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ul\OneDrive\Dokumente\GitHub\Vietnam_RBC_model\Spatial_Multisector-RBC-SOE-model_capital_sector_specific\ExcelFiles\Data\"/>
    </mc:Choice>
  </mc:AlternateContent>
  <xr:revisionPtr revIDLastSave="117" documentId="11_DED6EBF7C461F95A513323BF7EFF767EFFE5A119" xr6:coauthVersionLast="45" xr6:coauthVersionMax="45" xr10:uidLastSave="{40B5D642-2901-4D00-91AA-77CAA4381C13}"/>
  <bookViews>
    <workbookView xWindow="-38520" yWindow="-1680" windowWidth="38640" windowHeight="21240" xr2:uid="{00000000-000D-0000-FFFF-FFFF00000000}"/>
  </bookViews>
  <sheets>
    <sheet name="IO" sheetId="1" r:id="rId1"/>
    <sheet name="Labour Share" sheetId="4" r:id="rId2"/>
    <sheet name="Source table" sheetId="2" r:id="rId3"/>
    <sheet name="Use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B6" i="4"/>
  <c r="C10" i="4"/>
  <c r="B10" i="4"/>
  <c r="C9" i="4"/>
  <c r="B9" i="4"/>
  <c r="D8" i="4"/>
  <c r="C8" i="4"/>
  <c r="B8" i="4"/>
  <c r="B7" i="4"/>
  <c r="D7" i="4" s="1"/>
  <c r="C7" i="4"/>
  <c r="C5" i="4"/>
  <c r="B5" i="4"/>
  <c r="B3" i="4"/>
  <c r="C3" i="4"/>
  <c r="D4" i="4"/>
  <c r="C4" i="4"/>
  <c r="B4" i="4"/>
  <c r="C2" i="4"/>
  <c r="B2" i="4"/>
  <c r="D9" i="4" l="1"/>
  <c r="D10" i="4"/>
  <c r="D6" i="4"/>
  <c r="D5" i="4"/>
  <c r="D3" i="4"/>
  <c r="D2" i="4"/>
  <c r="D179" i="1" l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C179" i="1"/>
  <c r="C169" i="1" l="1" a="1"/>
  <c r="C169" i="1" s="1"/>
  <c r="C170" i="1" s="1"/>
  <c r="FU171" i="1"/>
  <c r="FL177" i="1"/>
  <c r="FJ179" i="1"/>
  <c r="FL172" i="1"/>
  <c r="FL173" i="1"/>
  <c r="FL174" i="1"/>
  <c r="FL175" i="1"/>
  <c r="FL176" i="1"/>
  <c r="FL178" i="1"/>
  <c r="FL177" i="3"/>
  <c r="FL176" i="3"/>
  <c r="FU171" i="2"/>
  <c r="FW5" i="2"/>
  <c r="FV170" i="2"/>
  <c r="FV169" i="2"/>
  <c r="FV168" i="2"/>
  <c r="FV167" i="2"/>
  <c r="FV166" i="2"/>
  <c r="FV165" i="2"/>
  <c r="FV164" i="2"/>
  <c r="FV163" i="2"/>
  <c r="FV162" i="2"/>
  <c r="FV161" i="2"/>
  <c r="FV160" i="2"/>
  <c r="FV159" i="2"/>
  <c r="FV158" i="2"/>
  <c r="FV157" i="2"/>
  <c r="FV156" i="2"/>
  <c r="FV155" i="2"/>
  <c r="FV154" i="2"/>
  <c r="FV153" i="2"/>
  <c r="FV152" i="2"/>
  <c r="FV151" i="2"/>
  <c r="FV150" i="2"/>
  <c r="FV149" i="2"/>
  <c r="FV148" i="2"/>
  <c r="FV147" i="2"/>
  <c r="FV146" i="2"/>
  <c r="FV145" i="2"/>
  <c r="FV144" i="2"/>
  <c r="FV143" i="2"/>
  <c r="FV142" i="2"/>
  <c r="FV141" i="2"/>
  <c r="FV140" i="2"/>
  <c r="FV139" i="2"/>
  <c r="FV138" i="2"/>
  <c r="FV137" i="2"/>
  <c r="FV136" i="2"/>
  <c r="FV135" i="2"/>
  <c r="FV134" i="2"/>
  <c r="FV133" i="2"/>
  <c r="FV132" i="2"/>
  <c r="FV131" i="2"/>
  <c r="FV130" i="2"/>
  <c r="FV129" i="2"/>
  <c r="FV128" i="2"/>
  <c r="FV127" i="2"/>
  <c r="FV126" i="2"/>
  <c r="FV125" i="2"/>
  <c r="FV124" i="2"/>
  <c r="FV123" i="2"/>
  <c r="FV122" i="2"/>
  <c r="FV121" i="2"/>
  <c r="FV120" i="2"/>
  <c r="FV119" i="2"/>
  <c r="FV118" i="2"/>
  <c r="FV117" i="2"/>
  <c r="FV116" i="2"/>
  <c r="FV115" i="2"/>
  <c r="FV114" i="2"/>
  <c r="FV113" i="2"/>
  <c r="FV112" i="2"/>
  <c r="FV111" i="2"/>
  <c r="FV110" i="2"/>
  <c r="FV109" i="2"/>
  <c r="FV108" i="2"/>
  <c r="FV107" i="2"/>
  <c r="FV106" i="2"/>
  <c r="FV105" i="2"/>
  <c r="FV104" i="2"/>
  <c r="FV103" i="2"/>
  <c r="FV102" i="2"/>
  <c r="FV101" i="2"/>
  <c r="FV100" i="2"/>
  <c r="FV99" i="2"/>
  <c r="FV98" i="2"/>
  <c r="FV97" i="2"/>
  <c r="FV96" i="2"/>
  <c r="FV95" i="2"/>
  <c r="FV94" i="2"/>
  <c r="FV93" i="2"/>
  <c r="FV92" i="2"/>
  <c r="FV91" i="2"/>
  <c r="FV90" i="2"/>
  <c r="FV89" i="2"/>
  <c r="FV88" i="2"/>
  <c r="FV87" i="2"/>
  <c r="FV86" i="2"/>
  <c r="FV85" i="2"/>
  <c r="FV84" i="2"/>
  <c r="FV83" i="2"/>
  <c r="FV82" i="2"/>
  <c r="FV81" i="2"/>
  <c r="FV80" i="2"/>
  <c r="FV79" i="2"/>
  <c r="FV78" i="2"/>
  <c r="FV77" i="2"/>
  <c r="FV76" i="2"/>
  <c r="FV75" i="2"/>
  <c r="FV74" i="2"/>
  <c r="FV73" i="2"/>
  <c r="FV72" i="2"/>
  <c r="FV71" i="2"/>
  <c r="FV70" i="2"/>
  <c r="FV69" i="2"/>
  <c r="FV68" i="2"/>
  <c r="FV67" i="2"/>
  <c r="FV66" i="2"/>
  <c r="FV65" i="2"/>
  <c r="FV64" i="2"/>
  <c r="FV63" i="2"/>
  <c r="FV62" i="2"/>
  <c r="FV61" i="2"/>
  <c r="FV60" i="2"/>
  <c r="FV59" i="2"/>
  <c r="FV58" i="2"/>
  <c r="FV57" i="2"/>
  <c r="FV56" i="2"/>
  <c r="FV55" i="2"/>
  <c r="FV54" i="2"/>
  <c r="FV53" i="2"/>
  <c r="FV52" i="2"/>
  <c r="FV51" i="2"/>
  <c r="FV50" i="2"/>
  <c r="FV49" i="2"/>
  <c r="FV48" i="2"/>
  <c r="FV47" i="2"/>
  <c r="FV46" i="2"/>
  <c r="FV45" i="2"/>
  <c r="FV44" i="2"/>
  <c r="FV43" i="2"/>
  <c r="FV42" i="2"/>
  <c r="FV41" i="2"/>
  <c r="FV40" i="2"/>
  <c r="FV39" i="2"/>
  <c r="FV38" i="2"/>
  <c r="FV37" i="2"/>
  <c r="FV36" i="2"/>
  <c r="FV35" i="2"/>
  <c r="FV34" i="2"/>
  <c r="FV33" i="2"/>
  <c r="FV32" i="2"/>
  <c r="FV31" i="2"/>
  <c r="FV30" i="2"/>
  <c r="FV29" i="2"/>
  <c r="FV28" i="2"/>
  <c r="FV27" i="2"/>
  <c r="FV26" i="2"/>
  <c r="FV25" i="2"/>
  <c r="FV24" i="2"/>
  <c r="FV23" i="2"/>
  <c r="FV22" i="2"/>
  <c r="FV21" i="2"/>
  <c r="FV20" i="2"/>
  <c r="FV19" i="2"/>
  <c r="FV18" i="2"/>
  <c r="FV17" i="2"/>
  <c r="FV16" i="2"/>
  <c r="FV15" i="2"/>
  <c r="FV14" i="2"/>
  <c r="FV13" i="2"/>
  <c r="FV12" i="2"/>
  <c r="FV11" i="2"/>
  <c r="FV10" i="2"/>
  <c r="FV9" i="2"/>
  <c r="FV8" i="2"/>
  <c r="FV7" i="2"/>
  <c r="FV6" i="2"/>
  <c r="FV5" i="2"/>
  <c r="FM177" i="1" l="1"/>
  <c r="FF169" i="1"/>
  <c r="FF170" i="1" s="1"/>
  <c r="ET169" i="1"/>
  <c r="ET170" i="1" s="1"/>
  <c r="EH169" i="1"/>
  <c r="EH170" i="1" s="1"/>
  <c r="DR169" i="1"/>
  <c r="DR170" i="1" s="1"/>
  <c r="DF169" i="1"/>
  <c r="DF170" i="1" s="1"/>
  <c r="CP169" i="1"/>
  <c r="CP170" i="1" s="1"/>
  <c r="CD169" i="1"/>
  <c r="CD170" i="1" s="1"/>
  <c r="BJ169" i="1"/>
  <c r="BJ170" i="1" s="1"/>
  <c r="N169" i="1"/>
  <c r="N170" i="1" s="1"/>
  <c r="FI169" i="1"/>
  <c r="FI170" i="1" s="1"/>
  <c r="FE169" i="1"/>
  <c r="FE170" i="1" s="1"/>
  <c r="FA169" i="1"/>
  <c r="FA170" i="1" s="1"/>
  <c r="EW169" i="1"/>
  <c r="EW170" i="1" s="1"/>
  <c r="ES169" i="1"/>
  <c r="ES170" i="1" s="1"/>
  <c r="EO169" i="1"/>
  <c r="EO170" i="1" s="1"/>
  <c r="EK169" i="1"/>
  <c r="EK170" i="1" s="1"/>
  <c r="EG169" i="1"/>
  <c r="EG170" i="1" s="1"/>
  <c r="EC169" i="1"/>
  <c r="EC170" i="1" s="1"/>
  <c r="DY169" i="1"/>
  <c r="DY170" i="1" s="1"/>
  <c r="DU169" i="1"/>
  <c r="DU170" i="1" s="1"/>
  <c r="DQ169" i="1"/>
  <c r="DQ170" i="1" s="1"/>
  <c r="DM169" i="1"/>
  <c r="DM170" i="1" s="1"/>
  <c r="DI169" i="1"/>
  <c r="DI170" i="1" s="1"/>
  <c r="DE169" i="1"/>
  <c r="DE170" i="1" s="1"/>
  <c r="DA169" i="1"/>
  <c r="DA170" i="1" s="1"/>
  <c r="CW169" i="1"/>
  <c r="CW170" i="1" s="1"/>
  <c r="CS169" i="1"/>
  <c r="CS170" i="1" s="1"/>
  <c r="CO169" i="1"/>
  <c r="CO170" i="1" s="1"/>
  <c r="CK169" i="1"/>
  <c r="CK170" i="1" s="1"/>
  <c r="CG169" i="1"/>
  <c r="CG170" i="1" s="1"/>
  <c r="CC169" i="1"/>
  <c r="CC170" i="1" s="1"/>
  <c r="BY169" i="1"/>
  <c r="BY170" i="1" s="1"/>
  <c r="BU169" i="1"/>
  <c r="BU170" i="1" s="1"/>
  <c r="BQ169" i="1"/>
  <c r="BQ170" i="1" s="1"/>
  <c r="BM169" i="1"/>
  <c r="BM170" i="1" s="1"/>
  <c r="BI169" i="1"/>
  <c r="BI170" i="1" s="1"/>
  <c r="BE169" i="1"/>
  <c r="BE170" i="1" s="1"/>
  <c r="BA169" i="1"/>
  <c r="BA170" i="1" s="1"/>
  <c r="AW169" i="1"/>
  <c r="AW170" i="1" s="1"/>
  <c r="AS169" i="1"/>
  <c r="AS170" i="1" s="1"/>
  <c r="AO169" i="1"/>
  <c r="AO170" i="1" s="1"/>
  <c r="AK169" i="1"/>
  <c r="AK170" i="1" s="1"/>
  <c r="AG169" i="1"/>
  <c r="AG170" i="1" s="1"/>
  <c r="AC169" i="1"/>
  <c r="AC170" i="1" s="1"/>
  <c r="Y169" i="1"/>
  <c r="Y170" i="1" s="1"/>
  <c r="U169" i="1"/>
  <c r="U170" i="1" s="1"/>
  <c r="Q169" i="1"/>
  <c r="Q170" i="1" s="1"/>
  <c r="M169" i="1"/>
  <c r="M170" i="1" s="1"/>
  <c r="I169" i="1"/>
  <c r="I170" i="1" s="1"/>
  <c r="E169" i="1"/>
  <c r="E170" i="1" s="1"/>
  <c r="FB169" i="1"/>
  <c r="FB170" i="1" s="1"/>
  <c r="EP169" i="1"/>
  <c r="EP170" i="1" s="1"/>
  <c r="DZ169" i="1"/>
  <c r="DZ170" i="1" s="1"/>
  <c r="DJ169" i="1"/>
  <c r="DJ170" i="1" s="1"/>
  <c r="CX169" i="1"/>
  <c r="CX170" i="1" s="1"/>
  <c r="CL169" i="1"/>
  <c r="CL170" i="1" s="1"/>
  <c r="BV169" i="1"/>
  <c r="BV170" i="1" s="1"/>
  <c r="BN169" i="1"/>
  <c r="BN170" i="1" s="1"/>
  <c r="BB169" i="1"/>
  <c r="BB170" i="1" s="1"/>
  <c r="AT169" i="1"/>
  <c r="AT170" i="1" s="1"/>
  <c r="AH169" i="1"/>
  <c r="AH170" i="1" s="1"/>
  <c r="Z169" i="1"/>
  <c r="Z170" i="1" s="1"/>
  <c r="R169" i="1"/>
  <c r="R170" i="1" s="1"/>
  <c r="J169" i="1"/>
  <c r="J170" i="1" s="1"/>
  <c r="FH169" i="1"/>
  <c r="FH170" i="1" s="1"/>
  <c r="FD169" i="1"/>
  <c r="FD170" i="1" s="1"/>
  <c r="EZ169" i="1"/>
  <c r="EZ170" i="1" s="1"/>
  <c r="EV169" i="1"/>
  <c r="EV170" i="1" s="1"/>
  <c r="ER169" i="1"/>
  <c r="ER170" i="1" s="1"/>
  <c r="EN169" i="1"/>
  <c r="EN170" i="1" s="1"/>
  <c r="EJ169" i="1"/>
  <c r="EJ170" i="1" s="1"/>
  <c r="EF169" i="1"/>
  <c r="EF170" i="1" s="1"/>
  <c r="EB169" i="1"/>
  <c r="EB170" i="1" s="1"/>
  <c r="DX169" i="1"/>
  <c r="DX170" i="1" s="1"/>
  <c r="DT169" i="1"/>
  <c r="DT170" i="1" s="1"/>
  <c r="DP169" i="1"/>
  <c r="DP170" i="1" s="1"/>
  <c r="DL169" i="1"/>
  <c r="DL170" i="1" s="1"/>
  <c r="DH169" i="1"/>
  <c r="DH170" i="1" s="1"/>
  <c r="DD169" i="1"/>
  <c r="DD170" i="1" s="1"/>
  <c r="CZ169" i="1"/>
  <c r="CZ170" i="1" s="1"/>
  <c r="CV169" i="1"/>
  <c r="CV170" i="1" s="1"/>
  <c r="CR169" i="1"/>
  <c r="CR170" i="1" s="1"/>
  <c r="CN169" i="1"/>
  <c r="CN170" i="1" s="1"/>
  <c r="CJ169" i="1"/>
  <c r="CJ170" i="1" s="1"/>
  <c r="CF169" i="1"/>
  <c r="CF170" i="1" s="1"/>
  <c r="CB169" i="1"/>
  <c r="CB170" i="1" s="1"/>
  <c r="BX169" i="1"/>
  <c r="BX170" i="1" s="1"/>
  <c r="BT169" i="1"/>
  <c r="BT170" i="1" s="1"/>
  <c r="BP169" i="1"/>
  <c r="BP170" i="1" s="1"/>
  <c r="BL169" i="1"/>
  <c r="BL170" i="1" s="1"/>
  <c r="BH169" i="1"/>
  <c r="BH170" i="1" s="1"/>
  <c r="BD169" i="1"/>
  <c r="BD170" i="1" s="1"/>
  <c r="AZ169" i="1"/>
  <c r="AZ170" i="1" s="1"/>
  <c r="AV169" i="1"/>
  <c r="AV170" i="1" s="1"/>
  <c r="AR169" i="1"/>
  <c r="AR170" i="1" s="1"/>
  <c r="AN169" i="1"/>
  <c r="AN170" i="1" s="1"/>
  <c r="AJ169" i="1"/>
  <c r="AJ170" i="1" s="1"/>
  <c r="AF169" i="1"/>
  <c r="AF170" i="1" s="1"/>
  <c r="AB169" i="1"/>
  <c r="AB170" i="1" s="1"/>
  <c r="X169" i="1"/>
  <c r="X170" i="1" s="1"/>
  <c r="T169" i="1"/>
  <c r="T170" i="1" s="1"/>
  <c r="P169" i="1"/>
  <c r="P170" i="1" s="1"/>
  <c r="L169" i="1"/>
  <c r="L170" i="1" s="1"/>
  <c r="H169" i="1"/>
  <c r="H170" i="1" s="1"/>
  <c r="D169" i="1"/>
  <c r="D170" i="1" s="1"/>
  <c r="FJ169" i="1"/>
  <c r="FJ170" i="1" s="1"/>
  <c r="EX169" i="1"/>
  <c r="EX170" i="1" s="1"/>
  <c r="EL169" i="1"/>
  <c r="EL170" i="1" s="1"/>
  <c r="ED169" i="1"/>
  <c r="ED170" i="1" s="1"/>
  <c r="DV169" i="1"/>
  <c r="DV170" i="1" s="1"/>
  <c r="DN169" i="1"/>
  <c r="DN170" i="1" s="1"/>
  <c r="DB169" i="1"/>
  <c r="DB170" i="1" s="1"/>
  <c r="CT169" i="1"/>
  <c r="CT170" i="1" s="1"/>
  <c r="CH169" i="1"/>
  <c r="CH170" i="1" s="1"/>
  <c r="BZ169" i="1"/>
  <c r="BZ170" i="1" s="1"/>
  <c r="BR169" i="1"/>
  <c r="BR170" i="1" s="1"/>
  <c r="BF169" i="1"/>
  <c r="BF170" i="1" s="1"/>
  <c r="AX169" i="1"/>
  <c r="AX170" i="1" s="1"/>
  <c r="AP169" i="1"/>
  <c r="AP170" i="1" s="1"/>
  <c r="AL169" i="1"/>
  <c r="AL170" i="1" s="1"/>
  <c r="AD169" i="1"/>
  <c r="AD170" i="1" s="1"/>
  <c r="V169" i="1"/>
  <c r="V170" i="1" s="1"/>
  <c r="F169" i="1"/>
  <c r="F170" i="1" s="1"/>
  <c r="FK169" i="1"/>
  <c r="FK170" i="1" s="1"/>
  <c r="FG169" i="1"/>
  <c r="FG170" i="1" s="1"/>
  <c r="FC169" i="1"/>
  <c r="FC170" i="1" s="1"/>
  <c r="EY169" i="1"/>
  <c r="EY170" i="1" s="1"/>
  <c r="EU169" i="1"/>
  <c r="EU170" i="1" s="1"/>
  <c r="EQ169" i="1"/>
  <c r="EQ170" i="1" s="1"/>
  <c r="EM169" i="1"/>
  <c r="EM170" i="1" s="1"/>
  <c r="EI169" i="1"/>
  <c r="EI170" i="1" s="1"/>
  <c r="EE169" i="1"/>
  <c r="EE170" i="1" s="1"/>
  <c r="EA169" i="1"/>
  <c r="EA170" i="1" s="1"/>
  <c r="DW169" i="1"/>
  <c r="DW170" i="1" s="1"/>
  <c r="DS169" i="1"/>
  <c r="DS170" i="1" s="1"/>
  <c r="DO169" i="1"/>
  <c r="DO170" i="1" s="1"/>
  <c r="DK169" i="1"/>
  <c r="DK170" i="1" s="1"/>
  <c r="DG169" i="1"/>
  <c r="DG170" i="1" s="1"/>
  <c r="DC169" i="1"/>
  <c r="DC170" i="1" s="1"/>
  <c r="CY169" i="1"/>
  <c r="CY170" i="1" s="1"/>
  <c r="CU169" i="1"/>
  <c r="CU170" i="1" s="1"/>
  <c r="CQ169" i="1"/>
  <c r="CQ170" i="1" s="1"/>
  <c r="CM169" i="1"/>
  <c r="CM170" i="1" s="1"/>
  <c r="CI169" i="1"/>
  <c r="CI170" i="1" s="1"/>
  <c r="CE169" i="1"/>
  <c r="CE170" i="1" s="1"/>
  <c r="CA169" i="1"/>
  <c r="CA170" i="1" s="1"/>
  <c r="BW169" i="1"/>
  <c r="BW170" i="1" s="1"/>
  <c r="BS169" i="1"/>
  <c r="BS170" i="1" s="1"/>
  <c r="BO169" i="1"/>
  <c r="BO170" i="1" s="1"/>
  <c r="BK169" i="1"/>
  <c r="BK170" i="1" s="1"/>
  <c r="BG169" i="1"/>
  <c r="BG170" i="1" s="1"/>
  <c r="BC169" i="1"/>
  <c r="BC170" i="1" s="1"/>
  <c r="AY169" i="1"/>
  <c r="AY170" i="1" s="1"/>
  <c r="AU169" i="1"/>
  <c r="AU170" i="1" s="1"/>
  <c r="AQ169" i="1"/>
  <c r="AQ170" i="1" s="1"/>
  <c r="AM169" i="1"/>
  <c r="AM170" i="1" s="1"/>
  <c r="AI169" i="1"/>
  <c r="AI170" i="1" s="1"/>
  <c r="AE169" i="1"/>
  <c r="AE170" i="1" s="1"/>
  <c r="AA169" i="1"/>
  <c r="AA170" i="1" s="1"/>
  <c r="W169" i="1"/>
  <c r="W170" i="1" s="1"/>
  <c r="S169" i="1"/>
  <c r="S170" i="1" s="1"/>
  <c r="O169" i="1"/>
  <c r="O170" i="1" s="1"/>
  <c r="K169" i="1"/>
  <c r="K170" i="1" s="1"/>
  <c r="G169" i="1"/>
  <c r="G170" i="1" s="1"/>
  <c r="FN179" i="1"/>
  <c r="FW168" i="3"/>
  <c r="FX168" i="3" s="1"/>
  <c r="FW167" i="3"/>
  <c r="FX167" i="3" s="1"/>
  <c r="FW166" i="3"/>
  <c r="FX166" i="3" s="1"/>
  <c r="FW165" i="3"/>
  <c r="FX165" i="3" s="1"/>
  <c r="FW164" i="3"/>
  <c r="FX164" i="3" s="1"/>
  <c r="FW163" i="3"/>
  <c r="FX163" i="3" s="1"/>
  <c r="FW162" i="3"/>
  <c r="FX162" i="3" s="1"/>
  <c r="FW161" i="3"/>
  <c r="FX161" i="3" s="1"/>
  <c r="FW160" i="3"/>
  <c r="FX160" i="3" s="1"/>
  <c r="FW159" i="3"/>
  <c r="FX159" i="3" s="1"/>
  <c r="FW158" i="3"/>
  <c r="FX158" i="3" s="1"/>
  <c r="FW157" i="3"/>
  <c r="FX157" i="3" s="1"/>
  <c r="FW156" i="3"/>
  <c r="FX156" i="3" s="1"/>
  <c r="FW155" i="3"/>
  <c r="FX155" i="3" s="1"/>
  <c r="FW154" i="3"/>
  <c r="FX154" i="3" s="1"/>
  <c r="FW153" i="3"/>
  <c r="FX153" i="3" s="1"/>
  <c r="FW152" i="3"/>
  <c r="FX152" i="3" s="1"/>
  <c r="FW151" i="3"/>
  <c r="FX151" i="3" s="1"/>
  <c r="FW150" i="3"/>
  <c r="FX150" i="3" s="1"/>
  <c r="FW149" i="3"/>
  <c r="FX149" i="3" s="1"/>
  <c r="FW148" i="3"/>
  <c r="FX148" i="3" s="1"/>
  <c r="FW147" i="3"/>
  <c r="FX147" i="3" s="1"/>
  <c r="FW146" i="3"/>
  <c r="FX146" i="3" s="1"/>
  <c r="FW145" i="3"/>
  <c r="FX145" i="3" s="1"/>
  <c r="FW144" i="3"/>
  <c r="FX144" i="3" s="1"/>
  <c r="FW143" i="3"/>
  <c r="FX143" i="3" s="1"/>
  <c r="FW142" i="3"/>
  <c r="FX142" i="3" s="1"/>
  <c r="FW141" i="3"/>
  <c r="FX141" i="3" s="1"/>
  <c r="FW140" i="3"/>
  <c r="FX140" i="3" s="1"/>
  <c r="FW139" i="3"/>
  <c r="FX139" i="3" s="1"/>
  <c r="FW138" i="3"/>
  <c r="FX138" i="3" s="1"/>
  <c r="FW137" i="3"/>
  <c r="FX137" i="3" s="1"/>
  <c r="FW136" i="3"/>
  <c r="FX136" i="3" s="1"/>
  <c r="FW135" i="3"/>
  <c r="FX135" i="3" s="1"/>
  <c r="FW134" i="3"/>
  <c r="FX134" i="3" s="1"/>
  <c r="FW133" i="3"/>
  <c r="FX133" i="3" s="1"/>
  <c r="FW132" i="3"/>
  <c r="FX132" i="3" s="1"/>
  <c r="FW131" i="3"/>
  <c r="FX131" i="3" s="1"/>
  <c r="FW130" i="3"/>
  <c r="FX130" i="3" s="1"/>
  <c r="FW129" i="3"/>
  <c r="FX129" i="3" s="1"/>
  <c r="FW128" i="3"/>
  <c r="FX128" i="3" s="1"/>
  <c r="FW127" i="3"/>
  <c r="FX127" i="3" s="1"/>
  <c r="FW126" i="3"/>
  <c r="FX126" i="3" s="1"/>
  <c r="FW125" i="3"/>
  <c r="FX125" i="3" s="1"/>
  <c r="FW124" i="3"/>
  <c r="FX124" i="3" s="1"/>
  <c r="FW123" i="3"/>
  <c r="FX123" i="3" s="1"/>
  <c r="FW122" i="3"/>
  <c r="FX122" i="3" s="1"/>
  <c r="FW121" i="3"/>
  <c r="FX121" i="3" s="1"/>
  <c r="FW120" i="3"/>
  <c r="FX120" i="3" s="1"/>
  <c r="FW119" i="3"/>
  <c r="FX119" i="3" s="1"/>
  <c r="FW118" i="3"/>
  <c r="FX118" i="3" s="1"/>
  <c r="FW117" i="3"/>
  <c r="FX117" i="3" s="1"/>
  <c r="FW116" i="3"/>
  <c r="FX116" i="3" s="1"/>
  <c r="FW115" i="3"/>
  <c r="FX115" i="3" s="1"/>
  <c r="FW114" i="3"/>
  <c r="FX114" i="3" s="1"/>
  <c r="FW113" i="3"/>
  <c r="FX113" i="3" s="1"/>
  <c r="FW112" i="3"/>
  <c r="FX112" i="3" s="1"/>
  <c r="FW111" i="3"/>
  <c r="FX111" i="3" s="1"/>
  <c r="FW110" i="3"/>
  <c r="FX110" i="3" s="1"/>
  <c r="FW109" i="3"/>
  <c r="FX109" i="3" s="1"/>
  <c r="FW108" i="3"/>
  <c r="FX108" i="3" s="1"/>
  <c r="FW107" i="3"/>
  <c r="FX107" i="3" s="1"/>
  <c r="FW106" i="3"/>
  <c r="FX106" i="3" s="1"/>
  <c r="FW105" i="3"/>
  <c r="FX105" i="3" s="1"/>
  <c r="FW104" i="3"/>
  <c r="FX104" i="3" s="1"/>
  <c r="FW103" i="3"/>
  <c r="FX103" i="3" s="1"/>
  <c r="FW102" i="3"/>
  <c r="FX102" i="3" s="1"/>
  <c r="FW101" i="3"/>
  <c r="FX101" i="3" s="1"/>
  <c r="FW100" i="3"/>
  <c r="FX100" i="3" s="1"/>
  <c r="FW99" i="3"/>
  <c r="FX99" i="3" s="1"/>
  <c r="FW98" i="3"/>
  <c r="FX98" i="3" s="1"/>
  <c r="FW97" i="3"/>
  <c r="FX97" i="3" s="1"/>
  <c r="FW96" i="3"/>
  <c r="FX96" i="3" s="1"/>
  <c r="FW95" i="3"/>
  <c r="FX95" i="3" s="1"/>
  <c r="FW94" i="3"/>
  <c r="FX94" i="3" s="1"/>
  <c r="FW93" i="3"/>
  <c r="FX93" i="3" s="1"/>
  <c r="FW92" i="3"/>
  <c r="FX92" i="3" s="1"/>
  <c r="FW91" i="3"/>
  <c r="FX91" i="3" s="1"/>
  <c r="FW90" i="3"/>
  <c r="FX90" i="3" s="1"/>
  <c r="FW89" i="3"/>
  <c r="FX89" i="3" s="1"/>
  <c r="FW88" i="3"/>
  <c r="FX88" i="3" s="1"/>
  <c r="FW87" i="3"/>
  <c r="FX87" i="3" s="1"/>
  <c r="FW86" i="3"/>
  <c r="FX86" i="3" s="1"/>
  <c r="FW85" i="3"/>
  <c r="FX85" i="3" s="1"/>
  <c r="FW84" i="3"/>
  <c r="FX84" i="3" s="1"/>
  <c r="FW83" i="3"/>
  <c r="FX83" i="3" s="1"/>
  <c r="FW82" i="3"/>
  <c r="FX82" i="3" s="1"/>
  <c r="FW81" i="3"/>
  <c r="FX81" i="3" s="1"/>
  <c r="FW80" i="3"/>
  <c r="FX80" i="3" s="1"/>
  <c r="FW79" i="3"/>
  <c r="FX79" i="3" s="1"/>
  <c r="FW78" i="3"/>
  <c r="FX78" i="3" s="1"/>
  <c r="FW77" i="3"/>
  <c r="FX77" i="3" s="1"/>
  <c r="FW76" i="3"/>
  <c r="FX76" i="3" s="1"/>
  <c r="FW75" i="3"/>
  <c r="FX75" i="3" s="1"/>
  <c r="FW74" i="3"/>
  <c r="FX74" i="3" s="1"/>
  <c r="FW73" i="3"/>
  <c r="FX73" i="3" s="1"/>
  <c r="FW72" i="3"/>
  <c r="FX72" i="3" s="1"/>
  <c r="FW71" i="3"/>
  <c r="FX71" i="3" s="1"/>
  <c r="FW70" i="3"/>
  <c r="FX70" i="3" s="1"/>
  <c r="FW69" i="3"/>
  <c r="FX69" i="3" s="1"/>
  <c r="FW68" i="3"/>
  <c r="FX68" i="3" s="1"/>
  <c r="FW67" i="3"/>
  <c r="FX67" i="3" s="1"/>
  <c r="FW66" i="3"/>
  <c r="FX66" i="3" s="1"/>
  <c r="FW65" i="3"/>
  <c r="FX65" i="3" s="1"/>
  <c r="FW64" i="3"/>
  <c r="FX64" i="3" s="1"/>
  <c r="FW63" i="3"/>
  <c r="FX63" i="3" s="1"/>
  <c r="FW62" i="3"/>
  <c r="FX62" i="3" s="1"/>
  <c r="FW61" i="3"/>
  <c r="FX61" i="3" s="1"/>
  <c r="FW60" i="3"/>
  <c r="FX60" i="3" s="1"/>
  <c r="FW59" i="3"/>
  <c r="FX59" i="3" s="1"/>
  <c r="FW58" i="3"/>
  <c r="FX58" i="3" s="1"/>
  <c r="FW57" i="3"/>
  <c r="FX57" i="3" s="1"/>
  <c r="FW56" i="3"/>
  <c r="FX56" i="3" s="1"/>
  <c r="FW55" i="3"/>
  <c r="FX55" i="3" s="1"/>
  <c r="FW54" i="3"/>
  <c r="FX54" i="3" s="1"/>
  <c r="FW53" i="3"/>
  <c r="FX53" i="3" s="1"/>
  <c r="FW52" i="3"/>
  <c r="FX52" i="3" s="1"/>
  <c r="FW51" i="3"/>
  <c r="FX51" i="3" s="1"/>
  <c r="FW50" i="3"/>
  <c r="FX50" i="3" s="1"/>
  <c r="FW49" i="3"/>
  <c r="FX49" i="3" s="1"/>
  <c r="FW48" i="3"/>
  <c r="FX48" i="3" s="1"/>
  <c r="FW47" i="3"/>
  <c r="FX47" i="3" s="1"/>
  <c r="FW46" i="3"/>
  <c r="FX46" i="3" s="1"/>
  <c r="FW45" i="3"/>
  <c r="FX45" i="3" s="1"/>
  <c r="FW44" i="3"/>
  <c r="FX44" i="3" s="1"/>
  <c r="FW43" i="3"/>
  <c r="FX43" i="3" s="1"/>
  <c r="FW42" i="3"/>
  <c r="FX42" i="3" s="1"/>
  <c r="FW41" i="3"/>
  <c r="FX41" i="3" s="1"/>
  <c r="FW40" i="3"/>
  <c r="FX40" i="3" s="1"/>
  <c r="FW39" i="3"/>
  <c r="FX39" i="3" s="1"/>
  <c r="FW38" i="3"/>
  <c r="FX38" i="3" s="1"/>
  <c r="FW37" i="3"/>
  <c r="FX37" i="3" s="1"/>
  <c r="FW36" i="3"/>
  <c r="FX36" i="3" s="1"/>
  <c r="FW35" i="3"/>
  <c r="FX35" i="3" s="1"/>
  <c r="FW34" i="3"/>
  <c r="FX34" i="3" s="1"/>
  <c r="FW33" i="3"/>
  <c r="FX33" i="3" s="1"/>
  <c r="FW32" i="3"/>
  <c r="FX32" i="3" s="1"/>
  <c r="FW31" i="3"/>
  <c r="FX31" i="3" s="1"/>
  <c r="FW30" i="3"/>
  <c r="FX30" i="3" s="1"/>
  <c r="FW29" i="3"/>
  <c r="FX29" i="3" s="1"/>
  <c r="FW28" i="3"/>
  <c r="FX28" i="3" s="1"/>
  <c r="FW27" i="3"/>
  <c r="FX27" i="3" s="1"/>
  <c r="FW26" i="3"/>
  <c r="FX26" i="3" s="1"/>
  <c r="FW25" i="3"/>
  <c r="FX25" i="3" s="1"/>
  <c r="FW24" i="3"/>
  <c r="FX24" i="3" s="1"/>
  <c r="FW23" i="3"/>
  <c r="FX23" i="3" s="1"/>
  <c r="FW22" i="3"/>
  <c r="FX22" i="3" s="1"/>
  <c r="FW21" i="3"/>
  <c r="FX21" i="3" s="1"/>
  <c r="FW20" i="3"/>
  <c r="FX20" i="3" s="1"/>
  <c r="FW19" i="3"/>
  <c r="FX19" i="3" s="1"/>
  <c r="FW18" i="3"/>
  <c r="FX18" i="3" s="1"/>
  <c r="FW17" i="3"/>
  <c r="FX17" i="3" s="1"/>
  <c r="FW16" i="3"/>
  <c r="FX16" i="3" s="1"/>
  <c r="FW15" i="3"/>
  <c r="FX15" i="3" s="1"/>
  <c r="FW14" i="3"/>
  <c r="FX14" i="3" s="1"/>
  <c r="FW13" i="3"/>
  <c r="FX13" i="3" s="1"/>
  <c r="FW12" i="3"/>
  <c r="FX12" i="3" s="1"/>
  <c r="FW11" i="3"/>
  <c r="FX11" i="3" s="1"/>
  <c r="FW10" i="3"/>
  <c r="FX10" i="3" s="1"/>
  <c r="FW9" i="3"/>
  <c r="FX9" i="3" s="1"/>
  <c r="FW8" i="3"/>
  <c r="FX8" i="3" s="1"/>
  <c r="FW7" i="3"/>
  <c r="FX7" i="3" s="1"/>
  <c r="FW6" i="3"/>
  <c r="FX6" i="3" s="1"/>
  <c r="FW5" i="3"/>
  <c r="FS171" i="2"/>
  <c r="FR171" i="2"/>
  <c r="FQ171" i="2"/>
  <c r="FP171" i="2"/>
  <c r="FO171" i="2"/>
  <c r="FU172" i="2" s="1"/>
  <c r="FN171" i="2"/>
  <c r="FM171" i="2"/>
  <c r="FL171" i="2"/>
  <c r="FK171" i="2"/>
  <c r="FJ171" i="2"/>
  <c r="FI171" i="2"/>
  <c r="FH171" i="2"/>
  <c r="FG171" i="2"/>
  <c r="FF171" i="2"/>
  <c r="FE171" i="2"/>
  <c r="FD171" i="2"/>
  <c r="FC171" i="2"/>
  <c r="FB171" i="2"/>
  <c r="FA171" i="2"/>
  <c r="EZ171" i="2"/>
  <c r="EY171" i="2"/>
  <c r="EX171" i="2"/>
  <c r="EW171" i="2"/>
  <c r="EV171" i="2"/>
  <c r="EU171" i="2"/>
  <c r="ET171" i="2"/>
  <c r="ES171" i="2"/>
  <c r="ER171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FM168" i="1"/>
  <c r="FL168" i="1"/>
  <c r="FT127" i="1"/>
  <c r="FT168" i="1" s="1"/>
  <c r="FS127" i="1"/>
  <c r="FS168" i="1" s="1"/>
  <c r="FN180" i="1" l="1"/>
  <c r="FN181" i="1" s="1"/>
  <c r="FW169" i="3"/>
  <c r="FX5" i="3"/>
  <c r="FX169" i="3" s="1"/>
</calcChain>
</file>

<file path=xl/sharedStrings.xml><?xml version="1.0" encoding="utf-8"?>
<sst xmlns="http://schemas.openxmlformats.org/spreadsheetml/2006/main" count="611" uniqueCount="248">
  <si>
    <t>ĐVT: Triệu đồng</t>
  </si>
  <si>
    <t>IC</t>
  </si>
  <si>
    <t>Tiêu dùng cuối cùng</t>
  </si>
  <si>
    <t>TDCC hộ</t>
  </si>
  <si>
    <t>TDCC 
Chính phủ</t>
  </si>
  <si>
    <t>Tích lũy
 tài sản</t>
  </si>
  <si>
    <t>TLTS 
cố định</t>
  </si>
  <si>
    <t>TLTS
 lưu động</t>
  </si>
  <si>
    <t>Xuất khẩu hàng hóa</t>
  </si>
  <si>
    <t>Xuất khẩu dịch vụ</t>
  </si>
  <si>
    <t>Tổng xuất khẩu</t>
  </si>
  <si>
    <t>Nhập khẩu</t>
  </si>
  <si>
    <t>GO (theo giá SX)</t>
  </si>
  <si>
    <t>Bảng Nguồn</t>
  </si>
  <si>
    <t>Tổng sản xuất trong nước</t>
  </si>
  <si>
    <t>Nhập khẩu hàng hóa</t>
  </si>
  <si>
    <t>Nhập khẩu dịch vụ</t>
  </si>
  <si>
    <t>Điều chỉnh CIF / FOB</t>
  </si>
  <si>
    <t>Tổng nhập khẩu</t>
  </si>
  <si>
    <t>C.I.F/F.O.B</t>
  </si>
  <si>
    <t>Bảng sử dụng</t>
  </si>
  <si>
    <t>TOTAL INTERMEDIATE CONSUMPTION</t>
  </si>
  <si>
    <t>Tổng tiêu dùng cuối cùng</t>
  </si>
  <si>
    <t>TDCC của hộ</t>
  </si>
  <si>
    <t>TDCC của Chính phủ</t>
  </si>
  <si>
    <t>(Giá cơ bản+ Trc+Tx)</t>
  </si>
  <si>
    <t>GDPsx</t>
  </si>
  <si>
    <t>GDPdm</t>
  </si>
  <si>
    <t xml:space="preserve">Công bố </t>
  </si>
  <si>
    <t>Different</t>
  </si>
  <si>
    <t>Paddy</t>
  </si>
  <si>
    <t>Maize &amp; other cereals</t>
  </si>
  <si>
    <t>Edible roots &amp; high-starch tubers</t>
  </si>
  <si>
    <t>Oleaginous vegetable seeds</t>
  </si>
  <si>
    <t>Sugar cane</t>
  </si>
  <si>
    <t>Vegetables &amp; beans</t>
  </si>
  <si>
    <t>Flowers &amp; bonsais</t>
  </si>
  <si>
    <t>Other non-perennial crops</t>
  </si>
  <si>
    <t>Fruits</t>
  </si>
  <si>
    <t>Cashew nuts</t>
  </si>
  <si>
    <t>Peppers</t>
  </si>
  <si>
    <t>Natural rubber</t>
  </si>
  <si>
    <t>Coffee beans</t>
  </si>
  <si>
    <t>Tea leaves</t>
  </si>
  <si>
    <t>Other perennial crops</t>
  </si>
  <si>
    <t>Products of buffaloes &amp; cows</t>
  </si>
  <si>
    <t>Products of pigs</t>
  </si>
  <si>
    <t>Products of poultry</t>
  </si>
  <si>
    <t>Other farm animal products</t>
  </si>
  <si>
    <t>Agricultural services</t>
  </si>
  <si>
    <t>Other agricultural services n.e.c</t>
  </si>
  <si>
    <t>Live forest tree plants, forest tree seeds</t>
  </si>
  <si>
    <t>St&amp;ing timber</t>
  </si>
  <si>
    <t>Wild growing non-wood products exploited &amp; collected</t>
  </si>
  <si>
    <t>Support services to forestry</t>
  </si>
  <si>
    <t>Live fish, freshwater, marine, not farmed</t>
  </si>
  <si>
    <t>Live fish, freshwater, marine, farmed</t>
  </si>
  <si>
    <t>Hard coal and lignite</t>
  </si>
  <si>
    <t>Crude petroleum</t>
  </si>
  <si>
    <t>Natural gas in liquefied or gaseous state</t>
  </si>
  <si>
    <t>Metal ores</t>
  </si>
  <si>
    <t>Stone, sand and clay</t>
  </si>
  <si>
    <t>Other mining and quarying products n.e.c</t>
  </si>
  <si>
    <t>Support services to mining and quarying</t>
  </si>
  <si>
    <t>Processed and preserved meat and meat products</t>
  </si>
  <si>
    <t>Processed and preserved fish, crustaceans and molluscs</t>
  </si>
  <si>
    <t>Processed and preserved vegetables and fruits</t>
  </si>
  <si>
    <t>Vegetables and animal oils and fats</t>
  </si>
  <si>
    <t>Dairy products</t>
  </si>
  <si>
    <t>Grain mill products, starches and starch products</t>
  </si>
  <si>
    <t>Sugar and molasses</t>
  </si>
  <si>
    <t>Cocoa, chocolate and sugar confectionary</t>
  </si>
  <si>
    <t>Coffee</t>
  </si>
  <si>
    <t xml:space="preserve">Tea </t>
  </si>
  <si>
    <t>Other food products</t>
  </si>
  <si>
    <t>Prepared animal feeds</t>
  </si>
  <si>
    <t>Wine</t>
  </si>
  <si>
    <t>Beer</t>
  </si>
  <si>
    <t>Non-alcoholic beverages, mineral water</t>
  </si>
  <si>
    <t>Tobacco products</t>
  </si>
  <si>
    <t>Textiles</t>
  </si>
  <si>
    <t>Other textiles</t>
  </si>
  <si>
    <t>Wearing apparel</t>
  </si>
  <si>
    <t>Tanned and dressed leather, dressed and dyed fur, and related products</t>
  </si>
  <si>
    <t>Footwear</t>
  </si>
  <si>
    <t>Wood, products of wood and cork, except furniture; articles of straw and plaiting materials</t>
  </si>
  <si>
    <t>Paper and paper products</t>
  </si>
  <si>
    <t>Printing and recording services</t>
  </si>
  <si>
    <t>Coke oven products</t>
  </si>
  <si>
    <t>Refined petroleum products</t>
  </si>
  <si>
    <t>Other petroleum products</t>
  </si>
  <si>
    <t>Basic chemicals</t>
  </si>
  <si>
    <t>Fertilizers and nitrogen products</t>
  </si>
  <si>
    <t>Plastic and synthetic rubber in primary forms</t>
  </si>
  <si>
    <t>Pesticides and other agrochemical products</t>
  </si>
  <si>
    <t>Other chemical products, man-made fibres</t>
  </si>
  <si>
    <t>Basic pharmaceutical products, pharmaceutical preparations</t>
  </si>
  <si>
    <t>Rubber products</t>
  </si>
  <si>
    <t>Plastic products</t>
  </si>
  <si>
    <t>Glass and glass products</t>
  </si>
  <si>
    <t>Bricks, blocks, tiles, other ceramic goods of siliceous fossil meals or earth</t>
  </si>
  <si>
    <t>Cements</t>
  </si>
  <si>
    <t>Other non-metallic mineral products n.e.c</t>
  </si>
  <si>
    <t>Products of iron and steel</t>
  </si>
  <si>
    <t>Colour and precious metals, casting services of metals</t>
  </si>
  <si>
    <t>Fabricated metal products, except machinary an equipment</t>
  </si>
  <si>
    <t>Computer, electronic products</t>
  </si>
  <si>
    <t>Communication equipment</t>
  </si>
  <si>
    <t>Consumer electronics</t>
  </si>
  <si>
    <t>Measuring, testing and navigating equipment, watches and clocks; irradiation, electromedical and electrotherapeutic equipment</t>
  </si>
  <si>
    <t>Electric motors, generators, transformers, electricity distribution and control apparatus</t>
  </si>
  <si>
    <t>Batteries and accumulators</t>
  </si>
  <si>
    <t>Wiring and wiring devices</t>
  </si>
  <si>
    <t>Electric lighting equipment</t>
  </si>
  <si>
    <t>Domestic appliances</t>
  </si>
  <si>
    <t xml:space="preserve">Other electrical equipment </t>
  </si>
  <si>
    <t>General purpose machinary</t>
  </si>
  <si>
    <t>Special purpose machinary</t>
  </si>
  <si>
    <t>Motor vehicles</t>
  </si>
  <si>
    <t>Trailers and semi-trailers</t>
  </si>
  <si>
    <t>Ships and boats</t>
  </si>
  <si>
    <t>Motorcycles</t>
  </si>
  <si>
    <t xml:space="preserve">Other transport equipment </t>
  </si>
  <si>
    <t>Furniture</t>
  </si>
  <si>
    <t>Jewellery, bijouterie and related articles, musical instruments; sport goods; games and toys</t>
  </si>
  <si>
    <t>Medical and dental instruments and supplies</t>
  </si>
  <si>
    <t>Manufactured goods n.e.c</t>
  </si>
  <si>
    <t>Repair and installation services of machinary and equipment</t>
  </si>
  <si>
    <t>Electricity generation and distribution</t>
  </si>
  <si>
    <t>Manufactured gas; distribution services of gaseous fuel through mains</t>
  </si>
  <si>
    <t>Steam and air conditioning supply services</t>
  </si>
  <si>
    <t>Natural water; treatment, distribution and trade services of water through mains</t>
  </si>
  <si>
    <t>Sewerage services</t>
  </si>
  <si>
    <t>Waste collection, treatment and disposal services, material recovery services</t>
  </si>
  <si>
    <t>Remediation services and other waste management services</t>
  </si>
  <si>
    <t>Residential buildings and construction works for residential buildings</t>
  </si>
  <si>
    <t>Non-residential buildings and construction works for non-residential buildings</t>
  </si>
  <si>
    <t>Railways, construction works for railways</t>
  </si>
  <si>
    <t>Roads, construction works for roads</t>
  </si>
  <si>
    <t>Construction works for utility projects</t>
  </si>
  <si>
    <t>Specialized construction works</t>
  </si>
  <si>
    <t>Trade services of motor vehicles and motorcycles</t>
  </si>
  <si>
    <t>Maintenance and repair services of motor vehicles</t>
  </si>
  <si>
    <t>Wholesale and retail trade</t>
  </si>
  <si>
    <t>Passenger rail transport services</t>
  </si>
  <si>
    <t>Freight rail transport services</t>
  </si>
  <si>
    <t>Other passenger land transport services</t>
  </si>
  <si>
    <t>Freight transport services by road, transport services via pipeline</t>
  </si>
  <si>
    <t>Sea and coastal, inland passenger water transport services</t>
  </si>
  <si>
    <t>Sea and coastal, inland freight water transport services</t>
  </si>
  <si>
    <t>Passenger air transport services</t>
  </si>
  <si>
    <t>Freight air transport service</t>
  </si>
  <si>
    <t>Warehousing and support services for transportation</t>
  </si>
  <si>
    <t>Postal and courier services</t>
  </si>
  <si>
    <t>Accommodation services</t>
  </si>
  <si>
    <t>Food and beverage serving service</t>
  </si>
  <si>
    <t>Publishing</t>
  </si>
  <si>
    <t>Motion picture, video and television programme production services, sound recording and music publishing</t>
  </si>
  <si>
    <t>Programming and broadcasting services</t>
  </si>
  <si>
    <t>Telecommunications services</t>
  </si>
  <si>
    <t>Information technology service</t>
  </si>
  <si>
    <t>Information services</t>
  </si>
  <si>
    <t>Financial intermediation services, except insurance and pension funding</t>
  </si>
  <si>
    <t>Life insurance and reinsurance services</t>
  </si>
  <si>
    <t>Non-life insurance and reinsurance services</t>
  </si>
  <si>
    <t>Other financial services</t>
  </si>
  <si>
    <t>Real estate services</t>
  </si>
  <si>
    <t>Legal and accounting services</t>
  </si>
  <si>
    <t>Services of head offices; management consulting service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</si>
  <si>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</si>
  <si>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</si>
  <si>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</si>
  <si>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</si>
  <si>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</si>
  <si>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Renting and leasing services of machinary and equipment, renting and leasing services of personal and household goods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</si>
  <si>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</si>
  <si>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</si>
  <si>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</si>
  <si>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</si>
  <si>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</si>
  <si>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Services of communist party, social-political organizations, public administration and defence services; compulsory social security services</t>
  </si>
  <si>
    <t>Education services except tertiary education services</t>
  </si>
  <si>
    <t>Tertiary 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</si>
  <si>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</si>
  <si>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</si>
  <si>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</si>
  <si>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</si>
  <si>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</si>
  <si>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</si>
  <si>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</t>
  </si>
  <si>
    <t>Services of other organizations and associations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</si>
  <si>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</si>
  <si>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</si>
  <si>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</si>
  <si>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Total intermediate cost at SDCC prices</t>
  </si>
  <si>
    <t>Income of the laborers</t>
  </si>
  <si>
    <t>Tax deducted of benefits</t>
  </si>
  <si>
    <t xml:space="preserve">  product tax</t>
  </si>
  <si>
    <t xml:space="preserve">  other production tax</t>
  </si>
  <si>
    <t>Depreciation of fixed assets</t>
  </si>
  <si>
    <t>Surplus (Pure)</t>
  </si>
  <si>
    <t>Added value (production cost)</t>
  </si>
  <si>
    <t>Production value (production cost)</t>
  </si>
  <si>
    <t>Name of product industry</t>
  </si>
  <si>
    <t>Code</t>
  </si>
  <si>
    <t>Inter-industry balance sheet by producer prices in 2012</t>
  </si>
  <si>
    <t>ĐVT: million VND</t>
  </si>
  <si>
    <t>Industry</t>
  </si>
  <si>
    <t>Total source at base price</t>
  </si>
  <si>
    <t>Total trade and transport fees</t>
  </si>
  <si>
    <t>Product tax minus subsidies</t>
  </si>
  <si>
    <t>Total source by use price</t>
  </si>
  <si>
    <t>Product tax</t>
  </si>
  <si>
    <t>Import tax</t>
  </si>
  <si>
    <t>Total accumulated assets</t>
  </si>
  <si>
    <t>Accumulated assets</t>
  </si>
  <si>
    <t>Accumulated fixed assets</t>
  </si>
  <si>
    <t>Accumulated mobile assets</t>
  </si>
  <si>
    <t>Exports</t>
  </si>
  <si>
    <t>Exports of goods</t>
  </si>
  <si>
    <t>Exports of services</t>
  </si>
  <si>
    <t>Total imports</t>
  </si>
  <si>
    <t>Total use at SDCC prices</t>
  </si>
  <si>
    <t>Adjustment</t>
  </si>
  <si>
    <t>Total</t>
  </si>
  <si>
    <t>Total immediate cost (II)</t>
  </si>
  <si>
    <t>A</t>
  </si>
  <si>
    <t>BDE</t>
  </si>
  <si>
    <t>C</t>
  </si>
  <si>
    <t>F</t>
  </si>
  <si>
    <t>GJ-NS</t>
  </si>
  <si>
    <t>H</t>
  </si>
  <si>
    <t>I</t>
  </si>
  <si>
    <t>O-Q</t>
  </si>
  <si>
    <t>S</t>
  </si>
  <si>
    <t>Labour Income</t>
  </si>
  <si>
    <t>Value Added</t>
  </si>
  <si>
    <t>Sector</t>
  </si>
  <si>
    <t>IO Sectors</t>
  </si>
  <si>
    <t>1 to 30</t>
  </si>
  <si>
    <t>35 to 98</t>
  </si>
  <si>
    <t>31 to 34, 99 to 105</t>
  </si>
  <si>
    <t>106 to 111</t>
  </si>
  <si>
    <t>115 to 124</t>
  </si>
  <si>
    <t>125 to 126</t>
  </si>
  <si>
    <t>151 to 156</t>
  </si>
  <si>
    <t>164 to 165</t>
  </si>
  <si>
    <t>112 to 114, 127 to 150, 157 to 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</si>
</sst>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.000"/>
    <numFmt numFmtId="166" formatCode="_(* #,##0_);_(* \(#,##0\);_(* &quot;-&quot;??_);_(@_)"/>
    <numFmt numFmtId="167" formatCode="_(* #,##0_);_(* \(#,##0\);_(* ??_);_(@_)"/>
    <numFmt numFmtId="168" formatCode="_(* #,##0.00000000_);_(* \(#,##0.00000000\);_(* ??_);_(@_)"/>
    <numFmt numFmtId="169" formatCode="_(* #,##0.00000_);_(* \(#,##0.00000\);_(* &quot;-&quot;??_);_(@_)"/>
    <numFmt numFmtId="170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Arial Narrow"/>
      <family val="2"/>
    </font>
    <font>
      <sz val="10"/>
      <color rgb="FFFF0000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  <charset val="163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" fontId="3" fillId="0" borderId="0" xfId="0" applyNumberFormat="1" applyFont="1" applyFill="1" applyAlignment="1">
      <alignment vertical="center"/>
    </xf>
    <xf numFmtId="1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vertical="center"/>
    </xf>
    <xf numFmtId="166" fontId="4" fillId="0" borderId="0" xfId="1" applyNumberFormat="1" applyFont="1" applyFill="1" applyBorder="1" applyAlignment="1">
      <alignment vertical="center"/>
    </xf>
    <xf numFmtId="38" fontId="3" fillId="0" borderId="0" xfId="1" applyNumberFormat="1" applyFont="1" applyFill="1" applyBorder="1" applyAlignment="1">
      <alignment vertical="center"/>
    </xf>
    <xf numFmtId="0" fontId="6" fillId="0" borderId="0" xfId="0" applyFont="1" applyFill="1"/>
    <xf numFmtId="166" fontId="6" fillId="0" borderId="0" xfId="0" applyNumberFormat="1" applyFont="1" applyFill="1"/>
    <xf numFmtId="165" fontId="3" fillId="0" borderId="0" xfId="0" applyNumberFormat="1" applyFont="1" applyFill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166" fontId="7" fillId="0" borderId="0" xfId="1" applyNumberFormat="1" applyFont="1" applyFill="1" applyBorder="1"/>
    <xf numFmtId="166" fontId="6" fillId="0" borderId="0" xfId="1" applyNumberFormat="1" applyFont="1" applyFill="1" applyBorder="1"/>
    <xf numFmtId="166" fontId="7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/>
    <xf numFmtId="166" fontId="4" fillId="2" borderId="0" xfId="1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/>
    <xf numFmtId="0" fontId="9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10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/>
    <xf numFmtId="0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Fill="1" applyBorder="1" applyAlignment="1">
      <alignment horizontal="center" vertical="center" wrapText="1"/>
    </xf>
    <xf numFmtId="1" fontId="13" fillId="0" borderId="6" xfId="0" applyNumberFormat="1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top" wrapText="1"/>
    </xf>
    <xf numFmtId="0" fontId="12" fillId="0" borderId="0" xfId="0" applyFont="1" applyFill="1" applyAlignment="1">
      <alignment horizontal="center" vertical="center" wrapText="1"/>
    </xf>
    <xf numFmtId="0" fontId="8" fillId="0" borderId="3" xfId="0" applyNumberFormat="1" applyFont="1" applyFill="1" applyBorder="1"/>
    <xf numFmtId="0" fontId="8" fillId="0" borderId="3" xfId="0" applyNumberFormat="1" applyFont="1" applyFill="1" applyBorder="1" applyAlignment="1">
      <alignment horizontal="center" vertical="center"/>
    </xf>
    <xf numFmtId="38" fontId="8" fillId="0" borderId="7" xfId="1" applyNumberFormat="1" applyFont="1" applyFill="1" applyBorder="1" applyAlignment="1">
      <alignment vertical="center"/>
    </xf>
    <xf numFmtId="166" fontId="12" fillId="0" borderId="7" xfId="1" applyNumberFormat="1" applyFont="1" applyFill="1" applyBorder="1" applyAlignment="1">
      <alignment vertical="center"/>
    </xf>
    <xf numFmtId="166" fontId="8" fillId="0" borderId="7" xfId="1" applyNumberFormat="1" applyFont="1" applyFill="1" applyBorder="1" applyAlignment="1">
      <alignment vertical="center"/>
    </xf>
    <xf numFmtId="165" fontId="8" fillId="0" borderId="0" xfId="0" applyNumberFormat="1" applyFont="1" applyFill="1" applyAlignment="1">
      <alignment vertical="center"/>
    </xf>
    <xf numFmtId="10" fontId="8" fillId="0" borderId="0" xfId="2" applyNumberFormat="1" applyFont="1" applyFill="1" applyAlignment="1">
      <alignment vertical="center"/>
    </xf>
    <xf numFmtId="38" fontId="8" fillId="0" borderId="8" xfId="1" applyNumberFormat="1" applyFont="1" applyFill="1" applyBorder="1" applyAlignment="1">
      <alignment vertical="center"/>
    </xf>
    <xf numFmtId="166" fontId="12" fillId="0" borderId="8" xfId="1" applyNumberFormat="1" applyFont="1" applyFill="1" applyBorder="1" applyAlignment="1">
      <alignment vertical="center"/>
    </xf>
    <xf numFmtId="166" fontId="8" fillId="0" borderId="8" xfId="1" applyNumberFormat="1" applyFont="1" applyFill="1" applyBorder="1" applyAlignment="1">
      <alignment vertical="center"/>
    </xf>
    <xf numFmtId="166" fontId="14" fillId="3" borderId="8" xfId="1" applyNumberFormat="1" applyFont="1" applyFill="1" applyBorder="1" applyAlignment="1">
      <alignment vertical="center"/>
    </xf>
    <xf numFmtId="0" fontId="12" fillId="0" borderId="3" xfId="0" applyNumberFormat="1" applyFont="1" applyFill="1" applyBorder="1" applyAlignment="1">
      <alignment horizontal="center" vertical="center"/>
    </xf>
    <xf numFmtId="166" fontId="12" fillId="0" borderId="9" xfId="1" applyNumberFormat="1" applyFont="1" applyFill="1" applyBorder="1" applyAlignment="1">
      <alignment vertical="center"/>
    </xf>
    <xf numFmtId="10" fontId="12" fillId="0" borderId="0" xfId="2" applyNumberFormat="1" applyFont="1" applyFill="1" applyAlignment="1">
      <alignment vertical="center"/>
    </xf>
    <xf numFmtId="0" fontId="15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167" fontId="12" fillId="0" borderId="8" xfId="0" applyNumberFormat="1" applyFont="1" applyFill="1" applyBorder="1" applyAlignment="1">
      <alignment vertical="center"/>
    </xf>
    <xf numFmtId="166" fontId="8" fillId="0" borderId="3" xfId="1" applyNumberFormat="1" applyFont="1" applyFill="1" applyBorder="1" applyAlignment="1">
      <alignment vertical="center"/>
    </xf>
    <xf numFmtId="3" fontId="8" fillId="0" borderId="0" xfId="0" applyNumberFormat="1" applyFont="1" applyFill="1" applyAlignment="1">
      <alignment vertical="center"/>
    </xf>
    <xf numFmtId="166" fontId="8" fillId="0" borderId="0" xfId="1" applyNumberFormat="1" applyFont="1" applyFill="1" applyAlignment="1">
      <alignment vertical="center"/>
    </xf>
    <xf numFmtId="167" fontId="8" fillId="0" borderId="3" xfId="0" applyNumberFormat="1" applyFont="1" applyFill="1" applyBorder="1" applyAlignment="1">
      <alignment vertical="center"/>
    </xf>
    <xf numFmtId="0" fontId="0" fillId="0" borderId="0" xfId="0" applyFill="1"/>
    <xf numFmtId="167" fontId="14" fillId="0" borderId="3" xfId="0" applyNumberFormat="1" applyFont="1" applyFill="1" applyBorder="1" applyAlignment="1">
      <alignment vertical="center"/>
    </xf>
    <xf numFmtId="167" fontId="12" fillId="0" borderId="3" xfId="0" applyNumberFormat="1" applyFont="1" applyFill="1" applyBorder="1"/>
    <xf numFmtId="167" fontId="12" fillId="0" borderId="3" xfId="0" applyNumberFormat="1" applyFont="1" applyFill="1" applyBorder="1" applyAlignment="1">
      <alignment vertical="center"/>
    </xf>
    <xf numFmtId="3" fontId="2" fillId="0" borderId="0" xfId="0" applyNumberFormat="1" applyFont="1" applyFill="1"/>
    <xf numFmtId="38" fontId="8" fillId="0" borderId="8" xfId="0" applyNumberFormat="1" applyFont="1" applyFill="1" applyBorder="1" applyAlignment="1">
      <alignment vertical="center"/>
    </xf>
    <xf numFmtId="167" fontId="8" fillId="0" borderId="0" xfId="0" applyNumberFormat="1" applyFont="1" applyFill="1" applyAlignment="1">
      <alignment vertical="center"/>
    </xf>
    <xf numFmtId="167" fontId="12" fillId="0" borderId="0" xfId="0" applyNumberFormat="1" applyFont="1" applyFill="1" applyAlignment="1">
      <alignment vertical="center"/>
    </xf>
    <xf numFmtId="166" fontId="12" fillId="0" borderId="0" xfId="1" applyNumberFormat="1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168" fontId="8" fillId="0" borderId="0" xfId="0" applyNumberFormat="1" applyFont="1" applyFill="1" applyAlignment="1">
      <alignment vertical="center"/>
    </xf>
    <xf numFmtId="169" fontId="8" fillId="0" borderId="0" xfId="1" applyNumberFormat="1" applyFont="1" applyFill="1" applyAlignment="1">
      <alignment vertical="center"/>
    </xf>
    <xf numFmtId="0" fontId="12" fillId="0" borderId="3" xfId="0" applyNumberFormat="1" applyFont="1" applyFill="1" applyBorder="1"/>
    <xf numFmtId="38" fontId="12" fillId="0" borderId="8" xfId="0" applyNumberFormat="1" applyFont="1" applyFill="1" applyBorder="1" applyAlignment="1">
      <alignment vertical="center"/>
    </xf>
    <xf numFmtId="170" fontId="12" fillId="0" borderId="0" xfId="2" applyNumberFormat="1" applyFont="1" applyFill="1" applyAlignment="1">
      <alignment vertical="center"/>
    </xf>
    <xf numFmtId="0" fontId="17" fillId="0" borderId="0" xfId="0" applyFont="1" applyFill="1"/>
    <xf numFmtId="3" fontId="3" fillId="0" borderId="0" xfId="0" applyNumberFormat="1" applyFont="1" applyFill="1" applyAlignment="1">
      <alignment vertical="center"/>
    </xf>
    <xf numFmtId="166" fontId="3" fillId="0" borderId="0" xfId="1" applyNumberFormat="1" applyFont="1" applyFill="1" applyAlignment="1">
      <alignment vertical="center"/>
    </xf>
    <xf numFmtId="3" fontId="4" fillId="3" borderId="0" xfId="0" applyNumberFormat="1" applyFont="1" applyFill="1" applyBorder="1" applyAlignment="1">
      <alignment vertical="center"/>
    </xf>
    <xf numFmtId="1" fontId="3" fillId="3" borderId="0" xfId="0" applyNumberFormat="1" applyFont="1" applyFill="1" applyBorder="1" applyAlignment="1">
      <alignment horizontal="center" vertical="center"/>
    </xf>
    <xf numFmtId="166" fontId="4" fillId="3" borderId="0" xfId="1" applyNumberFormat="1" applyFont="1" applyFill="1" applyBorder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18" fillId="0" borderId="12" xfId="0" applyFont="1" applyBorder="1" applyAlignment="1">
      <alignment vertical="center" wrapText="1"/>
    </xf>
    <xf numFmtId="0" fontId="8" fillId="0" borderId="3" xfId="0" applyFont="1" applyFill="1" applyBorder="1"/>
    <xf numFmtId="2" fontId="0" fillId="0" borderId="0" xfId="0" applyNumberFormat="1"/>
    <xf numFmtId="1" fontId="3" fillId="0" borderId="0" xfId="0" applyNumberFormat="1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justify"/>
    </xf>
    <xf numFmtId="1" fontId="3" fillId="0" borderId="0" xfId="0" applyNumberFormat="1" applyFont="1" applyFill="1" applyAlignment="1">
      <alignment horizontal="center" vertical="center"/>
    </xf>
    <xf numFmtId="3" fontId="5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right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Bang%20SUT-%20IO%202012%20Chinh%20thuc%20in%20s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y"/>
      <sheetName val="Use"/>
      <sheetName val="IO gia SX"/>
      <sheetName val="IO CB"/>
      <sheetName val="Thue NK"/>
      <sheetName val="Thue SP K KT"/>
      <sheetName val="Thue SP KT"/>
      <sheetName val="Thue"/>
    </sheetNames>
    <sheetDataSet>
      <sheetData sheetId="0">
        <row r="5">
          <cell r="FS5">
            <v>259918901.19386315</v>
          </cell>
        </row>
        <row r="6">
          <cell r="FS6">
            <v>58124316.275714576</v>
          </cell>
        </row>
        <row r="7">
          <cell r="FS7">
            <v>29672332.342904534</v>
          </cell>
        </row>
        <row r="8">
          <cell r="FS8">
            <v>17378290.29276751</v>
          </cell>
        </row>
        <row r="9">
          <cell r="FS9">
            <v>18704897.798500478</v>
          </cell>
        </row>
        <row r="10">
          <cell r="FS10">
            <v>73790654.193825915</v>
          </cell>
        </row>
        <row r="11">
          <cell r="FS11">
            <v>11146133.57859559</v>
          </cell>
        </row>
        <row r="12">
          <cell r="FS12">
            <v>34235393.716247149</v>
          </cell>
        </row>
        <row r="13">
          <cell r="FS13">
            <v>60186375.317475632</v>
          </cell>
        </row>
        <row r="14">
          <cell r="FS14">
            <v>23800981.094910726</v>
          </cell>
        </row>
        <row r="15">
          <cell r="FS15">
            <v>13309092.008524466</v>
          </cell>
        </row>
        <row r="16">
          <cell r="FS16">
            <v>55998894.080644578</v>
          </cell>
        </row>
        <row r="17">
          <cell r="FS17">
            <v>53763569.80369202</v>
          </cell>
        </row>
        <row r="18">
          <cell r="FS18">
            <v>4873739.8430526499</v>
          </cell>
        </row>
        <row r="19">
          <cell r="FS19">
            <v>5765669.047769621</v>
          </cell>
        </row>
        <row r="20">
          <cell r="FS20">
            <v>27578776.529884987</v>
          </cell>
        </row>
        <row r="21">
          <cell r="FS21">
            <v>172031557.77635336</v>
          </cell>
        </row>
        <row r="22">
          <cell r="FS22">
            <v>103204348.67811179</v>
          </cell>
        </row>
        <row r="23">
          <cell r="FS23">
            <v>12486736.469283756</v>
          </cell>
        </row>
        <row r="24">
          <cell r="FS24">
            <v>45822508.657522783</v>
          </cell>
        </row>
        <row r="25">
          <cell r="FS25">
            <v>13175567.040611112</v>
          </cell>
        </row>
        <row r="26">
          <cell r="FS26">
            <v>3319778.65366966</v>
          </cell>
        </row>
        <row r="27">
          <cell r="FS27">
            <v>122294882.84757414</v>
          </cell>
        </row>
        <row r="28">
          <cell r="FS28">
            <v>8975434.4203081522</v>
          </cell>
        </row>
        <row r="29">
          <cell r="FS29">
            <v>1619284.7020737987</v>
          </cell>
        </row>
        <row r="30">
          <cell r="FS30">
            <v>134790062.35870022</v>
          </cell>
        </row>
        <row r="31">
          <cell r="FS31">
            <v>214044946.25781715</v>
          </cell>
        </row>
        <row r="32">
          <cell r="FS32">
            <v>92063853.59430024</v>
          </cell>
        </row>
        <row r="33">
          <cell r="FS33">
            <v>321948565.20396823</v>
          </cell>
        </row>
        <row r="34">
          <cell r="FS34">
            <v>117067175.38256972</v>
          </cell>
        </row>
        <row r="35">
          <cell r="FS35">
            <v>17271336.54264741</v>
          </cell>
        </row>
        <row r="36">
          <cell r="FS36">
            <v>22358479.500283189</v>
          </cell>
        </row>
        <row r="37">
          <cell r="FS37">
            <v>26267647.983520746</v>
          </cell>
        </row>
        <row r="38">
          <cell r="FS38">
            <v>13305395.609484123</v>
          </cell>
        </row>
        <row r="39">
          <cell r="FS39">
            <v>117973245.05584691</v>
          </cell>
        </row>
        <row r="40">
          <cell r="FS40">
            <v>242192168.215949</v>
          </cell>
        </row>
        <row r="41">
          <cell r="FS41">
            <v>55262016.864464715</v>
          </cell>
        </row>
        <row r="42">
          <cell r="FS42">
            <v>58330324.118422061</v>
          </cell>
        </row>
        <row r="43">
          <cell r="FS43">
            <v>95020478.208034456</v>
          </cell>
        </row>
        <row r="44">
          <cell r="FS44">
            <v>345472609.28780401</v>
          </cell>
        </row>
        <row r="45">
          <cell r="FS45">
            <v>30003882.445357017</v>
          </cell>
        </row>
        <row r="46">
          <cell r="FS46">
            <v>43116449.611794561</v>
          </cell>
        </row>
        <row r="47">
          <cell r="FS47">
            <v>21334741.94719547</v>
          </cell>
        </row>
        <row r="48">
          <cell r="FS48">
            <v>7116659.2086324189</v>
          </cell>
        </row>
        <row r="49">
          <cell r="FS49">
            <v>79214013.782768011</v>
          </cell>
        </row>
        <row r="50">
          <cell r="FS50">
            <v>207140835.31639466</v>
          </cell>
        </row>
        <row r="51">
          <cell r="FS51">
            <v>11537112.348171111</v>
          </cell>
        </row>
        <row r="52">
          <cell r="FS52">
            <v>36857431.416096926</v>
          </cell>
        </row>
        <row r="53">
          <cell r="FS53">
            <v>30824226.971925844</v>
          </cell>
        </row>
        <row r="54">
          <cell r="FS54">
            <v>29325904.431428924</v>
          </cell>
        </row>
        <row r="55">
          <cell r="FS55">
            <v>289514924.11422855</v>
          </cell>
        </row>
        <row r="56">
          <cell r="FS56">
            <v>72807752.802758545</v>
          </cell>
        </row>
        <row r="57">
          <cell r="FS57">
            <v>320099381.35937029</v>
          </cell>
        </row>
        <row r="58">
          <cell r="FS58">
            <v>147320622.5636408</v>
          </cell>
        </row>
        <row r="59">
          <cell r="FS59">
            <v>168895625.87883559</v>
          </cell>
        </row>
        <row r="60">
          <cell r="FS60">
            <v>122721830.90192105</v>
          </cell>
        </row>
        <row r="61">
          <cell r="FS61">
            <v>120231760.16339029</v>
          </cell>
        </row>
        <row r="62">
          <cell r="FS62">
            <v>36296555.439421609</v>
          </cell>
        </row>
        <row r="63">
          <cell r="FS63">
            <v>5664630.9373841742</v>
          </cell>
        </row>
        <row r="64">
          <cell r="FS64">
            <v>494781909.29321551</v>
          </cell>
        </row>
        <row r="65">
          <cell r="FS65">
            <v>11289857.636146765</v>
          </cell>
        </row>
        <row r="66">
          <cell r="FS66">
            <v>93286786.3910117</v>
          </cell>
        </row>
        <row r="67">
          <cell r="FS67">
            <v>106909450.92955928</v>
          </cell>
        </row>
        <row r="68">
          <cell r="FS68">
            <v>111162461.24372858</v>
          </cell>
        </row>
        <row r="69">
          <cell r="FS69">
            <v>23937230.043104589</v>
          </cell>
        </row>
        <row r="70">
          <cell r="FS70">
            <v>133983280.67372963</v>
          </cell>
        </row>
        <row r="71">
          <cell r="FS71">
            <v>81683623.515993774</v>
          </cell>
        </row>
        <row r="72">
          <cell r="FS72">
            <v>81041347.202450722</v>
          </cell>
        </row>
        <row r="73">
          <cell r="FS73">
            <v>175901036.46869695</v>
          </cell>
        </row>
        <row r="74">
          <cell r="FS74">
            <v>25226539.006572023</v>
          </cell>
        </row>
        <row r="75">
          <cell r="FS75">
            <v>43911697.111373916</v>
          </cell>
        </row>
        <row r="76">
          <cell r="FS76">
            <v>72313550.094830915</v>
          </cell>
        </row>
        <row r="77">
          <cell r="FS77">
            <v>61437492.911694221</v>
          </cell>
        </row>
        <row r="78">
          <cell r="FS78">
            <v>255893766.10797152</v>
          </cell>
        </row>
        <row r="79">
          <cell r="FS79">
            <v>103218883.68369681</v>
          </cell>
        </row>
        <row r="80">
          <cell r="FS80">
            <v>354731588.70897079</v>
          </cell>
        </row>
        <row r="81">
          <cell r="FS81">
            <v>251677346.1033943</v>
          </cell>
        </row>
        <row r="82">
          <cell r="FS82">
            <v>342407290.77968538</v>
          </cell>
        </row>
        <row r="83">
          <cell r="FS83">
            <v>63232868.113282867</v>
          </cell>
        </row>
        <row r="84">
          <cell r="FS84">
            <v>33181924.772012178</v>
          </cell>
        </row>
        <row r="85">
          <cell r="FS85">
            <v>66852518.422648348</v>
          </cell>
        </row>
        <row r="86">
          <cell r="FS86">
            <v>54915989.802281864</v>
          </cell>
        </row>
        <row r="87">
          <cell r="FS87">
            <v>77913965.461276487</v>
          </cell>
        </row>
        <row r="88">
          <cell r="FS88">
            <v>14705141.48929143</v>
          </cell>
        </row>
        <row r="89">
          <cell r="FS89">
            <v>28901605.704179991</v>
          </cell>
        </row>
        <row r="90">
          <cell r="FS90">
            <v>72947101.355034694</v>
          </cell>
        </row>
        <row r="91">
          <cell r="FS91">
            <v>107965557.5838749</v>
          </cell>
        </row>
        <row r="92">
          <cell r="FS92">
            <v>124023688.34865578</v>
          </cell>
        </row>
        <row r="93">
          <cell r="FS93">
            <v>71963308.31128554</v>
          </cell>
        </row>
        <row r="94">
          <cell r="FS94">
            <v>33013393.079623602</v>
          </cell>
        </row>
        <row r="95">
          <cell r="FS95">
            <v>20589944.306608062</v>
          </cell>
        </row>
        <row r="96">
          <cell r="FS96">
            <v>94661956.576035604</v>
          </cell>
        </row>
        <row r="97">
          <cell r="FS97">
            <v>82177760.585864589</v>
          </cell>
        </row>
        <row r="98">
          <cell r="FS98">
            <v>204407437.56775069</v>
          </cell>
        </row>
        <row r="99">
          <cell r="FS99">
            <v>32398336.304052368</v>
          </cell>
        </row>
        <row r="100">
          <cell r="FS100">
            <v>21419415.427680288</v>
          </cell>
        </row>
        <row r="101">
          <cell r="FS101">
            <v>96619689.981889993</v>
          </cell>
        </row>
        <row r="102">
          <cell r="FS102">
            <v>45784431.075992331</v>
          </cell>
        </row>
        <row r="103">
          <cell r="FS103">
            <v>126117551.1590119</v>
          </cell>
        </row>
        <row r="104">
          <cell r="FS104">
            <v>5052679.2871506503</v>
          </cell>
        </row>
        <row r="105">
          <cell r="FS105">
            <v>2756692.2605554117</v>
          </cell>
        </row>
        <row r="106">
          <cell r="FS106">
            <v>12062627.507466765</v>
          </cell>
        </row>
        <row r="107">
          <cell r="FS107">
            <v>1830745.1279476092</v>
          </cell>
        </row>
        <row r="108">
          <cell r="FS108">
            <v>13486696.301339515</v>
          </cell>
        </row>
        <row r="109">
          <cell r="FS109">
            <v>271620.3784932766</v>
          </cell>
        </row>
        <row r="110">
          <cell r="FS110">
            <v>221713029.67944974</v>
          </cell>
        </row>
        <row r="111">
          <cell r="FS111">
            <v>132028896.46685727</v>
          </cell>
        </row>
        <row r="112">
          <cell r="FS112">
            <v>4787742.1811862327</v>
          </cell>
        </row>
        <row r="113">
          <cell r="FS113">
            <v>100919601.71971208</v>
          </cell>
        </row>
        <row r="114">
          <cell r="FS114">
            <v>71801734.103541136</v>
          </cell>
        </row>
        <row r="115">
          <cell r="FS115">
            <v>86162469.559612393</v>
          </cell>
        </row>
        <row r="116">
          <cell r="FS116">
            <v>19075207.874639928</v>
          </cell>
        </row>
        <row r="117">
          <cell r="FS117">
            <v>17222435.178441934</v>
          </cell>
        </row>
        <row r="118">
          <cell r="FS118">
            <v>0</v>
          </cell>
        </row>
        <row r="119">
          <cell r="FS119">
            <v>3818141.5580411982</v>
          </cell>
        </row>
        <row r="120">
          <cell r="FS120">
            <v>0</v>
          </cell>
        </row>
        <row r="121">
          <cell r="FS121">
            <v>47635912.282431901</v>
          </cell>
        </row>
        <row r="122">
          <cell r="FS122">
            <v>0</v>
          </cell>
        </row>
        <row r="123">
          <cell r="FS123">
            <v>3527315.2219773773</v>
          </cell>
        </row>
        <row r="124">
          <cell r="FS124">
            <v>0</v>
          </cell>
        </row>
        <row r="125">
          <cell r="FS125">
            <v>54689991.273322396</v>
          </cell>
        </row>
        <row r="126">
          <cell r="FS126">
            <v>0</v>
          </cell>
        </row>
        <row r="127">
          <cell r="FS127">
            <v>81203304.132290825</v>
          </cell>
        </row>
        <row r="128">
          <cell r="FS128">
            <v>11847738.090566572</v>
          </cell>
        </row>
        <row r="129">
          <cell r="FS129">
            <v>40765456.763328135</v>
          </cell>
        </row>
        <row r="130">
          <cell r="FS130">
            <v>210026964.18120483</v>
          </cell>
        </row>
        <row r="131">
          <cell r="FS131">
            <v>11585175.78244503</v>
          </cell>
        </row>
        <row r="132">
          <cell r="FS132">
            <v>3803243.1380141522</v>
          </cell>
        </row>
        <row r="133">
          <cell r="FS133">
            <v>10710013.961119106</v>
          </cell>
        </row>
        <row r="134">
          <cell r="FS134">
            <v>103931918.66750382</v>
          </cell>
        </row>
        <row r="135">
          <cell r="FS135">
            <v>22929295.192537356</v>
          </cell>
        </row>
        <row r="136">
          <cell r="FS136">
            <v>2836451.5186122539</v>
          </cell>
        </row>
        <row r="137">
          <cell r="FS137">
            <v>228622404.82741737</v>
          </cell>
        </row>
        <row r="138">
          <cell r="FS138">
            <v>18059145.421868205</v>
          </cell>
        </row>
        <row r="139">
          <cell r="FS139">
            <v>29234250.602096803</v>
          </cell>
        </row>
        <row r="140">
          <cell r="FS140">
            <v>8833066.9126890562</v>
          </cell>
        </row>
        <row r="141">
          <cell r="FS141">
            <v>189557733.37914205</v>
          </cell>
        </row>
        <row r="142">
          <cell r="FS142">
            <v>8896824.2818988394</v>
          </cell>
        </row>
        <row r="143">
          <cell r="FS143">
            <v>8138005.7865987681</v>
          </cell>
        </row>
        <row r="144">
          <cell r="FS144">
            <v>42765007.508162417</v>
          </cell>
        </row>
        <row r="145">
          <cell r="FS145">
            <v>12414195.307213502</v>
          </cell>
        </row>
        <row r="146">
          <cell r="FS146">
            <v>29091393.200503405</v>
          </cell>
        </row>
        <row r="147">
          <cell r="FS147">
            <v>9511868.2168955356</v>
          </cell>
        </row>
        <row r="148">
          <cell r="FS148">
            <v>842205.3743929381</v>
          </cell>
        </row>
        <row r="149">
          <cell r="FS149">
            <v>8276500.9573152363</v>
          </cell>
        </row>
        <row r="150">
          <cell r="FS150">
            <v>3544074.6622094107</v>
          </cell>
        </row>
        <row r="151">
          <cell r="FS151">
            <v>15121951.226533996</v>
          </cell>
        </row>
        <row r="152">
          <cell r="FS152">
            <v>4012151.0189227583</v>
          </cell>
        </row>
        <row r="153">
          <cell r="FS153">
            <v>3849587.2142104423</v>
          </cell>
        </row>
        <row r="154">
          <cell r="FS154">
            <v>10819628.856586475</v>
          </cell>
        </row>
        <row r="155">
          <cell r="FS155">
            <v>111345822.78349279</v>
          </cell>
        </row>
        <row r="156">
          <cell r="FS156">
            <v>120887955.05279094</v>
          </cell>
        </row>
        <row r="157">
          <cell r="FS157">
            <v>42256147.270853288</v>
          </cell>
        </row>
        <row r="158">
          <cell r="FS158">
            <v>89974626.126617372</v>
          </cell>
        </row>
        <row r="159">
          <cell r="FS159">
            <v>2669634.2112828158</v>
          </cell>
        </row>
        <row r="160">
          <cell r="FS160">
            <v>1169098.8404017612</v>
          </cell>
        </row>
        <row r="161">
          <cell r="FS161">
            <v>5099313.1868580915</v>
          </cell>
        </row>
        <row r="162">
          <cell r="FS162">
            <v>1241644.1456189896</v>
          </cell>
        </row>
        <row r="163">
          <cell r="FS163">
            <v>37419094.997059003</v>
          </cell>
        </row>
        <row r="164">
          <cell r="FS164">
            <v>12607537.660515685</v>
          </cell>
        </row>
        <row r="165">
          <cell r="FS165">
            <v>6861611.1242542006</v>
          </cell>
        </row>
        <row r="166">
          <cell r="FS166">
            <v>7588961.5759119298</v>
          </cell>
        </row>
        <row r="167">
          <cell r="FS167">
            <v>18790783.440876722</v>
          </cell>
        </row>
        <row r="168">
          <cell r="FS168">
            <v>3392489.0529538621</v>
          </cell>
        </row>
      </sheetData>
      <sheetData sheetId="1">
        <row r="5">
          <cell r="FK5">
            <v>255463381.41790673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181"/>
  <sheetViews>
    <sheetView tabSelected="1" zoomScale="85" zoomScaleNormal="85" workbookViewId="0">
      <pane xSplit="2" ySplit="3" topLeftCell="ES142" activePane="bottomRight" state="frozen"/>
      <selection pane="topRight" activeCell="C1" sqref="C1"/>
      <selection pane="bottomLeft" activeCell="A4" sqref="A4"/>
      <selection pane="bottomRight" activeCell="FJ171" sqref="FJ171"/>
    </sheetView>
  </sheetViews>
  <sheetFormatPr baseColWidth="10" defaultColWidth="9" defaultRowHeight="13.8" x14ac:dyDescent="0.25"/>
  <cols>
    <col min="1" max="1" width="38.21875" style="25" customWidth="1"/>
    <col min="2" max="2" width="9.21875" style="26" customWidth="1"/>
    <col min="3" max="3" width="15.21875" style="17" customWidth="1"/>
    <col min="4" max="4" width="14.44140625" style="17" customWidth="1"/>
    <col min="5" max="6" width="13.77734375" style="17" customWidth="1"/>
    <col min="7" max="7" width="13.44140625" style="17" customWidth="1"/>
    <col min="8" max="8" width="12.77734375" style="17" bestFit="1" customWidth="1"/>
    <col min="9" max="9" width="11.77734375" style="17" bestFit="1" customWidth="1"/>
    <col min="10" max="12" width="12.77734375" style="17" bestFit="1" customWidth="1"/>
    <col min="13" max="14" width="11.77734375" style="17" bestFit="1" customWidth="1"/>
    <col min="15" max="15" width="12.77734375" style="17" bestFit="1" customWidth="1"/>
    <col min="16" max="17" width="11.5546875" style="17" bestFit="1" customWidth="1"/>
    <col min="18" max="20" width="12.77734375" style="17" bestFit="1" customWidth="1"/>
    <col min="21" max="21" width="11.77734375" style="17" bestFit="1" customWidth="1"/>
    <col min="22" max="22" width="12.77734375" style="17" bestFit="1" customWidth="1"/>
    <col min="23" max="24" width="11.5546875" style="17" bestFit="1" customWidth="1"/>
    <col min="25" max="25" width="12.77734375" style="17" bestFit="1" customWidth="1"/>
    <col min="26" max="27" width="11.5546875" style="17" bestFit="1" customWidth="1"/>
    <col min="28" max="28" width="12.77734375" style="17" bestFit="1" customWidth="1"/>
    <col min="29" max="29" width="14" style="17" bestFit="1" customWidth="1"/>
    <col min="30" max="30" width="12.77734375" style="17" bestFit="1" customWidth="1"/>
    <col min="31" max="31" width="14" style="17" bestFit="1" customWidth="1"/>
    <col min="32" max="41" width="12.77734375" style="17" bestFit="1" customWidth="1"/>
    <col min="42" max="42" width="14" style="17" bestFit="1" customWidth="1"/>
    <col min="43" max="43" width="12.77734375" style="17" bestFit="1" customWidth="1"/>
    <col min="44" max="45" width="11.77734375" style="17" bestFit="1" customWidth="1"/>
    <col min="46" max="46" width="11.5546875" style="17" bestFit="1" customWidth="1"/>
    <col min="47" max="47" width="11.77734375" style="17" bestFit="1" customWidth="1"/>
    <col min="48" max="48" width="14" style="17" bestFit="1" customWidth="1"/>
    <col min="49" max="49" width="10.77734375" style="17" bestFit="1" customWidth="1"/>
    <col min="50" max="52" width="11.77734375" style="17" bestFit="1" customWidth="1"/>
    <col min="53" max="53" width="14" style="17" bestFit="1" customWidth="1"/>
    <col min="54" max="61" width="12.77734375" style="17" bestFit="1" customWidth="1"/>
    <col min="62" max="62" width="14" style="17" bestFit="1" customWidth="1"/>
    <col min="63" max="65" width="12.77734375" style="17" bestFit="1" customWidth="1"/>
    <col min="66" max="66" width="14" style="17" bestFit="1" customWidth="1"/>
    <col min="67" max="75" width="12.77734375" style="17" bestFit="1" customWidth="1"/>
    <col min="76" max="76" width="14" style="17" bestFit="1" customWidth="1"/>
    <col min="77" max="77" width="12.77734375" style="17" bestFit="1" customWidth="1"/>
    <col min="78" max="79" width="14" style="17" bestFit="1" customWidth="1"/>
    <col min="80" max="80" width="12.77734375" style="17" bestFit="1" customWidth="1"/>
    <col min="81" max="81" width="11.77734375" style="17" bestFit="1" customWidth="1"/>
    <col min="82" max="86" width="12.77734375" style="17" bestFit="1" customWidth="1"/>
    <col min="87" max="87" width="11.77734375" style="17" bestFit="1" customWidth="1"/>
    <col min="88" max="88" width="12.77734375" style="17" bestFit="1" customWidth="1"/>
    <col min="89" max="89" width="11.77734375" style="17" bestFit="1" customWidth="1"/>
    <col min="90" max="90" width="12.77734375" style="17" bestFit="1" customWidth="1"/>
    <col min="91" max="91" width="11.77734375" style="17" bestFit="1" customWidth="1"/>
    <col min="92" max="92" width="12.77734375" style="17" bestFit="1" customWidth="1"/>
    <col min="93" max="93" width="11.77734375" style="17" bestFit="1" customWidth="1"/>
    <col min="94" max="96" width="12.77734375" style="17" bestFit="1" customWidth="1"/>
    <col min="97" max="97" width="11.77734375" style="17" bestFit="1" customWidth="1"/>
    <col min="98" max="98" width="11.5546875" style="17" bestFit="1" customWidth="1"/>
    <col min="99" max="101" width="12.77734375" style="17" bestFit="1" customWidth="1"/>
    <col min="102" max="103" width="11.5546875" style="17" bestFit="1" customWidth="1"/>
    <col min="104" max="104" width="11.77734375" style="17" bestFit="1" customWidth="1"/>
    <col min="105" max="105" width="11.5546875" style="17" bestFit="1" customWidth="1"/>
    <col min="106" max="106" width="11.77734375" style="17" bestFit="1" customWidth="1"/>
    <col min="107" max="107" width="9.77734375" style="17" bestFit="1" customWidth="1"/>
    <col min="108" max="109" width="12.77734375" style="17" bestFit="1" customWidth="1"/>
    <col min="110" max="110" width="11.5546875" style="17" bestFit="1" customWidth="1"/>
    <col min="111" max="111" width="12.77734375" style="17" bestFit="1" customWidth="1"/>
    <col min="112" max="112" width="11.77734375" style="17" bestFit="1" customWidth="1"/>
    <col min="113" max="113" width="12.77734375" style="17" bestFit="1" customWidth="1"/>
    <col min="114" max="114" width="11.77734375" style="17" bestFit="1" customWidth="1"/>
    <col min="115" max="115" width="12.77734375" style="17" bestFit="1" customWidth="1"/>
    <col min="116" max="116" width="14" style="17" bestFit="1" customWidth="1"/>
    <col min="117" max="118" width="10.77734375" style="17" bestFit="1" customWidth="1"/>
    <col min="119" max="119" width="11.77734375" style="17" bestFit="1" customWidth="1"/>
    <col min="120" max="120" width="12.77734375" style="17" bestFit="1" customWidth="1"/>
    <col min="121" max="121" width="11.5546875" style="17" bestFit="1" customWidth="1"/>
    <col min="122" max="123" width="12.77734375" style="17" bestFit="1" customWidth="1"/>
    <col min="124" max="124" width="11.5546875" style="17" bestFit="1" customWidth="1"/>
    <col min="125" max="125" width="12.77734375" style="17" bestFit="1" customWidth="1"/>
    <col min="126" max="126" width="11.5546875" style="17" bestFit="1" customWidth="1"/>
    <col min="127" max="128" width="12.77734375" style="17" bestFit="1" customWidth="1"/>
    <col min="129" max="131" width="11.5546875" style="17" bestFit="1" customWidth="1"/>
    <col min="132" max="133" width="12.77734375" style="17" bestFit="1" customWidth="1"/>
    <col min="134" max="134" width="11.5546875" style="17" bestFit="1" customWidth="1"/>
    <col min="135" max="135" width="14" style="17" bestFit="1" customWidth="1"/>
    <col min="136" max="136" width="11.77734375" style="17" bestFit="1" customWidth="1"/>
    <col min="137" max="137" width="12.77734375" style="17" bestFit="1" customWidth="1"/>
    <col min="138" max="138" width="11.5546875" style="17" bestFit="1" customWidth="1"/>
    <col min="139" max="139" width="12.77734375" style="17" bestFit="1" customWidth="1"/>
    <col min="140" max="141" width="11.5546875" style="17" bestFit="1" customWidth="1"/>
    <col min="142" max="142" width="12.77734375" style="17" bestFit="1" customWidth="1"/>
    <col min="143" max="143" width="11.77734375" style="17" bestFit="1" customWidth="1"/>
    <col min="144" max="144" width="12.77734375" style="17" bestFit="1" customWidth="1"/>
    <col min="145" max="145" width="11.5546875" style="17" bestFit="1" customWidth="1"/>
    <col min="146" max="146" width="9.77734375" style="17" bestFit="1" customWidth="1"/>
    <col min="147" max="148" width="11.5546875" style="17" bestFit="1" customWidth="1"/>
    <col min="149" max="149" width="10.77734375" style="17" bestFit="1" customWidth="1"/>
    <col min="150" max="151" width="11.5546875" style="17" bestFit="1" customWidth="1"/>
    <col min="152" max="152" width="11.77734375" style="17" bestFit="1" customWidth="1"/>
    <col min="153" max="154" width="12.77734375" style="17" bestFit="1" customWidth="1"/>
    <col min="155" max="156" width="11.77734375" style="17" bestFit="1" customWidth="1"/>
    <col min="157" max="158" width="10.77734375" style="17" bestFit="1" customWidth="1"/>
    <col min="159" max="159" width="11.5546875" style="17" bestFit="1" customWidth="1"/>
    <col min="160" max="160" width="10.77734375" style="17" bestFit="1" customWidth="1"/>
    <col min="161" max="161" width="12.21875" style="17" customWidth="1"/>
    <col min="162" max="162" width="11.77734375" style="17" bestFit="1" customWidth="1"/>
    <col min="163" max="163" width="10.77734375" style="17" bestFit="1" customWidth="1"/>
    <col min="164" max="164" width="11.5546875" style="17" bestFit="1" customWidth="1"/>
    <col min="165" max="165" width="11.77734375" style="17" bestFit="1" customWidth="1"/>
    <col min="166" max="166" width="13.21875" style="17" customWidth="1"/>
    <col min="167" max="167" width="15.77734375" style="17" customWidth="1"/>
    <col min="168" max="169" width="15.44140625" style="17" customWidth="1"/>
    <col min="170" max="170" width="19.21875" style="17" customWidth="1"/>
    <col min="171" max="173" width="15.44140625" style="17" customWidth="1"/>
    <col min="174" max="174" width="17.44140625" style="17" customWidth="1"/>
    <col min="175" max="175" width="15.44140625" style="17" customWidth="1"/>
    <col min="176" max="176" width="17.21875" style="17" customWidth="1"/>
    <col min="177" max="177" width="18.44140625" style="17" customWidth="1"/>
    <col min="178" max="178" width="20.77734375" style="17" customWidth="1"/>
    <col min="179" max="180" width="15.44140625" style="17" customWidth="1"/>
    <col min="181" max="16384" width="9" style="17"/>
  </cols>
  <sheetData>
    <row r="1" spans="1:178" s="3" customFormat="1" x14ac:dyDescent="0.3">
      <c r="A1" s="1"/>
      <c r="B1" s="2"/>
      <c r="C1" s="89" t="s">
        <v>205</v>
      </c>
      <c r="D1" s="89"/>
      <c r="E1" s="89"/>
      <c r="F1" s="89"/>
      <c r="G1" s="89"/>
      <c r="H1" s="89"/>
      <c r="I1" s="89"/>
      <c r="J1" s="89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  <c r="V1" s="1"/>
      <c r="W1" s="1"/>
      <c r="X1" s="1"/>
      <c r="Y1" s="1"/>
      <c r="Z1" s="1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91"/>
      <c r="BW1" s="91"/>
      <c r="BX1" s="91"/>
      <c r="BY1" s="91"/>
      <c r="BZ1" s="91"/>
      <c r="CA1" s="91"/>
      <c r="CB1" s="91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91"/>
      <c r="FF1" s="91"/>
      <c r="FG1" s="91"/>
      <c r="FH1" s="91"/>
      <c r="FI1" s="91"/>
      <c r="FJ1" s="91"/>
      <c r="FK1" s="91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</row>
    <row r="2" spans="1:178" s="3" customFormat="1" x14ac:dyDescent="0.3">
      <c r="A2" s="4"/>
      <c r="B2" s="5"/>
      <c r="C2" s="92" t="s">
        <v>206</v>
      </c>
      <c r="D2" s="92"/>
      <c r="E2" s="92"/>
      <c r="F2" s="92"/>
      <c r="G2" s="92"/>
      <c r="H2" s="92"/>
      <c r="I2" s="92"/>
      <c r="J2" s="92"/>
      <c r="K2" s="93" t="s">
        <v>0</v>
      </c>
      <c r="L2" s="93"/>
      <c r="M2" s="93"/>
      <c r="N2" s="93"/>
      <c r="O2" s="93"/>
      <c r="P2" s="93"/>
      <c r="Q2" s="93"/>
      <c r="R2" s="93"/>
      <c r="S2" s="93" t="s">
        <v>0</v>
      </c>
      <c r="T2" s="93"/>
      <c r="U2" s="93"/>
      <c r="V2" s="93"/>
      <c r="W2" s="93"/>
      <c r="X2" s="93"/>
      <c r="Y2" s="93"/>
      <c r="Z2" s="93"/>
      <c r="AA2" s="93" t="s">
        <v>0</v>
      </c>
      <c r="AB2" s="93"/>
      <c r="AC2" s="93"/>
      <c r="AD2" s="93"/>
      <c r="AE2" s="93"/>
      <c r="AF2" s="93"/>
      <c r="AG2" s="93"/>
      <c r="AH2" s="93"/>
      <c r="AI2" s="93" t="s">
        <v>0</v>
      </c>
      <c r="AJ2" s="93"/>
      <c r="AK2" s="93"/>
      <c r="AL2" s="93"/>
      <c r="AM2" s="93"/>
      <c r="AN2" s="93"/>
      <c r="AO2" s="93"/>
      <c r="AP2" s="93"/>
      <c r="AQ2" s="93" t="s">
        <v>0</v>
      </c>
      <c r="AR2" s="93"/>
      <c r="AS2" s="93"/>
      <c r="AT2" s="93"/>
      <c r="AU2" s="93"/>
      <c r="AV2" s="93"/>
      <c r="AW2" s="93"/>
      <c r="AX2" s="93"/>
      <c r="AY2" s="93" t="s">
        <v>0</v>
      </c>
      <c r="AZ2" s="93"/>
      <c r="BA2" s="93"/>
      <c r="BB2" s="93"/>
      <c r="BC2" s="93"/>
      <c r="BD2" s="93"/>
      <c r="BE2" s="93"/>
      <c r="BF2" s="93" t="s">
        <v>0</v>
      </c>
      <c r="BG2" s="93"/>
      <c r="BH2" s="93"/>
      <c r="BI2" s="93"/>
      <c r="BJ2" s="93"/>
      <c r="BK2" s="93"/>
      <c r="BL2" s="93"/>
      <c r="BM2" s="93"/>
      <c r="BN2" s="93" t="s">
        <v>0</v>
      </c>
      <c r="BO2" s="93"/>
      <c r="BP2" s="93"/>
      <c r="BQ2" s="93"/>
      <c r="BR2" s="93"/>
      <c r="BS2" s="93"/>
      <c r="BT2" s="93"/>
      <c r="BU2" s="93"/>
      <c r="BV2" s="93" t="s">
        <v>0</v>
      </c>
      <c r="BW2" s="93"/>
      <c r="BX2" s="93"/>
      <c r="BY2" s="93"/>
      <c r="BZ2" s="93"/>
      <c r="CA2" s="93"/>
      <c r="CB2" s="93"/>
      <c r="CC2" s="93" t="s">
        <v>0</v>
      </c>
      <c r="CD2" s="93"/>
      <c r="CE2" s="93"/>
      <c r="CF2" s="93"/>
      <c r="CG2" s="93"/>
      <c r="CH2" s="93"/>
      <c r="CI2" s="93"/>
      <c r="CJ2" s="93"/>
      <c r="CK2" s="93" t="s">
        <v>0</v>
      </c>
      <c r="CL2" s="93"/>
      <c r="CM2" s="93"/>
      <c r="CN2" s="93"/>
      <c r="CO2" s="93"/>
      <c r="CP2" s="93"/>
      <c r="CQ2" s="93"/>
      <c r="CR2" s="93"/>
      <c r="CS2" s="93" t="s">
        <v>0</v>
      </c>
      <c r="CT2" s="93"/>
      <c r="CU2" s="93"/>
      <c r="CV2" s="93"/>
      <c r="CW2" s="93"/>
      <c r="CX2" s="93"/>
      <c r="CY2" s="93"/>
      <c r="CZ2" s="93"/>
      <c r="DA2" s="93" t="s">
        <v>0</v>
      </c>
      <c r="DB2" s="93"/>
      <c r="DC2" s="93"/>
      <c r="DD2" s="93"/>
      <c r="DE2" s="93"/>
      <c r="DF2" s="93"/>
      <c r="DG2" s="93"/>
      <c r="DH2" s="93"/>
      <c r="DI2" s="93" t="s">
        <v>0</v>
      </c>
      <c r="DJ2" s="93"/>
      <c r="DK2" s="93"/>
      <c r="DL2" s="93"/>
      <c r="DM2" s="93"/>
      <c r="DN2" s="93"/>
      <c r="DO2" s="93"/>
      <c r="DP2" s="93"/>
      <c r="DQ2" s="93" t="s">
        <v>0</v>
      </c>
      <c r="DR2" s="93"/>
      <c r="DS2" s="93"/>
      <c r="DT2" s="93"/>
      <c r="DU2" s="93"/>
      <c r="DV2" s="93"/>
      <c r="DW2" s="93"/>
      <c r="DX2" s="93"/>
      <c r="DY2" s="93" t="s">
        <v>0</v>
      </c>
      <c r="DZ2" s="93"/>
      <c r="EA2" s="93"/>
      <c r="EB2" s="93"/>
      <c r="EC2" s="93"/>
      <c r="ED2" s="93"/>
      <c r="EE2" s="93"/>
      <c r="EF2" s="93"/>
      <c r="EG2" s="93" t="s">
        <v>0</v>
      </c>
      <c r="EH2" s="93"/>
      <c r="EI2" s="93"/>
      <c r="EJ2" s="93"/>
      <c r="EK2" s="93"/>
      <c r="EL2" s="93"/>
      <c r="EM2" s="93"/>
      <c r="EN2" s="93"/>
      <c r="EO2" s="93" t="s">
        <v>0</v>
      </c>
      <c r="EP2" s="93"/>
      <c r="EQ2" s="93"/>
      <c r="ER2" s="93"/>
      <c r="ES2" s="93"/>
      <c r="ET2" s="93"/>
      <c r="EU2" s="93"/>
      <c r="EV2" s="93"/>
      <c r="EW2" s="93" t="s">
        <v>0</v>
      </c>
      <c r="EX2" s="93"/>
      <c r="EY2" s="93"/>
      <c r="EZ2" s="93"/>
      <c r="FA2" s="93"/>
      <c r="FB2" s="93"/>
      <c r="FC2" s="93"/>
      <c r="FD2" s="93"/>
      <c r="FE2" s="93" t="s">
        <v>0</v>
      </c>
      <c r="FF2" s="93"/>
      <c r="FG2" s="93"/>
      <c r="FH2" s="93"/>
      <c r="FI2" s="93"/>
      <c r="FJ2" s="93"/>
      <c r="FK2" s="93"/>
      <c r="FL2" s="93" t="s">
        <v>0</v>
      </c>
      <c r="FM2" s="93"/>
      <c r="FN2" s="93"/>
      <c r="FO2" s="93"/>
      <c r="FP2" s="93"/>
      <c r="FQ2" s="93"/>
      <c r="FR2" s="93" t="s">
        <v>0</v>
      </c>
      <c r="FS2" s="93"/>
      <c r="FT2" s="93"/>
      <c r="FU2" s="93"/>
      <c r="FV2" s="93"/>
    </row>
    <row r="3" spans="1:178" s="9" customFormat="1" ht="27.6" x14ac:dyDescent="0.25">
      <c r="A3" s="6" t="s">
        <v>203</v>
      </c>
      <c r="B3" s="6" t="s">
        <v>204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6">
        <v>18</v>
      </c>
      <c r="U3" s="6">
        <v>19</v>
      </c>
      <c r="V3" s="6">
        <v>20</v>
      </c>
      <c r="W3" s="6">
        <v>21</v>
      </c>
      <c r="X3" s="6">
        <v>22</v>
      </c>
      <c r="Y3" s="6">
        <v>23</v>
      </c>
      <c r="Z3" s="6">
        <v>24</v>
      </c>
      <c r="AA3" s="6">
        <v>25</v>
      </c>
      <c r="AB3" s="6">
        <v>26</v>
      </c>
      <c r="AC3" s="6">
        <v>27</v>
      </c>
      <c r="AD3" s="6">
        <v>28</v>
      </c>
      <c r="AE3" s="6">
        <v>29</v>
      </c>
      <c r="AF3" s="6">
        <v>30</v>
      </c>
      <c r="AG3" s="6">
        <v>31</v>
      </c>
      <c r="AH3" s="6">
        <v>32</v>
      </c>
      <c r="AI3" s="6">
        <v>33</v>
      </c>
      <c r="AJ3" s="6">
        <v>34</v>
      </c>
      <c r="AK3" s="6">
        <v>35</v>
      </c>
      <c r="AL3" s="6">
        <v>36</v>
      </c>
      <c r="AM3" s="6">
        <v>37</v>
      </c>
      <c r="AN3" s="6">
        <v>38</v>
      </c>
      <c r="AO3" s="6">
        <v>39</v>
      </c>
      <c r="AP3" s="6">
        <v>40</v>
      </c>
      <c r="AQ3" s="6">
        <v>41</v>
      </c>
      <c r="AR3" s="6">
        <v>42</v>
      </c>
      <c r="AS3" s="6">
        <v>43</v>
      </c>
      <c r="AT3" s="6">
        <v>44</v>
      </c>
      <c r="AU3" s="6">
        <v>45</v>
      </c>
      <c r="AV3" s="6">
        <v>46</v>
      </c>
      <c r="AW3" s="6">
        <v>47</v>
      </c>
      <c r="AX3" s="6">
        <v>48</v>
      </c>
      <c r="AY3" s="6">
        <v>49</v>
      </c>
      <c r="AZ3" s="6">
        <v>50</v>
      </c>
      <c r="BA3" s="6">
        <v>51</v>
      </c>
      <c r="BB3" s="6">
        <v>52</v>
      </c>
      <c r="BC3" s="6">
        <v>53</v>
      </c>
      <c r="BD3" s="6">
        <v>54</v>
      </c>
      <c r="BE3" s="6">
        <v>55</v>
      </c>
      <c r="BF3" s="6">
        <v>56</v>
      </c>
      <c r="BG3" s="6">
        <v>57</v>
      </c>
      <c r="BH3" s="6">
        <v>58</v>
      </c>
      <c r="BI3" s="6">
        <v>59</v>
      </c>
      <c r="BJ3" s="6">
        <v>60</v>
      </c>
      <c r="BK3" s="6">
        <v>61</v>
      </c>
      <c r="BL3" s="6">
        <v>62</v>
      </c>
      <c r="BM3" s="6">
        <v>63</v>
      </c>
      <c r="BN3" s="6">
        <v>64</v>
      </c>
      <c r="BO3" s="6">
        <v>65</v>
      </c>
      <c r="BP3" s="6">
        <v>66</v>
      </c>
      <c r="BQ3" s="6">
        <v>67</v>
      </c>
      <c r="BR3" s="6">
        <v>68</v>
      </c>
      <c r="BS3" s="6">
        <v>69</v>
      </c>
      <c r="BT3" s="6">
        <v>70</v>
      </c>
      <c r="BU3" s="6">
        <v>71</v>
      </c>
      <c r="BV3" s="6">
        <v>72</v>
      </c>
      <c r="BW3" s="6">
        <v>73</v>
      </c>
      <c r="BX3" s="6">
        <v>74</v>
      </c>
      <c r="BY3" s="6">
        <v>75</v>
      </c>
      <c r="BZ3" s="6">
        <v>76</v>
      </c>
      <c r="CA3" s="6">
        <v>77</v>
      </c>
      <c r="CB3" s="6">
        <v>78</v>
      </c>
      <c r="CC3" s="6">
        <v>79</v>
      </c>
      <c r="CD3" s="6">
        <v>80</v>
      </c>
      <c r="CE3" s="6">
        <v>81</v>
      </c>
      <c r="CF3" s="6">
        <v>82</v>
      </c>
      <c r="CG3" s="6">
        <v>83</v>
      </c>
      <c r="CH3" s="6">
        <v>84</v>
      </c>
      <c r="CI3" s="6">
        <v>85</v>
      </c>
      <c r="CJ3" s="6">
        <v>86</v>
      </c>
      <c r="CK3" s="6">
        <v>87</v>
      </c>
      <c r="CL3" s="6">
        <v>88</v>
      </c>
      <c r="CM3" s="6">
        <v>89</v>
      </c>
      <c r="CN3" s="6">
        <v>90</v>
      </c>
      <c r="CO3" s="6">
        <v>91</v>
      </c>
      <c r="CP3" s="6">
        <v>92</v>
      </c>
      <c r="CQ3" s="6">
        <v>93</v>
      </c>
      <c r="CR3" s="6">
        <v>94</v>
      </c>
      <c r="CS3" s="6">
        <v>95</v>
      </c>
      <c r="CT3" s="6">
        <v>96</v>
      </c>
      <c r="CU3" s="6">
        <v>97</v>
      </c>
      <c r="CV3" s="6">
        <v>98</v>
      </c>
      <c r="CW3" s="6">
        <v>99</v>
      </c>
      <c r="CX3" s="6">
        <v>100</v>
      </c>
      <c r="CY3" s="6">
        <v>101</v>
      </c>
      <c r="CZ3" s="6">
        <v>102</v>
      </c>
      <c r="DA3" s="6">
        <v>103</v>
      </c>
      <c r="DB3" s="6">
        <v>104</v>
      </c>
      <c r="DC3" s="6">
        <v>105</v>
      </c>
      <c r="DD3" s="6">
        <v>106</v>
      </c>
      <c r="DE3" s="6">
        <v>107</v>
      </c>
      <c r="DF3" s="6">
        <v>108</v>
      </c>
      <c r="DG3" s="6">
        <v>109</v>
      </c>
      <c r="DH3" s="6">
        <v>110</v>
      </c>
      <c r="DI3" s="6">
        <v>111</v>
      </c>
      <c r="DJ3" s="6">
        <v>112</v>
      </c>
      <c r="DK3" s="6">
        <v>113</v>
      </c>
      <c r="DL3" s="6">
        <v>114</v>
      </c>
      <c r="DM3" s="6">
        <v>115</v>
      </c>
      <c r="DN3" s="6">
        <v>116</v>
      </c>
      <c r="DO3" s="6">
        <v>117</v>
      </c>
      <c r="DP3" s="6">
        <v>118</v>
      </c>
      <c r="DQ3" s="6">
        <v>119</v>
      </c>
      <c r="DR3" s="6">
        <v>120</v>
      </c>
      <c r="DS3" s="6">
        <v>121</v>
      </c>
      <c r="DT3" s="6">
        <v>122</v>
      </c>
      <c r="DU3" s="6">
        <v>123</v>
      </c>
      <c r="DV3" s="6">
        <v>124</v>
      </c>
      <c r="DW3" s="6">
        <v>125</v>
      </c>
      <c r="DX3" s="6">
        <v>126</v>
      </c>
      <c r="DY3" s="6">
        <v>127</v>
      </c>
      <c r="DZ3" s="6">
        <v>128</v>
      </c>
      <c r="EA3" s="6">
        <v>129</v>
      </c>
      <c r="EB3" s="6">
        <v>130</v>
      </c>
      <c r="EC3" s="6">
        <v>131</v>
      </c>
      <c r="ED3" s="6">
        <v>132</v>
      </c>
      <c r="EE3" s="6">
        <v>133</v>
      </c>
      <c r="EF3" s="6">
        <v>134</v>
      </c>
      <c r="EG3" s="6">
        <v>135</v>
      </c>
      <c r="EH3" s="6">
        <v>136</v>
      </c>
      <c r="EI3" s="6">
        <v>137</v>
      </c>
      <c r="EJ3" s="6">
        <v>138</v>
      </c>
      <c r="EK3" s="6">
        <v>139</v>
      </c>
      <c r="EL3" s="6">
        <v>140</v>
      </c>
      <c r="EM3" s="6">
        <v>141</v>
      </c>
      <c r="EN3" s="6">
        <v>142</v>
      </c>
      <c r="EO3" s="6">
        <v>143</v>
      </c>
      <c r="EP3" s="6">
        <v>144</v>
      </c>
      <c r="EQ3" s="6">
        <v>145</v>
      </c>
      <c r="ER3" s="6">
        <v>146</v>
      </c>
      <c r="ES3" s="6">
        <v>147</v>
      </c>
      <c r="ET3" s="6">
        <v>148</v>
      </c>
      <c r="EU3" s="6">
        <v>149</v>
      </c>
      <c r="EV3" s="6">
        <v>150</v>
      </c>
      <c r="EW3" s="6">
        <v>151</v>
      </c>
      <c r="EX3" s="6">
        <v>152</v>
      </c>
      <c r="EY3" s="6">
        <v>153</v>
      </c>
      <c r="EZ3" s="6">
        <v>154</v>
      </c>
      <c r="FA3" s="6">
        <v>155</v>
      </c>
      <c r="FB3" s="6">
        <v>156</v>
      </c>
      <c r="FC3" s="6">
        <v>157</v>
      </c>
      <c r="FD3" s="6">
        <v>158</v>
      </c>
      <c r="FE3" s="6">
        <v>159</v>
      </c>
      <c r="FF3" s="6">
        <v>160</v>
      </c>
      <c r="FG3" s="6">
        <v>161</v>
      </c>
      <c r="FH3" s="6">
        <v>162</v>
      </c>
      <c r="FI3" s="6">
        <v>163</v>
      </c>
      <c r="FJ3" s="6">
        <v>164</v>
      </c>
      <c r="FK3" s="6" t="s">
        <v>1</v>
      </c>
      <c r="FL3" s="7" t="s">
        <v>2</v>
      </c>
      <c r="FM3" s="8" t="s">
        <v>3</v>
      </c>
      <c r="FN3" s="8" t="s">
        <v>4</v>
      </c>
      <c r="FO3" s="7" t="s">
        <v>5</v>
      </c>
      <c r="FP3" s="8" t="s">
        <v>6</v>
      </c>
      <c r="FQ3" s="8" t="s">
        <v>7</v>
      </c>
      <c r="FR3" s="8" t="s">
        <v>8</v>
      </c>
      <c r="FS3" s="8" t="s">
        <v>9</v>
      </c>
      <c r="FT3" s="7" t="s">
        <v>10</v>
      </c>
      <c r="FU3" s="7" t="s">
        <v>11</v>
      </c>
      <c r="FV3" s="7" t="s">
        <v>12</v>
      </c>
    </row>
    <row r="4" spans="1:178" s="15" customFormat="1" ht="16.2" thickBot="1" x14ac:dyDescent="0.3">
      <c r="A4" s="85" t="s">
        <v>30</v>
      </c>
      <c r="B4" s="11">
        <v>1</v>
      </c>
      <c r="C4" s="12">
        <v>17855247.692260854</v>
      </c>
      <c r="D4" s="12">
        <v>0</v>
      </c>
      <c r="E4" s="12">
        <v>31.397705188266226</v>
      </c>
      <c r="F4" s="12">
        <v>4.4779206445149802</v>
      </c>
      <c r="G4" s="12">
        <v>0</v>
      </c>
      <c r="H4" s="12">
        <v>133432.42054320994</v>
      </c>
      <c r="I4" s="12">
        <v>0</v>
      </c>
      <c r="J4" s="12">
        <v>0</v>
      </c>
      <c r="K4" s="12">
        <v>4.8641953120437122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3112.6181164401705</v>
      </c>
      <c r="R4" s="12">
        <v>6738.9524412692799</v>
      </c>
      <c r="S4" s="12">
        <v>0</v>
      </c>
      <c r="T4" s="12">
        <v>400978.23224066355</v>
      </c>
      <c r="U4" s="12">
        <v>19963.444828564065</v>
      </c>
      <c r="V4" s="12">
        <v>4835880.5217258474</v>
      </c>
      <c r="W4" s="12">
        <v>0</v>
      </c>
      <c r="X4" s="12">
        <v>0</v>
      </c>
      <c r="Y4" s="12">
        <v>6.3839959919077246E-13</v>
      </c>
      <c r="Z4" s="12">
        <v>0</v>
      </c>
      <c r="AA4" s="12">
        <v>1.5402262954567111E-14</v>
      </c>
      <c r="AB4" s="12">
        <v>50904.860220805072</v>
      </c>
      <c r="AC4" s="12">
        <v>931.38608941350549</v>
      </c>
      <c r="AD4" s="12">
        <v>0</v>
      </c>
      <c r="AE4" s="12">
        <v>0</v>
      </c>
      <c r="AF4" s="12">
        <v>0</v>
      </c>
      <c r="AG4" s="12">
        <v>0</v>
      </c>
      <c r="AH4" s="12">
        <v>2.5573460898716375E-12</v>
      </c>
      <c r="AI4" s="12">
        <v>0</v>
      </c>
      <c r="AJ4" s="12">
        <v>0</v>
      </c>
      <c r="AK4" s="12">
        <v>824.14309747470475</v>
      </c>
      <c r="AL4" s="12">
        <v>0</v>
      </c>
      <c r="AM4" s="12">
        <v>0</v>
      </c>
      <c r="AN4" s="12">
        <v>510.8739617055773</v>
      </c>
      <c r="AO4" s="12">
        <v>0</v>
      </c>
      <c r="AP4" s="12">
        <v>205838412.28482789</v>
      </c>
      <c r="AQ4" s="12">
        <v>4.5102472752263896E-3</v>
      </c>
      <c r="AR4" s="12">
        <v>793749.04797883984</v>
      </c>
      <c r="AS4" s="12">
        <v>0</v>
      </c>
      <c r="AT4" s="12">
        <v>0</v>
      </c>
      <c r="AU4" s="12">
        <v>0</v>
      </c>
      <c r="AV4" s="12">
        <v>4511248.0035350202</v>
      </c>
      <c r="AW4" s="12">
        <v>10141.311911616787</v>
      </c>
      <c r="AX4" s="12">
        <v>282.64832525245311</v>
      </c>
      <c r="AY4" s="12">
        <v>0</v>
      </c>
      <c r="AZ4" s="12">
        <v>0</v>
      </c>
      <c r="BA4" s="12">
        <v>543.98995785720194</v>
      </c>
      <c r="BB4" s="12">
        <v>0</v>
      </c>
      <c r="BC4" s="12">
        <v>0</v>
      </c>
      <c r="BD4" s="12">
        <v>1.0291124652178226E-5</v>
      </c>
      <c r="BE4" s="12">
        <v>4972.5742264732507</v>
      </c>
      <c r="BF4" s="12">
        <v>0</v>
      </c>
      <c r="BG4" s="12">
        <v>1.9081438732405111E-3</v>
      </c>
      <c r="BH4" s="12">
        <v>4.9671760011266004E-2</v>
      </c>
      <c r="BI4" s="12">
        <v>0</v>
      </c>
      <c r="BJ4" s="12">
        <v>0</v>
      </c>
      <c r="BK4" s="12">
        <v>0</v>
      </c>
      <c r="BL4" s="12">
        <v>2.4453749674410998</v>
      </c>
      <c r="BM4" s="12">
        <v>2.3234924235473993E-6</v>
      </c>
      <c r="BN4" s="12">
        <v>0</v>
      </c>
      <c r="BO4" s="12">
        <v>0</v>
      </c>
      <c r="BP4" s="12">
        <v>0</v>
      </c>
      <c r="BQ4" s="12">
        <v>0</v>
      </c>
      <c r="BR4" s="12">
        <v>3.7138404983536168E-7</v>
      </c>
      <c r="BS4" s="12">
        <v>3.5066632966771108E-2</v>
      </c>
      <c r="BT4" s="12">
        <v>0</v>
      </c>
      <c r="BU4" s="12">
        <v>0</v>
      </c>
      <c r="BV4" s="12">
        <v>0</v>
      </c>
      <c r="BW4" s="12">
        <v>0</v>
      </c>
      <c r="BX4" s="12">
        <v>2.055539018036532E-6</v>
      </c>
      <c r="BY4" s="12">
        <v>0</v>
      </c>
      <c r="BZ4" s="12">
        <v>7.4865116189625179E-3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5.6530083124712726E-10</v>
      </c>
      <c r="CH4" s="12">
        <v>0</v>
      </c>
      <c r="CI4" s="12">
        <v>0</v>
      </c>
      <c r="CJ4" s="12">
        <v>0</v>
      </c>
      <c r="CK4" s="12">
        <v>3.8969797378306819E-14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4.2403048609864914E-7</v>
      </c>
      <c r="CS4" s="12">
        <v>2.7118495541463973E-7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2.4514449400926907E-6</v>
      </c>
      <c r="DB4" s="12">
        <v>0</v>
      </c>
      <c r="DC4" s="12">
        <v>0</v>
      </c>
      <c r="DD4" s="12">
        <v>0</v>
      </c>
      <c r="DE4" s="12">
        <v>111.82611741234052</v>
      </c>
      <c r="DF4" s="12">
        <v>0</v>
      </c>
      <c r="DG4" s="12">
        <v>0</v>
      </c>
      <c r="DH4" s="12">
        <v>0</v>
      </c>
      <c r="DI4" s="12">
        <v>1.8597680146192517</v>
      </c>
      <c r="DJ4" s="12">
        <v>0</v>
      </c>
      <c r="DK4" s="12">
        <v>0</v>
      </c>
      <c r="DL4" s="12">
        <v>129279.84007213914</v>
      </c>
      <c r="DM4" s="12">
        <v>0</v>
      </c>
      <c r="DN4" s="12">
        <v>0</v>
      </c>
      <c r="DO4" s="12">
        <v>0</v>
      </c>
      <c r="DP4" s="12">
        <v>2.5783470157166697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758.64800626023805</v>
      </c>
      <c r="DX4" s="12">
        <v>38932.03448479603</v>
      </c>
      <c r="DY4" s="12">
        <v>2.7018494400824267E-2</v>
      </c>
      <c r="DZ4" s="12">
        <v>3.4303192412717722</v>
      </c>
      <c r="EA4" s="12">
        <v>0</v>
      </c>
      <c r="EB4" s="12">
        <v>1695.1991118644294</v>
      </c>
      <c r="EC4" s="12">
        <v>0</v>
      </c>
      <c r="ED4" s="12">
        <v>12039.627434701795</v>
      </c>
      <c r="EE4" s="12">
        <v>0</v>
      </c>
      <c r="EF4" s="12">
        <v>0</v>
      </c>
      <c r="EG4" s="12">
        <v>0</v>
      </c>
      <c r="EH4" s="12">
        <v>0</v>
      </c>
      <c r="EI4" s="12">
        <v>2.3440593748832251E-3</v>
      </c>
      <c r="EJ4" s="12">
        <v>0</v>
      </c>
      <c r="EK4" s="12">
        <v>0</v>
      </c>
      <c r="EL4" s="12">
        <v>0</v>
      </c>
      <c r="EM4" s="12">
        <v>213680.56573090551</v>
      </c>
      <c r="EN4" s="12">
        <v>0</v>
      </c>
      <c r="EO4" s="12">
        <v>14.985629119498938</v>
      </c>
      <c r="EP4" s="12">
        <v>0</v>
      </c>
      <c r="EQ4" s="12">
        <v>0</v>
      </c>
      <c r="ER4" s="12">
        <v>0</v>
      </c>
      <c r="ES4" s="12">
        <v>0</v>
      </c>
      <c r="ET4" s="12">
        <v>4.4099213799679501E-3</v>
      </c>
      <c r="EU4" s="12">
        <v>0</v>
      </c>
      <c r="EV4" s="12">
        <v>0</v>
      </c>
      <c r="EW4" s="12">
        <v>0</v>
      </c>
      <c r="EX4" s="12">
        <v>1313.0975047725078</v>
      </c>
      <c r="EY4" s="12">
        <v>32.57009554772452</v>
      </c>
      <c r="EZ4" s="12">
        <v>0</v>
      </c>
      <c r="FA4" s="12">
        <v>382.40819112079225</v>
      </c>
      <c r="FB4" s="12">
        <v>0</v>
      </c>
      <c r="FC4" s="12">
        <v>2.349130770398939</v>
      </c>
      <c r="FD4" s="12">
        <v>0</v>
      </c>
      <c r="FE4" s="12">
        <v>0</v>
      </c>
      <c r="FF4" s="12">
        <v>10.345683137828827</v>
      </c>
      <c r="FG4" s="12">
        <v>102.75469682755426</v>
      </c>
      <c r="FH4" s="12">
        <v>8.7708719486241598E-7</v>
      </c>
      <c r="FI4" s="12">
        <v>0</v>
      </c>
      <c r="FJ4" s="12">
        <v>0</v>
      </c>
      <c r="FK4" s="13">
        <v>234866282.44424379</v>
      </c>
      <c r="FL4" s="12">
        <v>1615589.2130859231</v>
      </c>
      <c r="FM4" s="14">
        <v>1615589.2130859231</v>
      </c>
      <c r="FN4" s="12">
        <v>0</v>
      </c>
      <c r="FO4" s="12">
        <v>2399071.4582556305</v>
      </c>
      <c r="FP4" s="12">
        <v>0</v>
      </c>
      <c r="FQ4" s="12">
        <v>2399071.4582556305</v>
      </c>
      <c r="FR4" s="12">
        <v>81626.47684987016</v>
      </c>
      <c r="FS4" s="12">
        <v>0</v>
      </c>
      <c r="FT4" s="12">
        <v>81626.47684987016</v>
      </c>
      <c r="FU4" s="12">
        <v>794441.81752141123</v>
      </c>
      <c r="FV4" s="13">
        <v>238168127.77491379</v>
      </c>
    </row>
    <row r="5" spans="1:178" s="15" customFormat="1" ht="16.2" thickBot="1" x14ac:dyDescent="0.3">
      <c r="A5" s="85" t="s">
        <v>31</v>
      </c>
      <c r="B5" s="11">
        <v>2</v>
      </c>
      <c r="C5" s="12">
        <v>0</v>
      </c>
      <c r="D5" s="12">
        <v>8250032.3483778303</v>
      </c>
      <c r="E5" s="12">
        <v>0</v>
      </c>
      <c r="F5" s="12">
        <v>245.79983079652158</v>
      </c>
      <c r="G5" s="12">
        <v>0</v>
      </c>
      <c r="H5" s="12">
        <v>0</v>
      </c>
      <c r="I5" s="12">
        <v>0</v>
      </c>
      <c r="J5" s="12">
        <v>69.311144288320833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377237.88003278722</v>
      </c>
      <c r="R5" s="12">
        <v>114051.04733107937</v>
      </c>
      <c r="S5" s="12">
        <v>328233.67466994125</v>
      </c>
      <c r="T5" s="12">
        <v>904791.72992478206</v>
      </c>
      <c r="U5" s="12">
        <v>90104.540548811681</v>
      </c>
      <c r="V5" s="12">
        <v>998607.9720946314</v>
      </c>
      <c r="W5" s="12">
        <v>0</v>
      </c>
      <c r="X5" s="12">
        <v>0</v>
      </c>
      <c r="Y5" s="12">
        <v>6.1299222010444863E-17</v>
      </c>
      <c r="Z5" s="12">
        <v>0</v>
      </c>
      <c r="AA5" s="12">
        <v>1.4789275204935135E-18</v>
      </c>
      <c r="AB5" s="12">
        <v>0</v>
      </c>
      <c r="AC5" s="12">
        <v>6381.7591723935111</v>
      </c>
      <c r="AD5" s="12">
        <v>0</v>
      </c>
      <c r="AE5" s="12">
        <v>0</v>
      </c>
      <c r="AF5" s="12">
        <v>0</v>
      </c>
      <c r="AG5" s="12">
        <v>6.4186717223241015E-4</v>
      </c>
      <c r="AH5" s="12">
        <v>0</v>
      </c>
      <c r="AI5" s="12">
        <v>1.9420861986770604E-5</v>
      </c>
      <c r="AJ5" s="12">
        <v>0</v>
      </c>
      <c r="AK5" s="12">
        <v>0</v>
      </c>
      <c r="AL5" s="12">
        <v>39.726226691173899</v>
      </c>
      <c r="AM5" s="12">
        <v>123906.1370111607</v>
      </c>
      <c r="AN5" s="12">
        <v>0</v>
      </c>
      <c r="AO5" s="12">
        <v>91.877143778588149</v>
      </c>
      <c r="AP5" s="12">
        <v>2009216.5542239689</v>
      </c>
      <c r="AQ5" s="12">
        <v>2494.9021707860452</v>
      </c>
      <c r="AR5" s="12">
        <v>1308925.6607508389</v>
      </c>
      <c r="AS5" s="12">
        <v>2625.7560041873512</v>
      </c>
      <c r="AT5" s="12">
        <v>0</v>
      </c>
      <c r="AU5" s="12">
        <v>1265547.7014420689</v>
      </c>
      <c r="AV5" s="12">
        <v>35920375.419118397</v>
      </c>
      <c r="AW5" s="12">
        <v>32098.009114269356</v>
      </c>
      <c r="AX5" s="12">
        <v>1174364.8379046391</v>
      </c>
      <c r="AY5" s="12">
        <v>0</v>
      </c>
      <c r="AZ5" s="12">
        <v>0</v>
      </c>
      <c r="BA5" s="12">
        <v>3.2227941711795347E-9</v>
      </c>
      <c r="BB5" s="12">
        <v>2.6838167136479718E-11</v>
      </c>
      <c r="BC5" s="12">
        <v>0</v>
      </c>
      <c r="BD5" s="12">
        <v>2.1502795314547497E-5</v>
      </c>
      <c r="BE5" s="12">
        <v>0</v>
      </c>
      <c r="BF5" s="12">
        <v>0</v>
      </c>
      <c r="BG5" s="12">
        <v>0</v>
      </c>
      <c r="BH5" s="12">
        <v>2.4100064419243726E-5</v>
      </c>
      <c r="BI5" s="12">
        <v>1.219964467342523E-13</v>
      </c>
      <c r="BJ5" s="12">
        <v>0</v>
      </c>
      <c r="BK5" s="12">
        <v>0</v>
      </c>
      <c r="BL5" s="12">
        <v>394.61885719432934</v>
      </c>
      <c r="BM5" s="12">
        <v>6.8620734477217421E-10</v>
      </c>
      <c r="BN5" s="12">
        <v>0</v>
      </c>
      <c r="BO5" s="12">
        <v>0</v>
      </c>
      <c r="BP5" s="12">
        <v>0</v>
      </c>
      <c r="BQ5" s="12">
        <v>0</v>
      </c>
      <c r="BR5" s="12">
        <v>1.0967530931243196E-10</v>
      </c>
      <c r="BS5" s="12">
        <v>0</v>
      </c>
      <c r="BT5" s="12">
        <v>0</v>
      </c>
      <c r="BU5" s="12">
        <v>152.07094639305885</v>
      </c>
      <c r="BV5" s="12">
        <v>0</v>
      </c>
      <c r="BW5" s="12">
        <v>0</v>
      </c>
      <c r="BX5" s="12">
        <v>0</v>
      </c>
      <c r="BY5" s="12">
        <v>0.40646439001502849</v>
      </c>
      <c r="BZ5" s="12">
        <v>7.1885593035502552E-7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2.6507002308430284E-11</v>
      </c>
      <c r="CM5" s="12">
        <v>0</v>
      </c>
      <c r="CN5" s="12">
        <v>3.2814506913625349E-9</v>
      </c>
      <c r="CO5" s="12">
        <v>0</v>
      </c>
      <c r="CP5" s="12">
        <v>0</v>
      </c>
      <c r="CQ5" s="12">
        <v>5.2293553718493743E-10</v>
      </c>
      <c r="CR5" s="12">
        <v>8.916864625867197E-7</v>
      </c>
      <c r="CS5" s="12">
        <v>0</v>
      </c>
      <c r="CT5" s="12">
        <v>4.0366769031447107E-8</v>
      </c>
      <c r="CU5" s="12">
        <v>5.1867730862276971E-7</v>
      </c>
      <c r="CV5" s="12">
        <v>1.8446965921378566E-3</v>
      </c>
      <c r="CW5" s="12">
        <v>0</v>
      </c>
      <c r="CX5" s="12">
        <v>0</v>
      </c>
      <c r="CY5" s="12">
        <v>0</v>
      </c>
      <c r="CZ5" s="12">
        <v>2.3299145133187199E-13</v>
      </c>
      <c r="DA5" s="12">
        <v>0</v>
      </c>
      <c r="DB5" s="12">
        <v>6.1527251496455626E-13</v>
      </c>
      <c r="DC5" s="12">
        <v>0</v>
      </c>
      <c r="DD5" s="12">
        <v>0</v>
      </c>
      <c r="DE5" s="12">
        <v>0</v>
      </c>
      <c r="DF5" s="12">
        <v>0</v>
      </c>
      <c r="DG5" s="12">
        <v>0.14735850781108087</v>
      </c>
      <c r="DH5" s="12">
        <v>270.44916964078129</v>
      </c>
      <c r="DI5" s="12">
        <v>0</v>
      </c>
      <c r="DJ5" s="12">
        <v>0</v>
      </c>
      <c r="DK5" s="12">
        <v>0</v>
      </c>
      <c r="DL5" s="12">
        <v>552210.61378784431</v>
      </c>
      <c r="DM5" s="12">
        <v>0</v>
      </c>
      <c r="DN5" s="12">
        <v>0</v>
      </c>
      <c r="DO5" s="12">
        <v>5.3626773686067858E-2</v>
      </c>
      <c r="DP5" s="12">
        <v>0</v>
      </c>
      <c r="DQ5" s="12">
        <v>0</v>
      </c>
      <c r="DR5" s="12">
        <v>1.7620234865113376E-7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775245.98361170792</v>
      </c>
      <c r="DY5" s="12">
        <v>0</v>
      </c>
      <c r="DZ5" s="12">
        <v>0</v>
      </c>
      <c r="EA5" s="12">
        <v>7.6514245623586396E-10</v>
      </c>
      <c r="EB5" s="12">
        <v>0</v>
      </c>
      <c r="EC5" s="12">
        <v>6.3269842687266102E-8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1012.0711445501564</v>
      </c>
      <c r="EJ5" s="12">
        <v>0</v>
      </c>
      <c r="EK5" s="12">
        <v>0</v>
      </c>
      <c r="EL5" s="12">
        <v>0</v>
      </c>
      <c r="EM5" s="12">
        <v>20498.780597202367</v>
      </c>
      <c r="EN5" s="12">
        <v>1.3169599657527461E-3</v>
      </c>
      <c r="EO5" s="12">
        <v>1.4317916575960459</v>
      </c>
      <c r="EP5" s="12">
        <v>0</v>
      </c>
      <c r="EQ5" s="12">
        <v>0</v>
      </c>
      <c r="ER5" s="12">
        <v>0</v>
      </c>
      <c r="ES5" s="12">
        <v>0</v>
      </c>
      <c r="ET5" s="12">
        <v>6.907589569988024E-7</v>
      </c>
      <c r="EU5" s="12">
        <v>0</v>
      </c>
      <c r="EV5" s="12">
        <v>0</v>
      </c>
      <c r="EW5" s="12">
        <v>8052.4878979405075</v>
      </c>
      <c r="EX5" s="12">
        <v>21853.301495573913</v>
      </c>
      <c r="EY5" s="12">
        <v>24.394643522555079</v>
      </c>
      <c r="EZ5" s="12">
        <v>160.91372660221276</v>
      </c>
      <c r="FA5" s="12">
        <v>6150.692070247077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3">
        <v>54295471.065299541</v>
      </c>
      <c r="FL5" s="12">
        <v>2720691.9791708365</v>
      </c>
      <c r="FM5" s="14">
        <v>2720691.9791708365</v>
      </c>
      <c r="FN5" s="12">
        <v>0</v>
      </c>
      <c r="FO5" s="12">
        <v>-1019663.6982383756</v>
      </c>
      <c r="FP5" s="12">
        <v>0</v>
      </c>
      <c r="FQ5" s="12">
        <v>-1019663.6982383756</v>
      </c>
      <c r="FR5" s="12">
        <v>151270.31507888128</v>
      </c>
      <c r="FS5" s="12">
        <v>0</v>
      </c>
      <c r="FT5" s="12">
        <v>151270.31507888128</v>
      </c>
      <c r="FU5" s="12">
        <v>28398722.573646799</v>
      </c>
      <c r="FV5" s="13">
        <v>27749047.087664083</v>
      </c>
    </row>
    <row r="6" spans="1:178" s="15" customFormat="1" ht="16.2" thickBot="1" x14ac:dyDescent="0.3">
      <c r="A6" s="85" t="s">
        <v>32</v>
      </c>
      <c r="B6" s="11">
        <v>3</v>
      </c>
      <c r="C6" s="12">
        <v>10.056449056456781</v>
      </c>
      <c r="D6" s="12">
        <v>84.077255060951586</v>
      </c>
      <c r="E6" s="12">
        <v>1241864.3090355417</v>
      </c>
      <c r="F6" s="12">
        <v>0</v>
      </c>
      <c r="G6" s="12">
        <v>0</v>
      </c>
      <c r="H6" s="12">
        <v>2132.6318718772272</v>
      </c>
      <c r="I6" s="12">
        <v>0</v>
      </c>
      <c r="J6" s="12">
        <v>0</v>
      </c>
      <c r="K6" s="12">
        <v>6.0652115044910011E-3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6.5751418509738413E-6</v>
      </c>
      <c r="R6" s="12">
        <v>36927.84021419529</v>
      </c>
      <c r="S6" s="12">
        <v>0</v>
      </c>
      <c r="T6" s="12">
        <v>4901.3781552904675</v>
      </c>
      <c r="U6" s="12">
        <v>48074.984675777472</v>
      </c>
      <c r="V6" s="12">
        <v>71.791715052063253</v>
      </c>
      <c r="W6" s="12">
        <v>0</v>
      </c>
      <c r="X6" s="12">
        <v>0</v>
      </c>
      <c r="Y6" s="12">
        <v>2.5804942538776138E-13</v>
      </c>
      <c r="Z6" s="12">
        <v>0</v>
      </c>
      <c r="AA6" s="12">
        <v>6.2257951134921598E-15</v>
      </c>
      <c r="AB6" s="12">
        <v>0</v>
      </c>
      <c r="AC6" s="12">
        <v>2057.3722309764648</v>
      </c>
      <c r="AD6" s="12">
        <v>0</v>
      </c>
      <c r="AE6" s="12">
        <v>0</v>
      </c>
      <c r="AF6" s="12">
        <v>0</v>
      </c>
      <c r="AG6" s="12">
        <v>0</v>
      </c>
      <c r="AH6" s="12">
        <v>1.0265521194012671E-12</v>
      </c>
      <c r="AI6" s="12">
        <v>2.6767337323287796E-7</v>
      </c>
      <c r="AJ6" s="12">
        <v>0</v>
      </c>
      <c r="AK6" s="12">
        <v>0</v>
      </c>
      <c r="AL6" s="12">
        <v>0</v>
      </c>
      <c r="AM6" s="12">
        <v>128424.49669007718</v>
      </c>
      <c r="AN6" s="12">
        <v>0</v>
      </c>
      <c r="AO6" s="12">
        <v>7.8871035503696199</v>
      </c>
      <c r="AP6" s="12">
        <v>1323086.9794116565</v>
      </c>
      <c r="AQ6" s="12">
        <v>111173.7893131806</v>
      </c>
      <c r="AR6" s="12">
        <v>614084.54083970131</v>
      </c>
      <c r="AS6" s="12">
        <v>0</v>
      </c>
      <c r="AT6" s="12">
        <v>0</v>
      </c>
      <c r="AU6" s="12">
        <v>4548974.3817634061</v>
      </c>
      <c r="AV6" s="12">
        <v>14782004.338050975</v>
      </c>
      <c r="AW6" s="12">
        <v>906438.90709405241</v>
      </c>
      <c r="AX6" s="12">
        <v>0.14443086561096177</v>
      </c>
      <c r="AY6" s="12">
        <v>0</v>
      </c>
      <c r="AZ6" s="12">
        <v>0</v>
      </c>
      <c r="BA6" s="12">
        <v>0</v>
      </c>
      <c r="BB6" s="12">
        <v>46.42131009784886</v>
      </c>
      <c r="BC6" s="12">
        <v>0</v>
      </c>
      <c r="BD6" s="12">
        <v>0</v>
      </c>
      <c r="BE6" s="12">
        <v>0</v>
      </c>
      <c r="BF6" s="12">
        <v>4.6616896562922538E-5</v>
      </c>
      <c r="BG6" s="12">
        <v>15692.907822803189</v>
      </c>
      <c r="BH6" s="12">
        <v>0</v>
      </c>
      <c r="BI6" s="12">
        <v>2.9154353609602078E-5</v>
      </c>
      <c r="BJ6" s="12">
        <v>0</v>
      </c>
      <c r="BK6" s="12">
        <v>0</v>
      </c>
      <c r="BL6" s="12">
        <v>35608.816187640907</v>
      </c>
      <c r="BM6" s="12">
        <v>1.6333848986335086E-7</v>
      </c>
      <c r="BN6" s="12">
        <v>0</v>
      </c>
      <c r="BO6" s="12">
        <v>0</v>
      </c>
      <c r="BP6" s="12">
        <v>0</v>
      </c>
      <c r="BQ6" s="12">
        <v>10665.253894662232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1.4610728478318691</v>
      </c>
      <c r="BZ6" s="12">
        <v>3.0261454171978206E-3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15.207154788141789</v>
      </c>
      <c r="CM6" s="12">
        <v>0</v>
      </c>
      <c r="CN6" s="12">
        <v>2.016852370707927E-3</v>
      </c>
      <c r="CO6" s="12">
        <v>0</v>
      </c>
      <c r="CP6" s="12">
        <v>0</v>
      </c>
      <c r="CQ6" s="12">
        <v>1.8799217610643546E-9</v>
      </c>
      <c r="CR6" s="12">
        <v>1.0147500925790748E-8</v>
      </c>
      <c r="CS6" s="12">
        <v>0</v>
      </c>
      <c r="CT6" s="12">
        <v>0</v>
      </c>
      <c r="CU6" s="12">
        <v>0</v>
      </c>
      <c r="CV6" s="12">
        <v>2.5335827810021222E-5</v>
      </c>
      <c r="CW6" s="12">
        <v>0</v>
      </c>
      <c r="CX6" s="12">
        <v>0</v>
      </c>
      <c r="CY6" s="12">
        <v>0</v>
      </c>
      <c r="CZ6" s="12">
        <v>5.567961479190065E-5</v>
      </c>
      <c r="DA6" s="12">
        <v>0</v>
      </c>
      <c r="DB6" s="12">
        <v>1.4703602398043875E-4</v>
      </c>
      <c r="DC6" s="12">
        <v>0</v>
      </c>
      <c r="DD6" s="12">
        <v>0</v>
      </c>
      <c r="DE6" s="12">
        <v>0</v>
      </c>
      <c r="DF6" s="12">
        <v>0</v>
      </c>
      <c r="DG6" s="12">
        <v>6.9809472534455139</v>
      </c>
      <c r="DH6" s="12">
        <v>4.145819438123489</v>
      </c>
      <c r="DI6" s="12">
        <v>0</v>
      </c>
      <c r="DJ6" s="12">
        <v>0</v>
      </c>
      <c r="DK6" s="12">
        <v>0</v>
      </c>
      <c r="DL6" s="12">
        <v>10.140373832801162</v>
      </c>
      <c r="DM6" s="12">
        <v>0</v>
      </c>
      <c r="DN6" s="12">
        <v>0</v>
      </c>
      <c r="DO6" s="12">
        <v>0.19276269719863715</v>
      </c>
      <c r="DP6" s="12">
        <v>0</v>
      </c>
      <c r="DQ6" s="12">
        <v>0</v>
      </c>
      <c r="DR6" s="12">
        <v>2.355637097291884E-10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113845.29938845655</v>
      </c>
      <c r="DY6" s="12">
        <v>9.6405118991054377E-7</v>
      </c>
      <c r="DZ6" s="12">
        <v>0</v>
      </c>
      <c r="EA6" s="12">
        <v>1.0545786402470612E-11</v>
      </c>
      <c r="EB6" s="12">
        <v>0</v>
      </c>
      <c r="EC6" s="12">
        <v>1.5487381948648809E-4</v>
      </c>
      <c r="ED6" s="12">
        <v>2.492981584603789E-7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155.29434323854127</v>
      </c>
      <c r="EN6" s="12">
        <v>0</v>
      </c>
      <c r="EO6" s="12">
        <v>2.3323853907279431E-2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3536.7018244896567</v>
      </c>
      <c r="EY6" s="12">
        <v>26.179496851066418</v>
      </c>
      <c r="EZ6" s="12">
        <v>0</v>
      </c>
      <c r="FA6" s="12">
        <v>18.564992526479312</v>
      </c>
      <c r="FB6" s="12">
        <v>0</v>
      </c>
      <c r="FC6" s="12">
        <v>284.27230124870499</v>
      </c>
      <c r="FD6" s="12">
        <v>0</v>
      </c>
      <c r="FE6" s="12">
        <v>0</v>
      </c>
      <c r="FF6" s="12">
        <v>76.230733790978789</v>
      </c>
      <c r="FG6" s="12">
        <v>18.247483314273694</v>
      </c>
      <c r="FH6" s="12">
        <v>0</v>
      </c>
      <c r="FI6" s="12">
        <v>0</v>
      </c>
      <c r="FJ6" s="12">
        <v>0</v>
      </c>
      <c r="FK6" s="13">
        <v>23930332.259109262</v>
      </c>
      <c r="FL6" s="12">
        <v>1824019.0884699915</v>
      </c>
      <c r="FM6" s="14">
        <v>1824019.0884699915</v>
      </c>
      <c r="FN6" s="12">
        <v>0</v>
      </c>
      <c r="FO6" s="12">
        <v>-500909.05679058604</v>
      </c>
      <c r="FP6" s="12">
        <v>0</v>
      </c>
      <c r="FQ6" s="12">
        <v>-500909.05679058604</v>
      </c>
      <c r="FR6" s="12">
        <v>2781483.9689526185</v>
      </c>
      <c r="FS6" s="12">
        <v>0</v>
      </c>
      <c r="FT6" s="12">
        <v>2781483.9689526185</v>
      </c>
      <c r="FU6" s="12">
        <v>5025477.42124472</v>
      </c>
      <c r="FV6" s="13">
        <v>23009448.838496566</v>
      </c>
    </row>
    <row r="7" spans="1:178" s="15" customFormat="1" ht="16.2" thickBot="1" x14ac:dyDescent="0.3">
      <c r="A7" s="85" t="s">
        <v>33</v>
      </c>
      <c r="B7" s="11">
        <v>4</v>
      </c>
      <c r="C7" s="12">
        <v>8737.5671897011744</v>
      </c>
      <c r="D7" s="12">
        <v>0</v>
      </c>
      <c r="E7" s="12">
        <v>5481.252620295184</v>
      </c>
      <c r="F7" s="12">
        <v>1603230.5687251445</v>
      </c>
      <c r="G7" s="12">
        <v>0</v>
      </c>
      <c r="H7" s="12">
        <v>0</v>
      </c>
      <c r="I7" s="12">
        <v>57.671791393085456</v>
      </c>
      <c r="J7" s="12">
        <v>0</v>
      </c>
      <c r="K7" s="12">
        <v>6528.3893023972405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2.4656947408994043E-5</v>
      </c>
      <c r="R7" s="12">
        <v>0</v>
      </c>
      <c r="S7" s="12">
        <v>0</v>
      </c>
      <c r="T7" s="12">
        <v>1535.0659800329054</v>
      </c>
      <c r="U7" s="12">
        <v>3807.3234338965508</v>
      </c>
      <c r="V7" s="12">
        <v>60817.829689879247</v>
      </c>
      <c r="W7" s="12">
        <v>0</v>
      </c>
      <c r="X7" s="12">
        <v>0</v>
      </c>
      <c r="Y7" s="12">
        <v>0</v>
      </c>
      <c r="Z7" s="12">
        <v>2.5193970501393318E-13</v>
      </c>
      <c r="AA7" s="12">
        <v>0</v>
      </c>
      <c r="AB7" s="12">
        <v>0</v>
      </c>
      <c r="AC7" s="12">
        <v>902.10486481958128</v>
      </c>
      <c r="AD7" s="12">
        <v>0</v>
      </c>
      <c r="AE7" s="12">
        <v>0</v>
      </c>
      <c r="AF7" s="12">
        <v>0</v>
      </c>
      <c r="AG7" s="12">
        <v>1.7515784244828173E-17</v>
      </c>
      <c r="AH7" s="12">
        <v>0</v>
      </c>
      <c r="AI7" s="12">
        <v>0</v>
      </c>
      <c r="AJ7" s="12">
        <v>0</v>
      </c>
      <c r="AK7" s="12">
        <v>1228.3089718406243</v>
      </c>
      <c r="AL7" s="12">
        <v>115722.97272128466</v>
      </c>
      <c r="AM7" s="12">
        <v>129316.68131017765</v>
      </c>
      <c r="AN7" s="12">
        <v>97167.426483425152</v>
      </c>
      <c r="AO7" s="12">
        <v>239.93402549820479</v>
      </c>
      <c r="AP7" s="12">
        <v>19351.513502615846</v>
      </c>
      <c r="AQ7" s="12">
        <v>5356.9816033301031</v>
      </c>
      <c r="AR7" s="12">
        <v>137829.8147535059</v>
      </c>
      <c r="AS7" s="12">
        <v>29742.136532825938</v>
      </c>
      <c r="AT7" s="12">
        <v>0</v>
      </c>
      <c r="AU7" s="12">
        <v>44886.520864603546</v>
      </c>
      <c r="AV7" s="12">
        <v>9387380.1525704935</v>
      </c>
      <c r="AW7" s="12">
        <v>0</v>
      </c>
      <c r="AX7" s="12">
        <v>0</v>
      </c>
      <c r="AY7" s="12">
        <v>16240.257622345956</v>
      </c>
      <c r="AZ7" s="12">
        <v>0</v>
      </c>
      <c r="BA7" s="12">
        <v>0</v>
      </c>
      <c r="BB7" s="12">
        <v>4.3860629260895864E-7</v>
      </c>
      <c r="BC7" s="12">
        <v>0</v>
      </c>
      <c r="BD7" s="12">
        <v>6.2637897428980002E-2</v>
      </c>
      <c r="BE7" s="12">
        <v>1.4873201917491589E-4</v>
      </c>
      <c r="BF7" s="12">
        <v>0</v>
      </c>
      <c r="BG7" s="12">
        <v>0</v>
      </c>
      <c r="BH7" s="12">
        <v>790.54229990070007</v>
      </c>
      <c r="BI7" s="12">
        <v>2.7505369546934078E-13</v>
      </c>
      <c r="BJ7" s="12">
        <v>0</v>
      </c>
      <c r="BK7" s="12">
        <v>0</v>
      </c>
      <c r="BL7" s="12">
        <v>0</v>
      </c>
      <c r="BM7" s="12">
        <v>6.2890717062479791</v>
      </c>
      <c r="BN7" s="12">
        <v>0</v>
      </c>
      <c r="BO7" s="12">
        <v>0</v>
      </c>
      <c r="BP7" s="12">
        <v>0</v>
      </c>
      <c r="BQ7" s="12">
        <v>21457.906942920879</v>
      </c>
      <c r="BR7" s="12">
        <v>0</v>
      </c>
      <c r="BS7" s="12">
        <v>0</v>
      </c>
      <c r="BT7" s="12">
        <v>0</v>
      </c>
      <c r="BU7" s="12">
        <v>4.1498334891680633E-12</v>
      </c>
      <c r="BV7" s="12">
        <v>0</v>
      </c>
      <c r="BW7" s="12">
        <v>7.9370188572687595E-10</v>
      </c>
      <c r="BX7" s="12">
        <v>0</v>
      </c>
      <c r="BY7" s="12">
        <v>1.441697731384965E-2</v>
      </c>
      <c r="BZ7" s="12">
        <v>0</v>
      </c>
      <c r="CA7" s="12">
        <v>3.0873022704195831E-11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2.1993951988755907E-12</v>
      </c>
      <c r="CM7" s="12">
        <v>0</v>
      </c>
      <c r="CN7" s="12">
        <v>1.1639056093727505E-10</v>
      </c>
      <c r="CO7" s="12">
        <v>0</v>
      </c>
      <c r="CP7" s="12">
        <v>0</v>
      </c>
      <c r="CQ7" s="12">
        <v>1.8550305103744412E-11</v>
      </c>
      <c r="CR7" s="12">
        <v>2.5838883415713501E-3</v>
      </c>
      <c r="CS7" s="12">
        <v>0</v>
      </c>
      <c r="CT7" s="12">
        <v>0</v>
      </c>
      <c r="CU7" s="12">
        <v>1.6039928471157871E-6</v>
      </c>
      <c r="CV7" s="12">
        <v>0</v>
      </c>
      <c r="CW7" s="12">
        <v>0</v>
      </c>
      <c r="CX7" s="12">
        <v>0</v>
      </c>
      <c r="CY7" s="12">
        <v>0</v>
      </c>
      <c r="CZ7" s="12">
        <v>5.2530349380744724E-13</v>
      </c>
      <c r="DA7" s="12">
        <v>0</v>
      </c>
      <c r="DB7" s="12">
        <v>1.3871959675215874E-12</v>
      </c>
      <c r="DC7" s="12">
        <v>0</v>
      </c>
      <c r="DD7" s="12">
        <v>0</v>
      </c>
      <c r="DE7" s="12">
        <v>0</v>
      </c>
      <c r="DF7" s="12">
        <v>0</v>
      </c>
      <c r="DG7" s="12">
        <v>6.8867475758105312E-2</v>
      </c>
      <c r="DH7" s="12">
        <v>4.0888650323425292E-2</v>
      </c>
      <c r="DI7" s="12">
        <v>3.8095327518479823E-3</v>
      </c>
      <c r="DJ7" s="12">
        <v>0</v>
      </c>
      <c r="DK7" s="12">
        <v>0</v>
      </c>
      <c r="DL7" s="12">
        <v>143172.06719370431</v>
      </c>
      <c r="DM7" s="12">
        <v>0</v>
      </c>
      <c r="DN7" s="12">
        <v>0</v>
      </c>
      <c r="DO7" s="12">
        <v>1.9020649319642163E-3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90107.470919213345</v>
      </c>
      <c r="DY7" s="12">
        <v>0</v>
      </c>
      <c r="DZ7" s="12">
        <v>5.0983108348542719E-10</v>
      </c>
      <c r="EA7" s="12">
        <v>0</v>
      </c>
      <c r="EB7" s="12">
        <v>7.7926480810806783E-10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460.55758407693753</v>
      </c>
      <c r="EN7" s="12">
        <v>2.9717097903471649E-5</v>
      </c>
      <c r="EO7" s="12">
        <v>3.2288011448702136E-2</v>
      </c>
      <c r="EP7" s="12">
        <v>0</v>
      </c>
      <c r="EQ7" s="12">
        <v>0</v>
      </c>
      <c r="ER7" s="12">
        <v>0</v>
      </c>
      <c r="ES7" s="12">
        <v>0</v>
      </c>
      <c r="ET7" s="12">
        <v>1.1192494574672896E-4</v>
      </c>
      <c r="EU7" s="12">
        <v>0</v>
      </c>
      <c r="EV7" s="12">
        <v>0</v>
      </c>
      <c r="EW7" s="12">
        <v>0</v>
      </c>
      <c r="EX7" s="12">
        <v>2086.1338878516085</v>
      </c>
      <c r="EY7" s="12">
        <v>0</v>
      </c>
      <c r="EZ7" s="12">
        <v>0</v>
      </c>
      <c r="FA7" s="12">
        <v>945.54457488838261</v>
      </c>
      <c r="FB7" s="12">
        <v>0</v>
      </c>
      <c r="FC7" s="12">
        <v>115.16836856246312</v>
      </c>
      <c r="FD7" s="12">
        <v>0</v>
      </c>
      <c r="FE7" s="12">
        <v>0</v>
      </c>
      <c r="FF7" s="12">
        <v>0</v>
      </c>
      <c r="FG7" s="12">
        <v>0</v>
      </c>
      <c r="FH7" s="12">
        <v>1.7964245175266753E-9</v>
      </c>
      <c r="FI7" s="12">
        <v>0</v>
      </c>
      <c r="FJ7" s="12">
        <v>0</v>
      </c>
      <c r="FK7" s="13">
        <v>11934702.383113904</v>
      </c>
      <c r="FL7" s="12">
        <v>4717673.4395868974</v>
      </c>
      <c r="FM7" s="14">
        <v>4717673.4395868974</v>
      </c>
      <c r="FN7" s="12">
        <v>0</v>
      </c>
      <c r="FO7" s="12">
        <v>-308844.98828791163</v>
      </c>
      <c r="FP7" s="12">
        <v>0</v>
      </c>
      <c r="FQ7" s="12">
        <v>-308844.98828791163</v>
      </c>
      <c r="FR7" s="12">
        <v>199490.94228032208</v>
      </c>
      <c r="FS7" s="12">
        <v>0</v>
      </c>
      <c r="FT7" s="12">
        <v>199490.94228032208</v>
      </c>
      <c r="FU7" s="12">
        <v>3823845.0322877001</v>
      </c>
      <c r="FV7" s="13">
        <v>12719176.744405512</v>
      </c>
    </row>
    <row r="8" spans="1:178" s="15" customFormat="1" ht="16.2" thickBot="1" x14ac:dyDescent="0.3">
      <c r="A8" s="85" t="s">
        <v>34</v>
      </c>
      <c r="B8" s="11">
        <v>5</v>
      </c>
      <c r="C8" s="12">
        <v>1.1334618192044288E-3</v>
      </c>
      <c r="D8" s="12">
        <v>0</v>
      </c>
      <c r="E8" s="12">
        <v>3.1767058174710386E-2</v>
      </c>
      <c r="F8" s="12">
        <v>0</v>
      </c>
      <c r="G8" s="12">
        <v>1911833.7804954241</v>
      </c>
      <c r="H8" s="12">
        <v>0</v>
      </c>
      <c r="I8" s="12">
        <v>0</v>
      </c>
      <c r="J8" s="12">
        <v>3.7310409826175283E-3</v>
      </c>
      <c r="K8" s="12">
        <v>0</v>
      </c>
      <c r="L8" s="12">
        <v>5.4800368896977918E-13</v>
      </c>
      <c r="M8" s="12">
        <v>0</v>
      </c>
      <c r="N8" s="12">
        <v>0</v>
      </c>
      <c r="O8" s="12">
        <v>1.0463914684426103E-12</v>
      </c>
      <c r="P8" s="12">
        <v>4.5198308762400436E-13</v>
      </c>
      <c r="Q8" s="12">
        <v>0</v>
      </c>
      <c r="R8" s="12">
        <v>1381.0591788500601</v>
      </c>
      <c r="S8" s="12">
        <v>0</v>
      </c>
      <c r="T8" s="12">
        <v>0</v>
      </c>
      <c r="U8" s="12">
        <v>52.53965178213091</v>
      </c>
      <c r="V8" s="12">
        <v>0</v>
      </c>
      <c r="W8" s="12">
        <v>0</v>
      </c>
      <c r="X8" s="12">
        <v>1.0919584039175669E-6</v>
      </c>
      <c r="Y8" s="12">
        <v>0</v>
      </c>
      <c r="Z8" s="12">
        <v>3.6198686886369135E-15</v>
      </c>
      <c r="AA8" s="12">
        <v>0</v>
      </c>
      <c r="AB8" s="12">
        <v>0</v>
      </c>
      <c r="AC8" s="12">
        <v>1.6263243557826778E-3</v>
      </c>
      <c r="AD8" s="12">
        <v>0</v>
      </c>
      <c r="AE8" s="12">
        <v>0</v>
      </c>
      <c r="AF8" s="12">
        <v>0</v>
      </c>
      <c r="AG8" s="12">
        <v>2.7035302858520295E-19</v>
      </c>
      <c r="AH8" s="12">
        <v>0</v>
      </c>
      <c r="AI8" s="12">
        <v>0</v>
      </c>
      <c r="AJ8" s="12">
        <v>0</v>
      </c>
      <c r="AK8" s="12">
        <v>0</v>
      </c>
      <c r="AL8" s="12">
        <v>33.748318418786752</v>
      </c>
      <c r="AM8" s="12">
        <v>0</v>
      </c>
      <c r="AN8" s="12">
        <v>2124.6995605984253</v>
      </c>
      <c r="AO8" s="12">
        <v>0</v>
      </c>
      <c r="AP8" s="12">
        <v>173673.20440595999</v>
      </c>
      <c r="AQ8" s="12">
        <v>15385502.679970197</v>
      </c>
      <c r="AR8" s="12">
        <v>42.820732821510596</v>
      </c>
      <c r="AS8" s="12">
        <v>0</v>
      </c>
      <c r="AT8" s="12">
        <v>0</v>
      </c>
      <c r="AU8" s="12">
        <v>761.51719135425049</v>
      </c>
      <c r="AV8" s="12">
        <v>0</v>
      </c>
      <c r="AW8" s="12">
        <v>0</v>
      </c>
      <c r="AX8" s="12">
        <v>0</v>
      </c>
      <c r="AY8" s="12">
        <v>23747.888754120642</v>
      </c>
      <c r="AZ8" s="12">
        <v>0</v>
      </c>
      <c r="BA8" s="12">
        <v>0</v>
      </c>
      <c r="BB8" s="12">
        <v>1.9978383739014107E-7</v>
      </c>
      <c r="BC8" s="12">
        <v>6.3859180922112693E-2</v>
      </c>
      <c r="BD8" s="12">
        <v>1.8254690020155294E-5</v>
      </c>
      <c r="BE8" s="12">
        <v>0</v>
      </c>
      <c r="BF8" s="12">
        <v>0</v>
      </c>
      <c r="BG8" s="12">
        <v>1.6372298509943528E-6</v>
      </c>
      <c r="BH8" s="12">
        <v>0</v>
      </c>
      <c r="BI8" s="12">
        <v>1.2538314115222115E-13</v>
      </c>
      <c r="BJ8" s="12">
        <v>0</v>
      </c>
      <c r="BK8" s="12">
        <v>0</v>
      </c>
      <c r="BL8" s="12">
        <v>369565.29167145264</v>
      </c>
      <c r="BM8" s="12">
        <v>157668.4973327101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6.4051945162098647E-14</v>
      </c>
      <c r="BV8" s="12">
        <v>0</v>
      </c>
      <c r="BW8" s="12">
        <v>1.2299654933225756E-11</v>
      </c>
      <c r="BX8" s="12">
        <v>0</v>
      </c>
      <c r="BY8" s="12">
        <v>2.4458965519209131E-4</v>
      </c>
      <c r="BZ8" s="12">
        <v>0</v>
      </c>
      <c r="CA8" s="12">
        <v>4.4358346852995955E-13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3.4301802707903519E-14</v>
      </c>
      <c r="CM8" s="12">
        <v>0</v>
      </c>
      <c r="CN8" s="12">
        <v>1.9746112520770147E-12</v>
      </c>
      <c r="CO8" s="12">
        <v>0</v>
      </c>
      <c r="CP8" s="12">
        <v>0</v>
      </c>
      <c r="CQ8" s="12">
        <v>3.1467644506747152E-13</v>
      </c>
      <c r="CR8" s="12">
        <v>7.5556745646365696E-7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2.3945943354596918E-13</v>
      </c>
      <c r="DA8" s="12">
        <v>0</v>
      </c>
      <c r="DB8" s="12">
        <v>6.3235284843114509E-13</v>
      </c>
      <c r="DC8" s="12">
        <v>0</v>
      </c>
      <c r="DD8" s="12">
        <v>0</v>
      </c>
      <c r="DE8" s="12">
        <v>2.7335203004499961E-6</v>
      </c>
      <c r="DF8" s="12">
        <v>0</v>
      </c>
      <c r="DG8" s="12">
        <v>1.1652287833987405E-3</v>
      </c>
      <c r="DH8" s="12">
        <v>6.8987839359457685E-4</v>
      </c>
      <c r="DI8" s="12">
        <v>8.2890961250467487E-4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3.2269275017621658E-5</v>
      </c>
      <c r="DP8" s="12">
        <v>0</v>
      </c>
      <c r="DQ8" s="12">
        <v>0</v>
      </c>
      <c r="DR8" s="12">
        <v>4.6402612431468022E-16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11196.195987336734</v>
      </c>
      <c r="DY8" s="12">
        <v>0</v>
      </c>
      <c r="DZ8" s="12">
        <v>1.1093325963656319E-10</v>
      </c>
      <c r="EA8" s="12">
        <v>0</v>
      </c>
      <c r="EB8" s="12">
        <v>0</v>
      </c>
      <c r="EC8" s="12">
        <v>3.0507873239652315E-10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95.943033408562528</v>
      </c>
      <c r="EN8" s="12">
        <v>6.1896717577409041E-6</v>
      </c>
      <c r="EO8" s="12">
        <v>6.7279063440469572E-3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1.9189665160088546E-7</v>
      </c>
      <c r="EW8" s="12">
        <v>0</v>
      </c>
      <c r="EX8" s="12">
        <v>15.738715902490082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3.9088140280032854E-10</v>
      </c>
      <c r="FI8" s="12">
        <v>0</v>
      </c>
      <c r="FJ8" s="12">
        <v>0</v>
      </c>
      <c r="FK8" s="13">
        <v>18037695.716837246</v>
      </c>
      <c r="FL8" s="12">
        <v>419238.04483138979</v>
      </c>
      <c r="FM8" s="14">
        <v>419238.04483138979</v>
      </c>
      <c r="FN8" s="12">
        <v>0</v>
      </c>
      <c r="FO8" s="12">
        <v>-1218317.7122839317</v>
      </c>
      <c r="FP8" s="12">
        <v>0</v>
      </c>
      <c r="FQ8" s="12">
        <v>-1218317.7122839317</v>
      </c>
      <c r="FR8" s="12">
        <v>22877.156706758731</v>
      </c>
      <c r="FS8" s="12">
        <v>0</v>
      </c>
      <c r="FT8" s="12">
        <v>22877.156706758731</v>
      </c>
      <c r="FU8" s="12">
        <v>4302.9663678612142</v>
      </c>
      <c r="FV8" s="13">
        <v>17257190.239723604</v>
      </c>
    </row>
    <row r="9" spans="1:178" s="15" customFormat="1" ht="16.2" thickBot="1" x14ac:dyDescent="0.3">
      <c r="A9" s="85" t="s">
        <v>35</v>
      </c>
      <c r="B9" s="11">
        <v>6</v>
      </c>
      <c r="C9" s="12">
        <v>6901.1369461786835</v>
      </c>
      <c r="D9" s="12">
        <v>0</v>
      </c>
      <c r="E9" s="12">
        <v>525.95922895037563</v>
      </c>
      <c r="F9" s="12">
        <v>14.102932736485835</v>
      </c>
      <c r="G9" s="12">
        <v>0</v>
      </c>
      <c r="H9" s="12">
        <v>7425367.1445655208</v>
      </c>
      <c r="I9" s="12">
        <v>62.747038833109009</v>
      </c>
      <c r="J9" s="12">
        <v>0</v>
      </c>
      <c r="K9" s="12">
        <v>213.65865023260807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233.9946049418356</v>
      </c>
      <c r="R9" s="12">
        <v>20764.140511868132</v>
      </c>
      <c r="S9" s="12">
        <v>0</v>
      </c>
      <c r="T9" s="12">
        <v>6376.8394072813071</v>
      </c>
      <c r="U9" s="12">
        <v>45736.177311750092</v>
      </c>
      <c r="V9" s="12">
        <v>5307.6648130332424</v>
      </c>
      <c r="W9" s="12">
        <v>0</v>
      </c>
      <c r="X9" s="12">
        <v>0</v>
      </c>
      <c r="Y9" s="12">
        <v>9.9605736632791362E-12</v>
      </c>
      <c r="Z9" s="12">
        <v>0</v>
      </c>
      <c r="AA9" s="12">
        <v>2.4031245466731012E-13</v>
      </c>
      <c r="AB9" s="12">
        <v>123.70134686737788</v>
      </c>
      <c r="AC9" s="12">
        <v>32840.333136229456</v>
      </c>
      <c r="AD9" s="12">
        <v>0</v>
      </c>
      <c r="AE9" s="12">
        <v>0</v>
      </c>
      <c r="AF9" s="12">
        <v>0</v>
      </c>
      <c r="AG9" s="12">
        <v>0</v>
      </c>
      <c r="AH9" s="12">
        <v>3.9898801729892326E-11</v>
      </c>
      <c r="AI9" s="12">
        <v>0</v>
      </c>
      <c r="AJ9" s="12">
        <v>0</v>
      </c>
      <c r="AK9" s="12">
        <v>2117564.3354375511</v>
      </c>
      <c r="AL9" s="12">
        <v>64742.889626101547</v>
      </c>
      <c r="AM9" s="12">
        <v>2775761.8978083772</v>
      </c>
      <c r="AN9" s="12">
        <v>0</v>
      </c>
      <c r="AO9" s="12">
        <v>236.29497555979449</v>
      </c>
      <c r="AP9" s="12">
        <v>98.353982541342646</v>
      </c>
      <c r="AQ9" s="12">
        <v>176.87476261802408</v>
      </c>
      <c r="AR9" s="12">
        <v>78554.359037541843</v>
      </c>
      <c r="AS9" s="12">
        <v>6404.267110883472</v>
      </c>
      <c r="AT9" s="12">
        <v>185.06145181425356</v>
      </c>
      <c r="AU9" s="12">
        <v>1183352.5449740596</v>
      </c>
      <c r="AV9" s="12">
        <v>3138846.9256607722</v>
      </c>
      <c r="AW9" s="12">
        <v>0</v>
      </c>
      <c r="AX9" s="12">
        <v>2.5534820998027674E-2</v>
      </c>
      <c r="AY9" s="12">
        <v>0</v>
      </c>
      <c r="AZ9" s="12">
        <v>0</v>
      </c>
      <c r="BA9" s="12">
        <v>3.6310184628719967E-4</v>
      </c>
      <c r="BB9" s="12">
        <v>0</v>
      </c>
      <c r="BC9" s="12">
        <v>0</v>
      </c>
      <c r="BD9" s="12">
        <v>3.5043680554347888E-2</v>
      </c>
      <c r="BE9" s="12">
        <v>12872.948839689125</v>
      </c>
      <c r="BF9" s="12">
        <v>0</v>
      </c>
      <c r="BG9" s="12">
        <v>1.4869909706544827E-3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3.388803039309559E-6</v>
      </c>
      <c r="BN9" s="12">
        <v>0</v>
      </c>
      <c r="BO9" s="12">
        <v>0</v>
      </c>
      <c r="BP9" s="12">
        <v>2.8846880989428429</v>
      </c>
      <c r="BQ9" s="12">
        <v>7256.7407497056274</v>
      </c>
      <c r="BR9" s="12">
        <v>0</v>
      </c>
      <c r="BS9" s="12">
        <v>3.6957130936768361E-4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0.38007770383708278</v>
      </c>
      <c r="BZ9" s="12">
        <v>0.11680763984845069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8.8194974321625152E-9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3.0522078635803501E-9</v>
      </c>
      <c r="CO9" s="12">
        <v>0</v>
      </c>
      <c r="CP9" s="12">
        <v>0</v>
      </c>
      <c r="CQ9" s="12">
        <v>4.9605452706316459E-10</v>
      </c>
      <c r="CR9" s="12">
        <v>1.4455973775621808E-3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2.5836062367645622E-8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1.8159456768069366</v>
      </c>
      <c r="DH9" s="12">
        <v>1.0786115331301196</v>
      </c>
      <c r="DI9" s="12">
        <v>7.9814907848185374E-3</v>
      </c>
      <c r="DJ9" s="12">
        <v>18.576511626842208</v>
      </c>
      <c r="DK9" s="12">
        <v>28.975126407911922</v>
      </c>
      <c r="DL9" s="12">
        <v>1048.6885982082413</v>
      </c>
      <c r="DM9" s="12">
        <v>0</v>
      </c>
      <c r="DN9" s="12">
        <v>0</v>
      </c>
      <c r="DO9" s="12">
        <v>5.0144538456802216E-2</v>
      </c>
      <c r="DP9" s="12">
        <v>0</v>
      </c>
      <c r="DQ9" s="12">
        <v>0</v>
      </c>
      <c r="DR9" s="12">
        <v>24.240685607928096</v>
      </c>
      <c r="DS9" s="12">
        <v>0</v>
      </c>
      <c r="DT9" s="12">
        <v>0</v>
      </c>
      <c r="DU9" s="12">
        <v>0</v>
      </c>
      <c r="DV9" s="12">
        <v>0</v>
      </c>
      <c r="DW9" s="12">
        <v>8363.1354455275523</v>
      </c>
      <c r="DX9" s="12">
        <v>5216872.2650025059</v>
      </c>
      <c r="DY9" s="12">
        <v>0</v>
      </c>
      <c r="DZ9" s="12">
        <v>1.068165667476944E-9</v>
      </c>
      <c r="EA9" s="12">
        <v>0</v>
      </c>
      <c r="EB9" s="12">
        <v>0</v>
      </c>
      <c r="EC9" s="12">
        <v>3.7024405523161774E-2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1327.9859277607279</v>
      </c>
      <c r="EJ9" s="12">
        <v>0</v>
      </c>
      <c r="EK9" s="12">
        <v>0</v>
      </c>
      <c r="EL9" s="12">
        <v>0</v>
      </c>
      <c r="EM9" s="12">
        <v>1054.6259638143315</v>
      </c>
      <c r="EN9" s="12">
        <v>756.83352143428522</v>
      </c>
      <c r="EO9" s="12">
        <v>0.10365188000773499</v>
      </c>
      <c r="EP9" s="12">
        <v>0</v>
      </c>
      <c r="EQ9" s="12">
        <v>0</v>
      </c>
      <c r="ER9" s="12">
        <v>0</v>
      </c>
      <c r="ES9" s="12">
        <v>0</v>
      </c>
      <c r="ET9" s="12">
        <v>4.6436541166203037E-5</v>
      </c>
      <c r="EU9" s="12">
        <v>0</v>
      </c>
      <c r="EV9" s="12">
        <v>0</v>
      </c>
      <c r="EW9" s="12">
        <v>0</v>
      </c>
      <c r="EX9" s="12">
        <v>79749.908837812734</v>
      </c>
      <c r="EY9" s="12">
        <v>100.52501200767534</v>
      </c>
      <c r="EZ9" s="12">
        <v>319.51453794342456</v>
      </c>
      <c r="FA9" s="12">
        <v>6788.877269786436</v>
      </c>
      <c r="FB9" s="12">
        <v>229.18652062896646</v>
      </c>
      <c r="FC9" s="12">
        <v>631.2451992329203</v>
      </c>
      <c r="FD9" s="12">
        <v>0.20685966983746024</v>
      </c>
      <c r="FE9" s="12">
        <v>0</v>
      </c>
      <c r="FF9" s="12">
        <v>183.20442241932793</v>
      </c>
      <c r="FG9" s="12">
        <v>454.49298329304031</v>
      </c>
      <c r="FH9" s="12">
        <v>2757.5785492776904</v>
      </c>
      <c r="FI9" s="12">
        <v>2730.7601046706914</v>
      </c>
      <c r="FJ9" s="12">
        <v>0</v>
      </c>
      <c r="FK9" s="13">
        <v>22253968.461217865</v>
      </c>
      <c r="FL9" s="12">
        <v>44008709.0890112</v>
      </c>
      <c r="FM9" s="14">
        <v>44008709.0890112</v>
      </c>
      <c r="FN9" s="12">
        <v>0</v>
      </c>
      <c r="FO9" s="12">
        <v>875746.62070738501</v>
      </c>
      <c r="FP9" s="12">
        <v>0</v>
      </c>
      <c r="FQ9" s="12">
        <v>875746.62070738501</v>
      </c>
      <c r="FR9" s="12">
        <v>2103294.1026122794</v>
      </c>
      <c r="FS9" s="12">
        <v>0</v>
      </c>
      <c r="FT9" s="12">
        <v>2103294.1026122794</v>
      </c>
      <c r="FU9" s="12">
        <v>1673331.5682053594</v>
      </c>
      <c r="FV9" s="13">
        <v>67568386.705343366</v>
      </c>
    </row>
    <row r="10" spans="1:178" s="15" customFormat="1" ht="16.2" thickBot="1" x14ac:dyDescent="0.3">
      <c r="A10" s="85" t="s">
        <v>36</v>
      </c>
      <c r="B10" s="11">
        <v>7</v>
      </c>
      <c r="C10" s="12">
        <v>0</v>
      </c>
      <c r="D10" s="12">
        <v>0</v>
      </c>
      <c r="E10" s="12">
        <v>100.55666860236867</v>
      </c>
      <c r="F10" s="12">
        <v>0</v>
      </c>
      <c r="G10" s="12">
        <v>0</v>
      </c>
      <c r="H10" s="12">
        <v>0</v>
      </c>
      <c r="I10" s="12">
        <v>3752337.1193686342</v>
      </c>
      <c r="J10" s="12">
        <v>0</v>
      </c>
      <c r="K10" s="12">
        <v>157.91794541808437</v>
      </c>
      <c r="L10" s="12">
        <v>0</v>
      </c>
      <c r="M10" s="12">
        <v>0</v>
      </c>
      <c r="N10" s="12">
        <v>867.85600965088486</v>
      </c>
      <c r="O10" s="12">
        <v>488.34163168245027</v>
      </c>
      <c r="P10" s="12">
        <v>0</v>
      </c>
      <c r="Q10" s="12">
        <v>0.32044268159386285</v>
      </c>
      <c r="R10" s="12">
        <v>0</v>
      </c>
      <c r="S10" s="12">
        <v>0</v>
      </c>
      <c r="T10" s="12">
        <v>504.70447860903209</v>
      </c>
      <c r="U10" s="12">
        <v>1472.0559558208893</v>
      </c>
      <c r="V10" s="12">
        <v>1608.6366221835176</v>
      </c>
      <c r="W10" s="12">
        <v>0</v>
      </c>
      <c r="X10" s="12">
        <v>156.62684172229621</v>
      </c>
      <c r="Y10" s="12">
        <v>14.487342930417057</v>
      </c>
      <c r="Z10" s="12">
        <v>0</v>
      </c>
      <c r="AA10" s="12">
        <v>5.8239279404384581</v>
      </c>
      <c r="AB10" s="12">
        <v>0</v>
      </c>
      <c r="AC10" s="12">
        <v>200.59498954834379</v>
      </c>
      <c r="AD10" s="12">
        <v>0</v>
      </c>
      <c r="AE10" s="12">
        <v>0</v>
      </c>
      <c r="AF10" s="12">
        <v>0</v>
      </c>
      <c r="AG10" s="12">
        <v>0</v>
      </c>
      <c r="AH10" s="12">
        <v>312.25445600438036</v>
      </c>
      <c r="AI10" s="12">
        <v>548.36989764712541</v>
      </c>
      <c r="AJ10" s="12">
        <v>7412.480908484973</v>
      </c>
      <c r="AK10" s="12">
        <v>4.5225364062334643</v>
      </c>
      <c r="AL10" s="12">
        <v>222.85136899217193</v>
      </c>
      <c r="AM10" s="12">
        <v>1248.0888621864683</v>
      </c>
      <c r="AN10" s="12">
        <v>9824.1413295468101</v>
      </c>
      <c r="AO10" s="12">
        <v>2.0099331672563987</v>
      </c>
      <c r="AP10" s="12">
        <v>435.31627473014993</v>
      </c>
      <c r="AQ10" s="12">
        <v>3.356356862303581E-7</v>
      </c>
      <c r="AR10" s="12">
        <v>286.69473687120541</v>
      </c>
      <c r="AS10" s="12">
        <v>0.87296892508260115</v>
      </c>
      <c r="AT10" s="12">
        <v>1138.2381647956568</v>
      </c>
      <c r="AU10" s="12">
        <v>29.180235243914275</v>
      </c>
      <c r="AV10" s="12">
        <v>1058.1424604873266</v>
      </c>
      <c r="AW10" s="12">
        <v>12.041167471955662</v>
      </c>
      <c r="AX10" s="12">
        <v>15622.178115589777</v>
      </c>
      <c r="AY10" s="12">
        <v>0</v>
      </c>
      <c r="AZ10" s="12">
        <v>5.2891222833952103</v>
      </c>
      <c r="BA10" s="12">
        <v>115.0226144200079</v>
      </c>
      <c r="BB10" s="12">
        <v>413.42153011574601</v>
      </c>
      <c r="BC10" s="12">
        <v>1778.9163167239224</v>
      </c>
      <c r="BD10" s="12">
        <v>0</v>
      </c>
      <c r="BE10" s="12">
        <v>1241.7742789667004</v>
      </c>
      <c r="BF10" s="12">
        <v>55.117723856494727</v>
      </c>
      <c r="BG10" s="12">
        <v>127.48317004225906</v>
      </c>
      <c r="BH10" s="12">
        <v>168.67694888280374</v>
      </c>
      <c r="BI10" s="12">
        <v>0</v>
      </c>
      <c r="BJ10" s="12">
        <v>0</v>
      </c>
      <c r="BK10" s="12">
        <v>1.9041463201641318</v>
      </c>
      <c r="BL10" s="12">
        <v>12.295360031201525</v>
      </c>
      <c r="BM10" s="12">
        <v>0</v>
      </c>
      <c r="BN10" s="12">
        <v>21.389277784687543</v>
      </c>
      <c r="BO10" s="12">
        <v>0</v>
      </c>
      <c r="BP10" s="12">
        <v>43.937519480390414</v>
      </c>
      <c r="BQ10" s="12">
        <v>477.56752535367139</v>
      </c>
      <c r="BR10" s="12">
        <v>138.84668495077239</v>
      </c>
      <c r="BS10" s="12">
        <v>449.92874117239495</v>
      </c>
      <c r="BT10" s="12">
        <v>0</v>
      </c>
      <c r="BU10" s="12">
        <v>246.64652197105437</v>
      </c>
      <c r="BV10" s="12">
        <v>202.66969807352982</v>
      </c>
      <c r="BW10" s="12">
        <v>130.4654965841103</v>
      </c>
      <c r="BX10" s="12">
        <v>195.07418457446383</v>
      </c>
      <c r="BY10" s="12">
        <v>85.471848171265378</v>
      </c>
      <c r="BZ10" s="12">
        <v>141.8884471797945</v>
      </c>
      <c r="CA10" s="12">
        <v>0</v>
      </c>
      <c r="CB10" s="12">
        <v>0</v>
      </c>
      <c r="CC10" s="12">
        <v>0</v>
      </c>
      <c r="CD10" s="12">
        <v>0</v>
      </c>
      <c r="CE10" s="12">
        <v>26.78722810624382</v>
      </c>
      <c r="CF10" s="12">
        <v>0</v>
      </c>
      <c r="CG10" s="12">
        <v>15.403901316648044</v>
      </c>
      <c r="CH10" s="12">
        <v>0</v>
      </c>
      <c r="CI10" s="12">
        <v>0</v>
      </c>
      <c r="CJ10" s="12">
        <v>0</v>
      </c>
      <c r="CK10" s="12">
        <v>0</v>
      </c>
      <c r="CL10" s="12">
        <v>25.512394499165328</v>
      </c>
      <c r="CM10" s="12">
        <v>121.93074701644554</v>
      </c>
      <c r="CN10" s="12">
        <v>97.705264931150666</v>
      </c>
      <c r="CO10" s="12">
        <v>17.241481853967485</v>
      </c>
      <c r="CP10" s="12">
        <v>0.16094945131786725</v>
      </c>
      <c r="CQ10" s="12">
        <v>0</v>
      </c>
      <c r="CR10" s="12">
        <v>1716.6105872075486</v>
      </c>
      <c r="CS10" s="12">
        <v>0</v>
      </c>
      <c r="CT10" s="12">
        <v>0</v>
      </c>
      <c r="CU10" s="12">
        <v>67.09632290812722</v>
      </c>
      <c r="CV10" s="12">
        <v>0</v>
      </c>
      <c r="CW10" s="12">
        <v>79.099678995986267</v>
      </c>
      <c r="CX10" s="12">
        <v>0</v>
      </c>
      <c r="CY10" s="12">
        <v>44.713635965440758</v>
      </c>
      <c r="CZ10" s="12">
        <v>4180.5819000148776</v>
      </c>
      <c r="DA10" s="12">
        <v>0</v>
      </c>
      <c r="DB10" s="12">
        <v>9606.1670821730422</v>
      </c>
      <c r="DC10" s="12">
        <v>918.27379519317128</v>
      </c>
      <c r="DD10" s="12">
        <v>3496.776120698617</v>
      </c>
      <c r="DE10" s="12">
        <v>16991.305763457836</v>
      </c>
      <c r="DF10" s="12">
        <v>0</v>
      </c>
      <c r="DG10" s="12">
        <v>7397.5422221611962</v>
      </c>
      <c r="DH10" s="12">
        <v>24820.662929187329</v>
      </c>
      <c r="DI10" s="12">
        <v>63.340831015894807</v>
      </c>
      <c r="DJ10" s="12">
        <v>2928.8492019097803</v>
      </c>
      <c r="DK10" s="12">
        <v>3264.6693858613085</v>
      </c>
      <c r="DL10" s="12">
        <v>32039.120034443036</v>
      </c>
      <c r="DM10" s="12">
        <v>0</v>
      </c>
      <c r="DN10" s="12">
        <v>0</v>
      </c>
      <c r="DO10" s="12">
        <v>703.91448781590964</v>
      </c>
      <c r="DP10" s="12">
        <v>663.67452623635961</v>
      </c>
      <c r="DQ10" s="12">
        <v>24.922549899770988</v>
      </c>
      <c r="DR10" s="12">
        <v>296.0760819874875</v>
      </c>
      <c r="DS10" s="12">
        <v>0</v>
      </c>
      <c r="DT10" s="12">
        <v>0</v>
      </c>
      <c r="DU10" s="12">
        <v>37986.239319154294</v>
      </c>
      <c r="DV10" s="12">
        <v>0</v>
      </c>
      <c r="DW10" s="12">
        <v>18777.81975860782</v>
      </c>
      <c r="DX10" s="12">
        <v>34301.556949716251</v>
      </c>
      <c r="DY10" s="12">
        <v>627.61152593702593</v>
      </c>
      <c r="DZ10" s="12">
        <v>0</v>
      </c>
      <c r="EA10" s="12">
        <v>6169.4441927061707</v>
      </c>
      <c r="EB10" s="12">
        <v>0</v>
      </c>
      <c r="EC10" s="12">
        <v>86.596508653186461</v>
      </c>
      <c r="ED10" s="12">
        <v>44.454403705062973</v>
      </c>
      <c r="EE10" s="12">
        <v>45093.660402497568</v>
      </c>
      <c r="EF10" s="12">
        <v>0</v>
      </c>
      <c r="EG10" s="12">
        <v>0</v>
      </c>
      <c r="EH10" s="12">
        <v>29.773987703069167</v>
      </c>
      <c r="EI10" s="12">
        <v>120875.35587995796</v>
      </c>
      <c r="EJ10" s="12">
        <v>764.8044627475706</v>
      </c>
      <c r="EK10" s="12">
        <v>100.30821672438447</v>
      </c>
      <c r="EL10" s="12">
        <v>2743.9289770362529</v>
      </c>
      <c r="EM10" s="12">
        <v>1599.6329452557254</v>
      </c>
      <c r="EN10" s="12">
        <v>6545.0894620450053</v>
      </c>
      <c r="EO10" s="12">
        <v>0</v>
      </c>
      <c r="EP10" s="12">
        <v>0</v>
      </c>
      <c r="EQ10" s="12">
        <v>99.307000561542864</v>
      </c>
      <c r="ER10" s="12">
        <v>536.39094277216316</v>
      </c>
      <c r="ES10" s="12">
        <v>493.89368779418987</v>
      </c>
      <c r="ET10" s="12">
        <v>65.392330983851252</v>
      </c>
      <c r="EU10" s="12">
        <v>175135.88219811063</v>
      </c>
      <c r="EV10" s="12">
        <v>0</v>
      </c>
      <c r="EW10" s="12">
        <v>22478.03308253417</v>
      </c>
      <c r="EX10" s="12">
        <v>5385.7938365460204</v>
      </c>
      <c r="EY10" s="12">
        <v>4773.8537696798448</v>
      </c>
      <c r="EZ10" s="12">
        <v>3608.3193181975503</v>
      </c>
      <c r="FA10" s="12">
        <v>256.25578175251593</v>
      </c>
      <c r="FB10" s="12">
        <v>262.28918625080382</v>
      </c>
      <c r="FC10" s="12">
        <v>4323.7317761991262</v>
      </c>
      <c r="FD10" s="12">
        <v>1192.6539313489634</v>
      </c>
      <c r="FE10" s="12">
        <v>35.490492674176856</v>
      </c>
      <c r="FF10" s="12">
        <v>41982.459830910768</v>
      </c>
      <c r="FG10" s="12">
        <v>7309.9043498383962</v>
      </c>
      <c r="FH10" s="12">
        <v>21.618525296416582</v>
      </c>
      <c r="FI10" s="12">
        <v>1808.7765482346344</v>
      </c>
      <c r="FJ10" s="12">
        <v>0</v>
      </c>
      <c r="FK10" s="13">
        <v>4457250.675485692</v>
      </c>
      <c r="FL10" s="12">
        <v>5986045.1953090662</v>
      </c>
      <c r="FM10" s="14">
        <v>5986045.1953090662</v>
      </c>
      <c r="FN10" s="12">
        <v>0</v>
      </c>
      <c r="FO10" s="12">
        <v>-653575.73114610428</v>
      </c>
      <c r="FP10" s="12">
        <v>0</v>
      </c>
      <c r="FQ10" s="12">
        <v>-653575.73114610428</v>
      </c>
      <c r="FR10" s="12">
        <v>683977.04398720968</v>
      </c>
      <c r="FS10" s="12">
        <v>0</v>
      </c>
      <c r="FT10" s="12">
        <v>683977.04398720968</v>
      </c>
      <c r="FU10" s="12">
        <v>454711.89973076805</v>
      </c>
      <c r="FV10" s="13">
        <v>10018985.283905096</v>
      </c>
    </row>
    <row r="11" spans="1:178" s="15" customFormat="1" ht="16.2" thickBot="1" x14ac:dyDescent="0.3">
      <c r="A11" s="85" t="s">
        <v>37</v>
      </c>
      <c r="B11" s="11">
        <v>8</v>
      </c>
      <c r="C11" s="12">
        <v>0</v>
      </c>
      <c r="D11" s="12">
        <v>173.07907408642535</v>
      </c>
      <c r="E11" s="12">
        <v>251802.33062227268</v>
      </c>
      <c r="F11" s="12">
        <v>0</v>
      </c>
      <c r="G11" s="12">
        <v>20813.457165315045</v>
      </c>
      <c r="H11" s="12">
        <v>14555.047843748931</v>
      </c>
      <c r="I11" s="12">
        <v>3053.2292558987583</v>
      </c>
      <c r="J11" s="12">
        <v>63684.756726964551</v>
      </c>
      <c r="K11" s="12">
        <v>14202211.321143709</v>
      </c>
      <c r="L11" s="12">
        <v>0</v>
      </c>
      <c r="M11" s="12">
        <v>2843.5700108068572</v>
      </c>
      <c r="N11" s="12">
        <v>0</v>
      </c>
      <c r="O11" s="12">
        <v>0</v>
      </c>
      <c r="P11" s="12">
        <v>0</v>
      </c>
      <c r="Q11" s="12">
        <v>162.68827922226885</v>
      </c>
      <c r="R11" s="12">
        <v>281319.90343683044</v>
      </c>
      <c r="S11" s="12">
        <v>0</v>
      </c>
      <c r="T11" s="12">
        <v>10932.880026764884</v>
      </c>
      <c r="U11" s="12">
        <v>162406.74788216985</v>
      </c>
      <c r="V11" s="12">
        <v>149671.54942065847</v>
      </c>
      <c r="W11" s="12">
        <v>0</v>
      </c>
      <c r="X11" s="12">
        <v>100.98861742283077</v>
      </c>
      <c r="Y11" s="12">
        <v>0</v>
      </c>
      <c r="Z11" s="12">
        <v>20293.711484531934</v>
      </c>
      <c r="AA11" s="12">
        <v>0</v>
      </c>
      <c r="AB11" s="12">
        <v>0</v>
      </c>
      <c r="AC11" s="12">
        <v>2782.7440097566509</v>
      </c>
      <c r="AD11" s="12">
        <v>0</v>
      </c>
      <c r="AE11" s="12">
        <v>0</v>
      </c>
      <c r="AF11" s="12">
        <v>0</v>
      </c>
      <c r="AG11" s="12">
        <v>0</v>
      </c>
      <c r="AH11" s="12">
        <v>1.8741212081004339</v>
      </c>
      <c r="AI11" s="12">
        <v>0.95021941726174552</v>
      </c>
      <c r="AJ11" s="12">
        <v>0</v>
      </c>
      <c r="AK11" s="12">
        <v>9497.8533873818687</v>
      </c>
      <c r="AL11" s="12">
        <v>2350.5993853337804</v>
      </c>
      <c r="AM11" s="12">
        <v>9672.7755725926618</v>
      </c>
      <c r="AN11" s="12">
        <v>66.732075923927766</v>
      </c>
      <c r="AO11" s="12">
        <v>0</v>
      </c>
      <c r="AP11" s="12">
        <v>0</v>
      </c>
      <c r="AQ11" s="12">
        <v>70.506757339254776</v>
      </c>
      <c r="AR11" s="12">
        <v>2033.4377544865899</v>
      </c>
      <c r="AS11" s="12">
        <v>50.158183300309979</v>
      </c>
      <c r="AT11" s="12">
        <v>152.88738383809516</v>
      </c>
      <c r="AU11" s="12">
        <v>935.61645286935016</v>
      </c>
      <c r="AV11" s="12">
        <v>300677.66323454521</v>
      </c>
      <c r="AW11" s="12">
        <v>233.41701001839678</v>
      </c>
      <c r="AX11" s="12">
        <v>5110.6510275824867</v>
      </c>
      <c r="AY11" s="12">
        <v>0</v>
      </c>
      <c r="AZ11" s="12">
        <v>13649257.169806529</v>
      </c>
      <c r="BA11" s="12">
        <v>3363660.4577654982</v>
      </c>
      <c r="BB11" s="12">
        <v>367861.72010627802</v>
      </c>
      <c r="BC11" s="12">
        <v>0</v>
      </c>
      <c r="BD11" s="12">
        <v>0</v>
      </c>
      <c r="BE11" s="12">
        <v>0</v>
      </c>
      <c r="BF11" s="12">
        <v>287915.02062650066</v>
      </c>
      <c r="BG11" s="12">
        <v>41951.058063180011</v>
      </c>
      <c r="BH11" s="12">
        <v>0</v>
      </c>
      <c r="BI11" s="12">
        <v>0.23103119330854685</v>
      </c>
      <c r="BJ11" s="12">
        <v>0</v>
      </c>
      <c r="BK11" s="12">
        <v>0</v>
      </c>
      <c r="BL11" s="12">
        <v>0</v>
      </c>
      <c r="BM11" s="12">
        <v>17645.414166917028</v>
      </c>
      <c r="BN11" s="12">
        <v>0</v>
      </c>
      <c r="BO11" s="12">
        <v>0</v>
      </c>
      <c r="BP11" s="12">
        <v>0</v>
      </c>
      <c r="BQ11" s="12">
        <v>3094.6978978304928</v>
      </c>
      <c r="BR11" s="12">
        <v>0</v>
      </c>
      <c r="BS11" s="12">
        <v>0</v>
      </c>
      <c r="BT11" s="12">
        <v>2.9014740704615263</v>
      </c>
      <c r="BU11" s="12">
        <v>13312.748416978917</v>
      </c>
      <c r="BV11" s="12">
        <v>0</v>
      </c>
      <c r="BW11" s="12">
        <v>62.205761814963061</v>
      </c>
      <c r="BX11" s="12">
        <v>0.59709538982040467</v>
      </c>
      <c r="BY11" s="12">
        <v>28.537676556301104</v>
      </c>
      <c r="BZ11" s="12">
        <v>22.91539390689455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1.7307279037555361E-6</v>
      </c>
      <c r="CH11" s="12">
        <v>0</v>
      </c>
      <c r="CI11" s="12">
        <v>0</v>
      </c>
      <c r="CJ11" s="12">
        <v>0</v>
      </c>
      <c r="CK11" s="12">
        <v>7.7041265955227887E-9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7725.7295587961444</v>
      </c>
      <c r="CS11" s="12">
        <v>0</v>
      </c>
      <c r="CT11" s="12">
        <v>0</v>
      </c>
      <c r="CU11" s="12">
        <v>5.1699627424829186</v>
      </c>
      <c r="CV11" s="12">
        <v>1.7437757725214224E-2</v>
      </c>
      <c r="CW11" s="12">
        <v>0</v>
      </c>
      <c r="CX11" s="12">
        <v>0</v>
      </c>
      <c r="CY11" s="12">
        <v>0</v>
      </c>
      <c r="CZ11" s="12">
        <v>52.128135931374942</v>
      </c>
      <c r="DA11" s="12">
        <v>0</v>
      </c>
      <c r="DB11" s="12">
        <v>137.65745099903523</v>
      </c>
      <c r="DC11" s="12">
        <v>0</v>
      </c>
      <c r="DD11" s="12">
        <v>0</v>
      </c>
      <c r="DE11" s="12">
        <v>6370.5174044756095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197.28724365407399</v>
      </c>
      <c r="DM11" s="12">
        <v>0</v>
      </c>
      <c r="DN11" s="12">
        <v>0</v>
      </c>
      <c r="DO11" s="12">
        <v>0</v>
      </c>
      <c r="DP11" s="12">
        <v>1.424838178442233</v>
      </c>
      <c r="DQ11" s="12">
        <v>0</v>
      </c>
      <c r="DR11" s="12">
        <v>10.309410155942199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23443.120776057884</v>
      </c>
      <c r="DY11" s="12">
        <v>6.4855624733506004E-5</v>
      </c>
      <c r="DZ11" s="12">
        <v>0</v>
      </c>
      <c r="EA11" s="12">
        <v>0.29088329445812833</v>
      </c>
      <c r="EB11" s="12">
        <v>4.2334959876858926E-3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0.50132835764035288</v>
      </c>
      <c r="EJ11" s="12">
        <v>0</v>
      </c>
      <c r="EK11" s="12">
        <v>0</v>
      </c>
      <c r="EL11" s="12">
        <v>797.94900201838232</v>
      </c>
      <c r="EM11" s="12">
        <v>2698.5750213954198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1210.6469005552115</v>
      </c>
      <c r="EV11" s="12">
        <v>0</v>
      </c>
      <c r="EW11" s="12">
        <v>0</v>
      </c>
      <c r="EX11" s="12">
        <v>93.705177437424993</v>
      </c>
      <c r="EY11" s="12">
        <v>18.532860801270807</v>
      </c>
      <c r="EZ11" s="12">
        <v>32.215736884394637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20.264835006904963</v>
      </c>
      <c r="FG11" s="12">
        <v>8.845830057981301</v>
      </c>
      <c r="FH11" s="12">
        <v>0</v>
      </c>
      <c r="FI11" s="12">
        <v>70.202384801127764</v>
      </c>
      <c r="FJ11" s="12">
        <v>0</v>
      </c>
      <c r="FK11" s="13">
        <v>33305373.899328083</v>
      </c>
      <c r="FL11" s="12">
        <v>638453.54279746837</v>
      </c>
      <c r="FM11" s="14">
        <v>638453.54279746837</v>
      </c>
      <c r="FN11" s="12">
        <v>0</v>
      </c>
      <c r="FO11" s="12">
        <v>-1546694.7509635088</v>
      </c>
      <c r="FP11" s="12">
        <v>0</v>
      </c>
      <c r="FQ11" s="12">
        <v>-1546694.7509635088</v>
      </c>
      <c r="FR11" s="12">
        <v>990111.97486200579</v>
      </c>
      <c r="FS11" s="12">
        <v>0</v>
      </c>
      <c r="FT11" s="12">
        <v>990111.97486200579</v>
      </c>
      <c r="FU11" s="12">
        <v>18632534.947929703</v>
      </c>
      <c r="FV11" s="13">
        <v>14754709.718094345</v>
      </c>
    </row>
    <row r="12" spans="1:178" s="15" customFormat="1" ht="16.2" thickBot="1" x14ac:dyDescent="0.3">
      <c r="A12" s="85" t="s">
        <v>38</v>
      </c>
      <c r="B12" s="11">
        <v>9</v>
      </c>
      <c r="C12" s="12">
        <v>160.08255500417897</v>
      </c>
      <c r="D12" s="12">
        <v>0</v>
      </c>
      <c r="E12" s="12">
        <v>0.14100737074124312</v>
      </c>
      <c r="F12" s="12">
        <v>0.30328761272339094</v>
      </c>
      <c r="G12" s="12">
        <v>3.552820226458616E-2</v>
      </c>
      <c r="H12" s="12">
        <v>0</v>
      </c>
      <c r="I12" s="12">
        <v>0</v>
      </c>
      <c r="J12" s="12">
        <v>0</v>
      </c>
      <c r="K12" s="12">
        <v>43709.384606084051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1.4892365882605317E-4</v>
      </c>
      <c r="R12" s="12">
        <v>5435.3847447867993</v>
      </c>
      <c r="S12" s="12">
        <v>16.719392197191802</v>
      </c>
      <c r="T12" s="12">
        <v>0</v>
      </c>
      <c r="U12" s="12">
        <v>414.06332227678928</v>
      </c>
      <c r="V12" s="12">
        <v>0</v>
      </c>
      <c r="W12" s="12">
        <v>0</v>
      </c>
      <c r="X12" s="12">
        <v>8.7660103651432128E-6</v>
      </c>
      <c r="Y12" s="12">
        <v>1.7295720851149308E-10</v>
      </c>
      <c r="Z12" s="12">
        <v>0</v>
      </c>
      <c r="AA12" s="12">
        <v>4.1728290693770467E-12</v>
      </c>
      <c r="AB12" s="12">
        <v>1.258508246738517E-2</v>
      </c>
      <c r="AC12" s="12">
        <v>1698.3016337532397</v>
      </c>
      <c r="AD12" s="12">
        <v>0</v>
      </c>
      <c r="AE12" s="12">
        <v>0</v>
      </c>
      <c r="AF12" s="12">
        <v>0</v>
      </c>
      <c r="AG12" s="12">
        <v>0</v>
      </c>
      <c r="AH12" s="12">
        <v>6.9282340772277331E-10</v>
      </c>
      <c r="AI12" s="12">
        <v>1.4626772061419693E-5</v>
      </c>
      <c r="AJ12" s="12">
        <v>0</v>
      </c>
      <c r="AK12" s="12">
        <v>10627.985516543837</v>
      </c>
      <c r="AL12" s="12">
        <v>469.30119943367964</v>
      </c>
      <c r="AM12" s="12">
        <v>8883267.3152938299</v>
      </c>
      <c r="AN12" s="12">
        <v>183.46224181632195</v>
      </c>
      <c r="AO12" s="12">
        <v>795.54143687583883</v>
      </c>
      <c r="AP12" s="12">
        <v>22.464649389413577</v>
      </c>
      <c r="AQ12" s="12">
        <v>2.9516902652895933E-4</v>
      </c>
      <c r="AR12" s="12">
        <v>361226.67642442021</v>
      </c>
      <c r="AS12" s="12">
        <v>4.8876993790948831</v>
      </c>
      <c r="AT12" s="12">
        <v>0</v>
      </c>
      <c r="AU12" s="12">
        <v>1056.2210572917502</v>
      </c>
      <c r="AV12" s="12">
        <v>0</v>
      </c>
      <c r="AW12" s="12">
        <v>1258754.9134602791</v>
      </c>
      <c r="AX12" s="12">
        <v>0</v>
      </c>
      <c r="AY12" s="12">
        <v>311772.52876934095</v>
      </c>
      <c r="AZ12" s="12">
        <v>0</v>
      </c>
      <c r="BA12" s="12">
        <v>0</v>
      </c>
      <c r="BB12" s="12">
        <v>0</v>
      </c>
      <c r="BC12" s="12">
        <v>9.6229618227028399E-2</v>
      </c>
      <c r="BD12" s="12">
        <v>5.4399473896974682</v>
      </c>
      <c r="BE12" s="12">
        <v>0.43362992545055024</v>
      </c>
      <c r="BF12" s="12">
        <v>0</v>
      </c>
      <c r="BG12" s="12">
        <v>3.7779666346947748E-3</v>
      </c>
      <c r="BH12" s="12">
        <v>3.2409397751384273E-5</v>
      </c>
      <c r="BI12" s="12">
        <v>0</v>
      </c>
      <c r="BJ12" s="12">
        <v>0</v>
      </c>
      <c r="BK12" s="12">
        <v>2.898063843745752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2.2739519442401329E-6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3.8696669080976345</v>
      </c>
      <c r="BZ12" s="12">
        <v>2.0282690539686152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1.5314715751394712E-7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3.0958797185907133E-8</v>
      </c>
      <c r="CO12" s="12">
        <v>0</v>
      </c>
      <c r="CP12" s="12">
        <v>0</v>
      </c>
      <c r="CQ12" s="12">
        <v>5.1019754491695367E-9</v>
      </c>
      <c r="CR12" s="12">
        <v>0.9145901507202252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1.5896787105291047E-10</v>
      </c>
      <c r="DB12" s="12">
        <v>0</v>
      </c>
      <c r="DC12" s="12">
        <v>0</v>
      </c>
      <c r="DD12" s="12">
        <v>0</v>
      </c>
      <c r="DE12" s="12">
        <v>184.60898250835146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185.04425927304018</v>
      </c>
      <c r="DL12" s="12">
        <v>3200.016949157462</v>
      </c>
      <c r="DM12" s="12">
        <v>0</v>
      </c>
      <c r="DN12" s="12">
        <v>0</v>
      </c>
      <c r="DO12" s="12">
        <v>9.4231547126325879</v>
      </c>
      <c r="DP12" s="12">
        <v>4.1379816825647113</v>
      </c>
      <c r="DQ12" s="12">
        <v>0</v>
      </c>
      <c r="DR12" s="12">
        <v>5.9363991069069683E-13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2701814.3092234489</v>
      </c>
      <c r="DY12" s="12">
        <v>1.7869354668973123E-5</v>
      </c>
      <c r="DZ12" s="12">
        <v>0</v>
      </c>
      <c r="EA12" s="12">
        <v>10.484367858282072</v>
      </c>
      <c r="EB12" s="12">
        <v>0</v>
      </c>
      <c r="EC12" s="12">
        <v>4.0303163978424265E-7</v>
      </c>
      <c r="ED12" s="12">
        <v>3.7780788132498379E-7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251.88582506681388</v>
      </c>
      <c r="EM12" s="12">
        <v>5345.335583396869</v>
      </c>
      <c r="EN12" s="12">
        <v>0</v>
      </c>
      <c r="EO12" s="12">
        <v>0</v>
      </c>
      <c r="EP12" s="12">
        <v>0</v>
      </c>
      <c r="EQ12" s="12">
        <v>1.16605892045047E-4</v>
      </c>
      <c r="ER12" s="12">
        <v>0</v>
      </c>
      <c r="ES12" s="12">
        <v>5.5420451408208864</v>
      </c>
      <c r="ET12" s="12">
        <v>0</v>
      </c>
      <c r="EU12" s="12">
        <v>0</v>
      </c>
      <c r="EV12" s="12">
        <v>114.26528848379854</v>
      </c>
      <c r="EW12" s="12">
        <v>0</v>
      </c>
      <c r="EX12" s="12">
        <v>4175.2457454458117</v>
      </c>
      <c r="EY12" s="12">
        <v>32.511978751074892</v>
      </c>
      <c r="EZ12" s="12">
        <v>0</v>
      </c>
      <c r="FA12" s="12">
        <v>1036.3925549564697</v>
      </c>
      <c r="FB12" s="12">
        <v>0</v>
      </c>
      <c r="FC12" s="12">
        <v>149.79266389675857</v>
      </c>
      <c r="FD12" s="12">
        <v>8.2045994832466356</v>
      </c>
      <c r="FE12" s="12">
        <v>0</v>
      </c>
      <c r="FF12" s="12">
        <v>916.41196657781825</v>
      </c>
      <c r="FG12" s="12">
        <v>171.91730022877664</v>
      </c>
      <c r="FH12" s="12">
        <v>17.026664103816405</v>
      </c>
      <c r="FI12" s="12">
        <v>0</v>
      </c>
      <c r="FJ12" s="12">
        <v>0</v>
      </c>
      <c r="FK12" s="13">
        <v>13597263.96835761</v>
      </c>
      <c r="FL12" s="12">
        <v>28915947.315146752</v>
      </c>
      <c r="FM12" s="14">
        <v>28915947.315146752</v>
      </c>
      <c r="FN12" s="12">
        <v>0</v>
      </c>
      <c r="FO12" s="12">
        <v>5384347.0868732734</v>
      </c>
      <c r="FP12" s="12">
        <v>2891291.5869542719</v>
      </c>
      <c r="FQ12" s="12">
        <v>2493055.4999190015</v>
      </c>
      <c r="FR12" s="12">
        <v>7876916.1824074714</v>
      </c>
      <c r="FS12" s="12">
        <v>0</v>
      </c>
      <c r="FT12" s="12">
        <v>7876916.1824074714</v>
      </c>
      <c r="FU12" s="12">
        <v>0</v>
      </c>
      <c r="FV12" s="13">
        <v>55774474.552785106</v>
      </c>
    </row>
    <row r="13" spans="1:178" s="15" customFormat="1" ht="16.2" thickBot="1" x14ac:dyDescent="0.3">
      <c r="A13" s="85" t="s">
        <v>39</v>
      </c>
      <c r="B13" s="11">
        <v>10</v>
      </c>
      <c r="C13" s="12">
        <v>0</v>
      </c>
      <c r="D13" s="12">
        <v>8.3906425959459632E-5</v>
      </c>
      <c r="E13" s="12">
        <v>7.7162649773985354E-4</v>
      </c>
      <c r="F13" s="12">
        <v>1.6655094386364732E-3</v>
      </c>
      <c r="G13" s="12">
        <v>1.9510207013086073E-4</v>
      </c>
      <c r="H13" s="12">
        <v>1.0867388813777655E-3</v>
      </c>
      <c r="I13" s="12">
        <v>1.711469916632852E-6</v>
      </c>
      <c r="J13" s="12">
        <v>0</v>
      </c>
      <c r="K13" s="12">
        <v>240.05796108762161</v>
      </c>
      <c r="L13" s="12">
        <v>1915258.9273847349</v>
      </c>
      <c r="M13" s="12">
        <v>0</v>
      </c>
      <c r="N13" s="12">
        <v>0</v>
      </c>
      <c r="O13" s="12">
        <v>0</v>
      </c>
      <c r="P13" s="12">
        <v>0</v>
      </c>
      <c r="Q13" s="12">
        <v>90.828488445671397</v>
      </c>
      <c r="R13" s="12">
        <v>5.5152818824084847E-5</v>
      </c>
      <c r="S13" s="12">
        <v>1.1325453239702209E-6</v>
      </c>
      <c r="T13" s="12">
        <v>2.6234515306968552E-7</v>
      </c>
      <c r="U13" s="12">
        <v>7.8005781669727363E-7</v>
      </c>
      <c r="V13" s="12">
        <v>0</v>
      </c>
      <c r="W13" s="12">
        <v>0</v>
      </c>
      <c r="X13" s="12">
        <v>0</v>
      </c>
      <c r="Y13" s="12">
        <v>0</v>
      </c>
      <c r="Z13" s="12">
        <v>7.0058127180208233E-8</v>
      </c>
      <c r="AA13" s="12">
        <v>0</v>
      </c>
      <c r="AB13" s="12">
        <v>7.115289476850215E-4</v>
      </c>
      <c r="AC13" s="12">
        <v>0</v>
      </c>
      <c r="AD13" s="12">
        <v>0</v>
      </c>
      <c r="AE13" s="12">
        <v>0</v>
      </c>
      <c r="AF13" s="12">
        <v>0</v>
      </c>
      <c r="AG13" s="12">
        <v>2.8701965470675491E-12</v>
      </c>
      <c r="AH13" s="12">
        <v>0</v>
      </c>
      <c r="AI13" s="12">
        <v>1.5802917029763251E-8</v>
      </c>
      <c r="AJ13" s="12">
        <v>0</v>
      </c>
      <c r="AK13" s="12">
        <v>10471.070759889188</v>
      </c>
      <c r="AL13" s="12">
        <v>0.2193196069501154</v>
      </c>
      <c r="AM13" s="12">
        <v>21332546.205598086</v>
      </c>
      <c r="AN13" s="12">
        <v>0</v>
      </c>
      <c r="AO13" s="12">
        <v>0</v>
      </c>
      <c r="AP13" s="12">
        <v>3.8561986650744112E-6</v>
      </c>
      <c r="AQ13" s="12">
        <v>1.6209119641190977E-6</v>
      </c>
      <c r="AR13" s="12">
        <v>3029.5258359818281</v>
      </c>
      <c r="AS13" s="12">
        <v>0</v>
      </c>
      <c r="AT13" s="12">
        <v>0</v>
      </c>
      <c r="AU13" s="12">
        <v>227020.48700878839</v>
      </c>
      <c r="AV13" s="12">
        <v>0</v>
      </c>
      <c r="AW13" s="12">
        <v>0</v>
      </c>
      <c r="AX13" s="12">
        <v>7.125355057518791E-4</v>
      </c>
      <c r="AY13" s="12">
        <v>0</v>
      </c>
      <c r="AZ13" s="12">
        <v>0</v>
      </c>
      <c r="BA13" s="12">
        <v>0</v>
      </c>
      <c r="BB13" s="12">
        <v>3.0472564892934572E-6</v>
      </c>
      <c r="BC13" s="12">
        <v>0.97402747939781642</v>
      </c>
      <c r="BD13" s="12">
        <v>0</v>
      </c>
      <c r="BE13" s="12">
        <v>2.5761045860286674E-5</v>
      </c>
      <c r="BF13" s="12">
        <v>0</v>
      </c>
      <c r="BG13" s="12">
        <v>7.1706566612609148E-5</v>
      </c>
      <c r="BH13" s="12">
        <v>0</v>
      </c>
      <c r="BI13" s="12">
        <v>1.9140524948879787E-12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661.17600893823703</v>
      </c>
      <c r="BQ13" s="12">
        <v>0</v>
      </c>
      <c r="BR13" s="12">
        <v>0</v>
      </c>
      <c r="BS13" s="12">
        <v>0</v>
      </c>
      <c r="BT13" s="12">
        <v>0</v>
      </c>
      <c r="BU13" s="12">
        <v>6.8000596405109968E-7</v>
      </c>
      <c r="BV13" s="12">
        <v>0</v>
      </c>
      <c r="BW13" s="12">
        <v>1.2481217759055947E-4</v>
      </c>
      <c r="BX13" s="12">
        <v>0</v>
      </c>
      <c r="BY13" s="12">
        <v>7.2916175210103351E-2</v>
      </c>
      <c r="BZ13" s="12">
        <v>0</v>
      </c>
      <c r="CA13" s="12">
        <v>8.5850150174955174E-6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3.2244574302956632E-7</v>
      </c>
      <c r="CM13" s="12">
        <v>0</v>
      </c>
      <c r="CN13" s="12">
        <v>6.001174153620598E-10</v>
      </c>
      <c r="CO13" s="12">
        <v>0</v>
      </c>
      <c r="CP13" s="12">
        <v>0</v>
      </c>
      <c r="CQ13" s="12">
        <v>8.8820508859671859E-11</v>
      </c>
      <c r="CR13" s="12">
        <v>3.6616978213658253E-8</v>
      </c>
      <c r="CS13" s="12">
        <v>0</v>
      </c>
      <c r="CT13" s="12">
        <v>6.8831642249317123E-9</v>
      </c>
      <c r="CU13" s="12">
        <v>0</v>
      </c>
      <c r="CV13" s="12">
        <v>3.9194832596514766E-6</v>
      </c>
      <c r="CW13" s="12">
        <v>0</v>
      </c>
      <c r="CX13" s="12">
        <v>0</v>
      </c>
      <c r="CY13" s="12">
        <v>0</v>
      </c>
      <c r="CZ13" s="12">
        <v>3.655498833345395E-12</v>
      </c>
      <c r="DA13" s="12">
        <v>0</v>
      </c>
      <c r="DB13" s="12">
        <v>9.6532638763589929E-12</v>
      </c>
      <c r="DC13" s="12">
        <v>0</v>
      </c>
      <c r="DD13" s="12">
        <v>0</v>
      </c>
      <c r="DE13" s="12">
        <v>0</v>
      </c>
      <c r="DF13" s="12">
        <v>0</v>
      </c>
      <c r="DG13" s="12">
        <v>0.34839077994096035</v>
      </c>
      <c r="DH13" s="12">
        <v>0.20690145921172368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9.6199886125849926E-3</v>
      </c>
      <c r="DP13" s="12">
        <v>0</v>
      </c>
      <c r="DQ13" s="12">
        <v>0</v>
      </c>
      <c r="DR13" s="12">
        <v>7.1869630679387093E-9</v>
      </c>
      <c r="DS13" s="12">
        <v>0</v>
      </c>
      <c r="DT13" s="12">
        <v>0</v>
      </c>
      <c r="DU13" s="12">
        <v>0</v>
      </c>
      <c r="DV13" s="12">
        <v>0</v>
      </c>
      <c r="DW13" s="12">
        <v>77.624114749859984</v>
      </c>
      <c r="DX13" s="12">
        <v>15647.098503592992</v>
      </c>
      <c r="DY13" s="12">
        <v>0</v>
      </c>
      <c r="DZ13" s="12">
        <v>0</v>
      </c>
      <c r="EA13" s="12">
        <v>6.2260278457677672E-13</v>
      </c>
      <c r="EB13" s="12">
        <v>0</v>
      </c>
      <c r="EC13" s="12">
        <v>4.7251427839143361E-3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96.588892243207638</v>
      </c>
      <c r="EO13" s="12">
        <v>4.2273909593699131E-6</v>
      </c>
      <c r="EP13" s="12">
        <v>0</v>
      </c>
      <c r="EQ13" s="12">
        <v>0</v>
      </c>
      <c r="ER13" s="12">
        <v>0</v>
      </c>
      <c r="ES13" s="12">
        <v>0</v>
      </c>
      <c r="ET13" s="12">
        <v>4.0825931865119773E-8</v>
      </c>
      <c r="EU13" s="12">
        <v>0</v>
      </c>
      <c r="EV13" s="12">
        <v>0</v>
      </c>
      <c r="EW13" s="12">
        <v>0</v>
      </c>
      <c r="EX13" s="12">
        <v>20.849676213576505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3">
        <v>23505162.281668101</v>
      </c>
      <c r="FL13" s="12">
        <v>203316.55472859621</v>
      </c>
      <c r="FM13" s="14">
        <v>203316.55472859621</v>
      </c>
      <c r="FN13" s="12">
        <v>0</v>
      </c>
      <c r="FO13" s="12">
        <v>-3742137.6377127338</v>
      </c>
      <c r="FP13" s="12">
        <v>0</v>
      </c>
      <c r="FQ13" s="12">
        <v>-3742137.6377127338</v>
      </c>
      <c r="FR13" s="12">
        <v>3392370.0417949958</v>
      </c>
      <c r="FS13" s="12">
        <v>0</v>
      </c>
      <c r="FT13" s="12">
        <v>3392370.0417949958</v>
      </c>
      <c r="FU13" s="12">
        <v>16559499.766067145</v>
      </c>
      <c r="FV13" s="13">
        <v>6799211.4744118135</v>
      </c>
    </row>
    <row r="14" spans="1:178" s="15" customFormat="1" ht="16.2" thickBot="1" x14ac:dyDescent="0.3">
      <c r="A14" s="85" t="s">
        <v>40</v>
      </c>
      <c r="B14" s="11">
        <v>11</v>
      </c>
      <c r="C14" s="12">
        <v>0</v>
      </c>
      <c r="D14" s="12">
        <v>8.9551219341096886E-7</v>
      </c>
      <c r="E14" s="12">
        <v>8.235295920829929E-6</v>
      </c>
      <c r="F14" s="12">
        <v>1.7775572107837191E-5</v>
      </c>
      <c r="G14" s="12">
        <v>2.0822762984470832E-6</v>
      </c>
      <c r="H14" s="12">
        <v>1.3872491335890126E-5</v>
      </c>
      <c r="I14" s="12">
        <v>4.0081189039259597E-10</v>
      </c>
      <c r="J14" s="12">
        <v>0</v>
      </c>
      <c r="K14" s="12">
        <v>2.56207855437362</v>
      </c>
      <c r="L14" s="12">
        <v>0</v>
      </c>
      <c r="M14" s="12">
        <v>13474.490863742089</v>
      </c>
      <c r="N14" s="12">
        <v>0</v>
      </c>
      <c r="O14" s="12">
        <v>0</v>
      </c>
      <c r="P14" s="12">
        <v>0</v>
      </c>
      <c r="Q14" s="12">
        <v>1.9512803398161157E-7</v>
      </c>
      <c r="R14" s="12">
        <v>0</v>
      </c>
      <c r="S14" s="12">
        <v>0</v>
      </c>
      <c r="T14" s="12">
        <v>244.07713684701801</v>
      </c>
      <c r="U14" s="12">
        <v>0</v>
      </c>
      <c r="V14" s="12">
        <v>0</v>
      </c>
      <c r="W14" s="12">
        <v>0</v>
      </c>
      <c r="X14" s="12">
        <v>0</v>
      </c>
      <c r="Y14" s="12">
        <v>2.8277733315893484E-15</v>
      </c>
      <c r="Z14" s="12">
        <v>0</v>
      </c>
      <c r="AA14" s="12">
        <v>6.8223896888814203E-17</v>
      </c>
      <c r="AB14" s="12">
        <v>1.5442217597556738E-4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1.1241930001636005E-14</v>
      </c>
      <c r="AI14" s="12">
        <v>3.9105680684556873E-9</v>
      </c>
      <c r="AJ14" s="12">
        <v>0</v>
      </c>
      <c r="AK14" s="12">
        <v>11812.531347115242</v>
      </c>
      <c r="AL14" s="12">
        <v>183.54052642190632</v>
      </c>
      <c r="AM14" s="12">
        <v>13868.775381460991</v>
      </c>
      <c r="AN14" s="12">
        <v>0</v>
      </c>
      <c r="AO14" s="12">
        <v>0</v>
      </c>
      <c r="AP14" s="12">
        <v>8.1282385449280814E-8</v>
      </c>
      <c r="AQ14" s="12">
        <v>1.7299593810002422E-8</v>
      </c>
      <c r="AR14" s="12">
        <v>26.190939090898272</v>
      </c>
      <c r="AS14" s="12">
        <v>0</v>
      </c>
      <c r="AT14" s="12">
        <v>0</v>
      </c>
      <c r="AU14" s="12">
        <v>54310.661145910788</v>
      </c>
      <c r="AV14" s="12">
        <v>0</v>
      </c>
      <c r="AW14" s="12">
        <v>0</v>
      </c>
      <c r="AX14" s="12">
        <v>6.160031318961095E-6</v>
      </c>
      <c r="AY14" s="12">
        <v>0</v>
      </c>
      <c r="AZ14" s="12">
        <v>0</v>
      </c>
      <c r="BA14" s="12">
        <v>0</v>
      </c>
      <c r="BB14" s="12">
        <v>3.6373638950652489E-9</v>
      </c>
      <c r="BC14" s="12">
        <v>7.3545017135164847E-9</v>
      </c>
      <c r="BD14" s="12">
        <v>9.9345811791452058E-5</v>
      </c>
      <c r="BE14" s="12">
        <v>6.2865788390881686E-6</v>
      </c>
      <c r="BF14" s="12">
        <v>0</v>
      </c>
      <c r="BG14" s="12">
        <v>0</v>
      </c>
      <c r="BH14" s="12">
        <v>2.1592172557339013E-4</v>
      </c>
      <c r="BI14" s="12">
        <v>2.3132937330372848E-15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1.7500429042482786E-2</v>
      </c>
      <c r="BZ14" s="12">
        <v>3.3161295730089841E-5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2.4795930813455239E-12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1.4127910477954737E-10</v>
      </c>
      <c r="CO14" s="12">
        <v>0</v>
      </c>
      <c r="CP14" s="12">
        <v>0</v>
      </c>
      <c r="CQ14" s="12">
        <v>2.2517131762040063E-11</v>
      </c>
      <c r="CR14" s="12">
        <v>4.0983346351365593E-6</v>
      </c>
      <c r="CS14" s="12">
        <v>0</v>
      </c>
      <c r="CT14" s="12">
        <v>7.8798804754076142E-10</v>
      </c>
      <c r="CU14" s="12">
        <v>0</v>
      </c>
      <c r="CV14" s="12">
        <v>4.3691009123140524E-7</v>
      </c>
      <c r="CW14" s="12">
        <v>0</v>
      </c>
      <c r="CX14" s="12">
        <v>0</v>
      </c>
      <c r="CY14" s="12">
        <v>0</v>
      </c>
      <c r="CZ14" s="12">
        <v>4.4179783808896658E-15</v>
      </c>
      <c r="DA14" s="12">
        <v>0</v>
      </c>
      <c r="DB14" s="12">
        <v>1.1666782853750003E-14</v>
      </c>
      <c r="DC14" s="12">
        <v>0</v>
      </c>
      <c r="DD14" s="12">
        <v>0</v>
      </c>
      <c r="DE14" s="12">
        <v>0</v>
      </c>
      <c r="DF14" s="12">
        <v>0</v>
      </c>
      <c r="DG14" s="12">
        <v>8.3606230910573565E-2</v>
      </c>
      <c r="DH14" s="12">
        <v>5.1197062499626508E-2</v>
      </c>
      <c r="DI14" s="12">
        <v>0</v>
      </c>
      <c r="DJ14" s="12">
        <v>0</v>
      </c>
      <c r="DK14" s="12">
        <v>1.7169665970998995</v>
      </c>
      <c r="DL14" s="12">
        <v>5705.9500999616421</v>
      </c>
      <c r="DM14" s="12">
        <v>0</v>
      </c>
      <c r="DN14" s="12">
        <v>0</v>
      </c>
      <c r="DO14" s="12">
        <v>6.072664933151489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626011.20315129985</v>
      </c>
      <c r="DY14" s="12">
        <v>1.1741334435572556E-4</v>
      </c>
      <c r="DZ14" s="12">
        <v>27.137060189230979</v>
      </c>
      <c r="EA14" s="12">
        <v>0</v>
      </c>
      <c r="EB14" s="12">
        <v>6.961351461100731E-7</v>
      </c>
      <c r="EC14" s="12">
        <v>0</v>
      </c>
      <c r="ED14" s="12">
        <v>2.4757288170373564E-6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2.6622605374667927E-8</v>
      </c>
      <c r="ER14" s="12">
        <v>0</v>
      </c>
      <c r="ES14" s="12">
        <v>0</v>
      </c>
      <c r="ET14" s="12">
        <v>7.8237200204197516E-5</v>
      </c>
      <c r="EU14" s="12">
        <v>0</v>
      </c>
      <c r="EV14" s="12">
        <v>0</v>
      </c>
      <c r="EW14" s="12">
        <v>0</v>
      </c>
      <c r="EX14" s="12">
        <v>18.954507670573406</v>
      </c>
      <c r="EY14" s="12">
        <v>0</v>
      </c>
      <c r="EZ14" s="12">
        <v>0</v>
      </c>
      <c r="FA14" s="12">
        <v>0.89309841519219135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3">
        <v>725694.91003378551</v>
      </c>
      <c r="FL14" s="12">
        <v>711770.18273228907</v>
      </c>
      <c r="FM14" s="14">
        <v>711770.18273228907</v>
      </c>
      <c r="FN14" s="12">
        <v>0</v>
      </c>
      <c r="FO14" s="12">
        <v>-155347.3281465793</v>
      </c>
      <c r="FP14" s="12">
        <v>0</v>
      </c>
      <c r="FQ14" s="12">
        <v>-155347.3281465793</v>
      </c>
      <c r="FR14" s="12">
        <v>11201360.336350093</v>
      </c>
      <c r="FS14" s="12">
        <v>0</v>
      </c>
      <c r="FT14" s="12">
        <v>11201360.336350093</v>
      </c>
      <c r="FU14" s="12">
        <v>171419.30659450009</v>
      </c>
      <c r="FV14" s="13">
        <v>12312058.794375088</v>
      </c>
    </row>
    <row r="15" spans="1:178" s="15" customFormat="1" ht="16.2" thickBot="1" x14ac:dyDescent="0.3">
      <c r="A15" s="85" t="s">
        <v>41</v>
      </c>
      <c r="B15" s="11">
        <v>12</v>
      </c>
      <c r="C15" s="12">
        <v>0</v>
      </c>
      <c r="D15" s="12">
        <v>0</v>
      </c>
      <c r="E15" s="12">
        <v>2.6070171266847675E-10</v>
      </c>
      <c r="F15" s="12">
        <v>2.5814003498035994E-10</v>
      </c>
      <c r="G15" s="12">
        <v>3.0327364208849996E-11</v>
      </c>
      <c r="H15" s="12">
        <v>0</v>
      </c>
      <c r="I15" s="12">
        <v>2.0635442931876968E-3</v>
      </c>
      <c r="J15" s="12">
        <v>0</v>
      </c>
      <c r="K15" s="12">
        <v>3.8688447123172823E-5</v>
      </c>
      <c r="L15" s="12">
        <v>0</v>
      </c>
      <c r="M15" s="12">
        <v>0</v>
      </c>
      <c r="N15" s="12">
        <v>449879.00431523845</v>
      </c>
      <c r="O15" s="12">
        <v>0</v>
      </c>
      <c r="P15" s="12">
        <v>0</v>
      </c>
      <c r="Q15" s="12">
        <v>59.580237991777182</v>
      </c>
      <c r="R15" s="12">
        <v>1.1191756277169217E-11</v>
      </c>
      <c r="S15" s="12">
        <v>1.6483893807539148E-13</v>
      </c>
      <c r="T15" s="12">
        <v>3.8151248226766766E-14</v>
      </c>
      <c r="U15" s="12">
        <v>1.1343946082529598E-13</v>
      </c>
      <c r="V15" s="12">
        <v>0</v>
      </c>
      <c r="W15" s="12">
        <v>0</v>
      </c>
      <c r="X15" s="12">
        <v>0</v>
      </c>
      <c r="Y15" s="12">
        <v>0</v>
      </c>
      <c r="Z15" s="12">
        <v>8.9619311361209151E-5</v>
      </c>
      <c r="AA15" s="12">
        <v>0</v>
      </c>
      <c r="AB15" s="12">
        <v>2.9942849481137758E-11</v>
      </c>
      <c r="AC15" s="12">
        <v>0</v>
      </c>
      <c r="AD15" s="12">
        <v>0</v>
      </c>
      <c r="AE15" s="12">
        <v>0</v>
      </c>
      <c r="AF15" s="12">
        <v>0</v>
      </c>
      <c r="AG15" s="12">
        <v>3.6715480056441854E-9</v>
      </c>
      <c r="AH15" s="12">
        <v>0</v>
      </c>
      <c r="AI15" s="12">
        <v>0</v>
      </c>
      <c r="AJ15" s="12">
        <v>0</v>
      </c>
      <c r="AK15" s="12">
        <v>8.1163640011090087E-5</v>
      </c>
      <c r="AL15" s="12">
        <v>0</v>
      </c>
      <c r="AM15" s="12">
        <v>0</v>
      </c>
      <c r="AN15" s="12">
        <v>0</v>
      </c>
      <c r="AO15" s="12">
        <v>0</v>
      </c>
      <c r="AP15" s="12">
        <v>8.016324045219247E-5</v>
      </c>
      <c r="AQ15" s="12">
        <v>2.519603582542741E-13</v>
      </c>
      <c r="AR15" s="12">
        <v>0</v>
      </c>
      <c r="AS15" s="12">
        <v>0</v>
      </c>
      <c r="AT15" s="12">
        <v>0</v>
      </c>
      <c r="AU15" s="12">
        <v>1.2587014854331449E-5</v>
      </c>
      <c r="AV15" s="12">
        <v>0</v>
      </c>
      <c r="AW15" s="12">
        <v>0</v>
      </c>
      <c r="AX15" s="12">
        <v>0</v>
      </c>
      <c r="AY15" s="12">
        <v>3.8257361119550245E-12</v>
      </c>
      <c r="AZ15" s="12">
        <v>0</v>
      </c>
      <c r="BA15" s="12">
        <v>0.19715806001198924</v>
      </c>
      <c r="BB15" s="12">
        <v>0</v>
      </c>
      <c r="BC15" s="12">
        <v>0</v>
      </c>
      <c r="BD15" s="12">
        <v>0.30493849457183492</v>
      </c>
      <c r="BE15" s="12">
        <v>117980.42202884557</v>
      </c>
      <c r="BF15" s="12">
        <v>0</v>
      </c>
      <c r="BG15" s="12">
        <v>1882.0037806776841</v>
      </c>
      <c r="BH15" s="12">
        <v>0</v>
      </c>
      <c r="BI15" s="12">
        <v>6.1843321097040029E-2</v>
      </c>
      <c r="BJ15" s="12">
        <v>0</v>
      </c>
      <c r="BK15" s="12">
        <v>0</v>
      </c>
      <c r="BL15" s="12">
        <v>0</v>
      </c>
      <c r="BM15" s="12">
        <v>2.4998689504070294E-7</v>
      </c>
      <c r="BN15" s="12">
        <v>138677.82306687318</v>
      </c>
      <c r="BO15" s="12">
        <v>0</v>
      </c>
      <c r="BP15" s="12">
        <v>9.2758014772816519E-2</v>
      </c>
      <c r="BQ15" s="12">
        <v>0</v>
      </c>
      <c r="BR15" s="12">
        <v>5777797.2915153969</v>
      </c>
      <c r="BS15" s="12">
        <v>0</v>
      </c>
      <c r="BT15" s="12">
        <v>0</v>
      </c>
      <c r="BU15" s="12">
        <v>8.6986187189472871E-4</v>
      </c>
      <c r="BV15" s="12">
        <v>0</v>
      </c>
      <c r="BW15" s="12">
        <v>0.15965920787249874</v>
      </c>
      <c r="BX15" s="12">
        <v>1.011217776026984E-2</v>
      </c>
      <c r="BY15" s="12">
        <v>9.5346267964487857E-5</v>
      </c>
      <c r="BZ15" s="12">
        <v>0</v>
      </c>
      <c r="CA15" s="12">
        <v>1.0982068246194002E-2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4.1247026260308626E-4</v>
      </c>
      <c r="CM15" s="12">
        <v>0</v>
      </c>
      <c r="CN15" s="12">
        <v>1.4652489977470744E-8</v>
      </c>
      <c r="CO15" s="12">
        <v>0</v>
      </c>
      <c r="CP15" s="12">
        <v>0</v>
      </c>
      <c r="CQ15" s="12">
        <v>7.2691797725319283E-7</v>
      </c>
      <c r="CR15" s="12">
        <v>858969.66305906046</v>
      </c>
      <c r="CS15" s="12">
        <v>0</v>
      </c>
      <c r="CT15" s="12">
        <v>0</v>
      </c>
      <c r="CU15" s="12">
        <v>0</v>
      </c>
      <c r="CV15" s="12">
        <v>3.0926536987496401E-3</v>
      </c>
      <c r="CW15" s="12">
        <v>0</v>
      </c>
      <c r="CX15" s="12">
        <v>0</v>
      </c>
      <c r="CY15" s="12">
        <v>0</v>
      </c>
      <c r="CZ15" s="12">
        <v>0.1181097115801238</v>
      </c>
      <c r="DA15" s="12">
        <v>0</v>
      </c>
      <c r="DB15" s="12">
        <v>0.31189839313945644</v>
      </c>
      <c r="DC15" s="12">
        <v>0</v>
      </c>
      <c r="DD15" s="12">
        <v>2.5616610966568715E-2</v>
      </c>
      <c r="DE15" s="12">
        <v>0</v>
      </c>
      <c r="DF15" s="12">
        <v>0</v>
      </c>
      <c r="DG15" s="12">
        <v>1.4813041588291637E-5</v>
      </c>
      <c r="DH15" s="12">
        <v>0</v>
      </c>
      <c r="DI15" s="12">
        <v>6.1046520389903611E-6</v>
      </c>
      <c r="DJ15" s="12">
        <v>0</v>
      </c>
      <c r="DK15" s="12">
        <v>0</v>
      </c>
      <c r="DL15" s="12">
        <v>7641.2301034637467</v>
      </c>
      <c r="DM15" s="12">
        <v>0</v>
      </c>
      <c r="DN15" s="12">
        <v>0</v>
      </c>
      <c r="DO15" s="12">
        <v>4.6278599040840233E-12</v>
      </c>
      <c r="DP15" s="12">
        <v>0</v>
      </c>
      <c r="DQ15" s="12">
        <v>0</v>
      </c>
      <c r="DR15" s="12">
        <v>9.4882598039410816E-7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1109.2726738501742</v>
      </c>
      <c r="DY15" s="12">
        <v>0</v>
      </c>
      <c r="DZ15" s="12">
        <v>8.1698769011244177E-13</v>
      </c>
      <c r="EA15" s="12">
        <v>0</v>
      </c>
      <c r="EB15" s="12">
        <v>0</v>
      </c>
      <c r="EC15" s="12">
        <v>0.62381480482504381</v>
      </c>
      <c r="ED15" s="12">
        <v>9.2210125188812682E-4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1.1650899385982289E-3</v>
      </c>
      <c r="EO15" s="12">
        <v>9.187588651481864E-9</v>
      </c>
      <c r="EP15" s="12">
        <v>0</v>
      </c>
      <c r="EQ15" s="12">
        <v>0</v>
      </c>
      <c r="ER15" s="12">
        <v>0</v>
      </c>
      <c r="ES15" s="12">
        <v>0</v>
      </c>
      <c r="ET15" s="12">
        <v>2.1112621685054431E-2</v>
      </c>
      <c r="EU15" s="12">
        <v>0</v>
      </c>
      <c r="EV15" s="12">
        <v>9.5823255181249607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2.1415779143161701E-9</v>
      </c>
      <c r="FG15" s="12">
        <v>0</v>
      </c>
      <c r="FH15" s="12">
        <v>0</v>
      </c>
      <c r="FI15" s="12">
        <v>0</v>
      </c>
      <c r="FJ15" s="12">
        <v>0</v>
      </c>
      <c r="FK15" s="13">
        <v>7354007.820056567</v>
      </c>
      <c r="FL15" s="12">
        <v>0</v>
      </c>
      <c r="FM15" s="14">
        <v>0</v>
      </c>
      <c r="FN15" s="12">
        <v>0</v>
      </c>
      <c r="FO15" s="12">
        <v>-501607.42024153151</v>
      </c>
      <c r="FP15" s="12">
        <v>0</v>
      </c>
      <c r="FQ15" s="12">
        <v>-501607.42024153151</v>
      </c>
      <c r="FR15" s="12">
        <v>45824916.699872017</v>
      </c>
      <c r="FS15" s="12">
        <v>0</v>
      </c>
      <c r="FT15" s="12">
        <v>45824916.699872017</v>
      </c>
      <c r="FU15" s="12">
        <v>4933880.3666917216</v>
      </c>
      <c r="FV15" s="13">
        <v>47743436.732995324</v>
      </c>
    </row>
    <row r="16" spans="1:178" s="15" customFormat="1" ht="16.2" thickBot="1" x14ac:dyDescent="0.3">
      <c r="A16" s="85" t="s">
        <v>42</v>
      </c>
      <c r="B16" s="11">
        <v>13</v>
      </c>
      <c r="C16" s="12">
        <v>1.9478658763452671E-11</v>
      </c>
      <c r="D16" s="12">
        <v>0</v>
      </c>
      <c r="E16" s="12">
        <v>0</v>
      </c>
      <c r="F16" s="12">
        <v>3.7064905097715716E-16</v>
      </c>
      <c r="G16" s="12">
        <v>4.0590555288188209E-17</v>
      </c>
      <c r="H16" s="12">
        <v>1.2608286344788878E-10</v>
      </c>
      <c r="I16" s="12">
        <v>0</v>
      </c>
      <c r="J16" s="12">
        <v>0</v>
      </c>
      <c r="K16" s="12">
        <v>4.3402516524760924E-15</v>
      </c>
      <c r="L16" s="12">
        <v>0</v>
      </c>
      <c r="M16" s="12">
        <v>0</v>
      </c>
      <c r="N16" s="12">
        <v>0</v>
      </c>
      <c r="O16" s="12">
        <v>2160037.9106289423</v>
      </c>
      <c r="P16" s="12">
        <v>0</v>
      </c>
      <c r="Q16" s="12">
        <v>1.4199709105905514E-19</v>
      </c>
      <c r="R16" s="12">
        <v>1.5645024292894703E-16</v>
      </c>
      <c r="S16" s="12">
        <v>3.1289421147635951E-14</v>
      </c>
      <c r="T16" s="12">
        <v>0</v>
      </c>
      <c r="U16" s="12">
        <v>2.2152045292313881E-18</v>
      </c>
      <c r="V16" s="12">
        <v>0</v>
      </c>
      <c r="W16" s="12">
        <v>0</v>
      </c>
      <c r="X16" s="12">
        <v>0</v>
      </c>
      <c r="Y16" s="12">
        <v>0</v>
      </c>
      <c r="Z16" s="12">
        <v>7.4046619445181318E-15</v>
      </c>
      <c r="AA16" s="12">
        <v>0</v>
      </c>
      <c r="AB16" s="12">
        <v>0</v>
      </c>
      <c r="AC16" s="12">
        <v>5.5116609939687942E-2</v>
      </c>
      <c r="AD16" s="12">
        <v>0</v>
      </c>
      <c r="AE16" s="12">
        <v>0</v>
      </c>
      <c r="AF16" s="12">
        <v>0</v>
      </c>
      <c r="AG16" s="12">
        <v>3.0334936738323237E-19</v>
      </c>
      <c r="AH16" s="12">
        <v>0</v>
      </c>
      <c r="AI16" s="12">
        <v>0</v>
      </c>
      <c r="AJ16" s="12">
        <v>0</v>
      </c>
      <c r="AK16" s="12">
        <v>3.8127333374394639E-10</v>
      </c>
      <c r="AL16" s="12">
        <v>0</v>
      </c>
      <c r="AM16" s="12">
        <v>16914.759865370273</v>
      </c>
      <c r="AN16" s="12">
        <v>0</v>
      </c>
      <c r="AO16" s="12">
        <v>0</v>
      </c>
      <c r="AP16" s="12">
        <v>3.9369216242189877E-10</v>
      </c>
      <c r="AQ16" s="12">
        <v>3.3722715834194916E-19</v>
      </c>
      <c r="AR16" s="12">
        <v>4778606.06428691</v>
      </c>
      <c r="AS16" s="12">
        <v>12242959.662573272</v>
      </c>
      <c r="AT16" s="12">
        <v>0</v>
      </c>
      <c r="AU16" s="12">
        <v>0</v>
      </c>
      <c r="AV16" s="12">
        <v>0</v>
      </c>
      <c r="AW16" s="12">
        <v>9.8172165649002344E-3</v>
      </c>
      <c r="AX16" s="12">
        <v>6.7993301436468432</v>
      </c>
      <c r="AY16" s="12">
        <v>0</v>
      </c>
      <c r="AZ16" s="12">
        <v>0</v>
      </c>
      <c r="BA16" s="12">
        <v>2.4981767070690435E-11</v>
      </c>
      <c r="BB16" s="12">
        <v>0</v>
      </c>
      <c r="BC16" s="12">
        <v>0</v>
      </c>
      <c r="BD16" s="12">
        <v>5.5386613007667331E-15</v>
      </c>
      <c r="BE16" s="12">
        <v>0</v>
      </c>
      <c r="BF16" s="12">
        <v>6.8152227243990748E-12</v>
      </c>
      <c r="BG16" s="12">
        <v>8.684114170160915E-5</v>
      </c>
      <c r="BH16" s="12">
        <v>0</v>
      </c>
      <c r="BI16" s="12">
        <v>0</v>
      </c>
      <c r="BJ16" s="12">
        <v>0</v>
      </c>
      <c r="BK16" s="12">
        <v>0</v>
      </c>
      <c r="BL16" s="12">
        <v>12147389.383742355</v>
      </c>
      <c r="BM16" s="12">
        <v>5.3181021785585219E-12</v>
      </c>
      <c r="BN16" s="12">
        <v>0</v>
      </c>
      <c r="BO16" s="12">
        <v>0</v>
      </c>
      <c r="BP16" s="12">
        <v>0</v>
      </c>
      <c r="BQ16" s="12">
        <v>0</v>
      </c>
      <c r="BR16" s="12">
        <v>8.499829108586133E-13</v>
      </c>
      <c r="BS16" s="12">
        <v>4.2277123756451949E-12</v>
      </c>
      <c r="BT16" s="12">
        <v>0</v>
      </c>
      <c r="BU16" s="12">
        <v>7.1869426232317975E-14</v>
      </c>
      <c r="BV16" s="12">
        <v>0</v>
      </c>
      <c r="BW16" s="12">
        <v>1.319127744930119E-11</v>
      </c>
      <c r="BX16" s="12">
        <v>2.865605076217693E-11</v>
      </c>
      <c r="BY16" s="12">
        <v>0</v>
      </c>
      <c r="BZ16" s="12">
        <v>0</v>
      </c>
      <c r="CA16" s="12">
        <v>9.0737701037381555E-13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3.5324108007231179E-19</v>
      </c>
      <c r="CL16" s="12">
        <v>3.4078755855674794E-14</v>
      </c>
      <c r="CM16" s="12">
        <v>0</v>
      </c>
      <c r="CN16" s="12">
        <v>0</v>
      </c>
      <c r="CO16" s="12">
        <v>2.6749184482309972E-22</v>
      </c>
      <c r="CP16" s="12">
        <v>0</v>
      </c>
      <c r="CQ16" s="12">
        <v>0</v>
      </c>
      <c r="CR16" s="12">
        <v>0</v>
      </c>
      <c r="CS16" s="12">
        <v>2.7207024632465742E-12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2.9555173207714381E-16</v>
      </c>
      <c r="DB16" s="12">
        <v>0</v>
      </c>
      <c r="DC16" s="12">
        <v>0</v>
      </c>
      <c r="DD16" s="12">
        <v>0</v>
      </c>
      <c r="DE16" s="12">
        <v>2.8593541722305935E-5</v>
      </c>
      <c r="DF16" s="12">
        <v>0</v>
      </c>
      <c r="DG16" s="12">
        <v>0</v>
      </c>
      <c r="DH16" s="12">
        <v>0</v>
      </c>
      <c r="DI16" s="12">
        <v>1.3722569117963037E-3</v>
      </c>
      <c r="DJ16" s="12">
        <v>0</v>
      </c>
      <c r="DK16" s="12">
        <v>0</v>
      </c>
      <c r="DL16" s="12">
        <v>10884.968625757439</v>
      </c>
      <c r="DM16" s="12">
        <v>0</v>
      </c>
      <c r="DN16" s="12">
        <v>0</v>
      </c>
      <c r="DO16" s="12">
        <v>0</v>
      </c>
      <c r="DP16" s="12">
        <v>2.5867784946248166E-5</v>
      </c>
      <c r="DQ16" s="12">
        <v>0</v>
      </c>
      <c r="DR16" s="12">
        <v>7.6089595320664576E-16</v>
      </c>
      <c r="DS16" s="12">
        <v>0</v>
      </c>
      <c r="DT16" s="12">
        <v>0</v>
      </c>
      <c r="DU16" s="12">
        <v>0</v>
      </c>
      <c r="DV16" s="12">
        <v>0</v>
      </c>
      <c r="DW16" s="12">
        <v>120.6888015039936</v>
      </c>
      <c r="DX16" s="12">
        <v>4193.2949224664299</v>
      </c>
      <c r="DY16" s="12">
        <v>0</v>
      </c>
      <c r="DZ16" s="12">
        <v>1.8364961630060637E-10</v>
      </c>
      <c r="EA16" s="12">
        <v>0</v>
      </c>
      <c r="EB16" s="12">
        <v>0</v>
      </c>
      <c r="EC16" s="12">
        <v>5.002588700255904E-10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158.23890680841527</v>
      </c>
      <c r="EN16" s="12">
        <v>1.0208649975611132E-5</v>
      </c>
      <c r="EO16" s="12">
        <v>1.1096363124277418E-2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3.1640154148448484E-5</v>
      </c>
      <c r="EW16" s="12">
        <v>0</v>
      </c>
      <c r="EX16" s="12">
        <v>4.5525791653866738</v>
      </c>
      <c r="EY16" s="12">
        <v>26.75491575103073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6.4710276120472224E-10</v>
      </c>
      <c r="FI16" s="12">
        <v>0</v>
      </c>
      <c r="FJ16" s="12">
        <v>0</v>
      </c>
      <c r="FK16" s="13">
        <v>31361303.156764045</v>
      </c>
      <c r="FL16" s="12">
        <v>33644.486546415443</v>
      </c>
      <c r="FM16" s="14">
        <v>33644.486546415443</v>
      </c>
      <c r="FN16" s="12">
        <v>0</v>
      </c>
      <c r="FO16" s="12">
        <v>-1398259.5132414033</v>
      </c>
      <c r="FP16" s="12">
        <v>0</v>
      </c>
      <c r="FQ16" s="12">
        <v>-1398259.5132414033</v>
      </c>
      <c r="FR16" s="12">
        <v>20208791.880287636</v>
      </c>
      <c r="FS16" s="12">
        <v>0</v>
      </c>
      <c r="FT16" s="12">
        <v>20208791.880287636</v>
      </c>
      <c r="FU16" s="12">
        <v>0</v>
      </c>
      <c r="FV16" s="13">
        <v>50205480.010356694</v>
      </c>
    </row>
    <row r="17" spans="1:178" s="15" customFormat="1" ht="16.2" thickBot="1" x14ac:dyDescent="0.3">
      <c r="A17" s="85" t="s">
        <v>43</v>
      </c>
      <c r="B17" s="11">
        <v>14</v>
      </c>
      <c r="C17" s="12">
        <v>618.85541355308374</v>
      </c>
      <c r="D17" s="12">
        <v>0</v>
      </c>
      <c r="E17" s="12">
        <v>0</v>
      </c>
      <c r="F17" s="12">
        <v>361.62516414600117</v>
      </c>
      <c r="G17" s="12">
        <v>0</v>
      </c>
      <c r="H17" s="12">
        <v>142.45847676247305</v>
      </c>
      <c r="I17" s="12">
        <v>0</v>
      </c>
      <c r="J17" s="12">
        <v>19.184720683102896</v>
      </c>
      <c r="K17" s="12">
        <v>0</v>
      </c>
      <c r="L17" s="12">
        <v>1.2064325044222748E-2</v>
      </c>
      <c r="M17" s="12">
        <v>0</v>
      </c>
      <c r="N17" s="12">
        <v>0</v>
      </c>
      <c r="O17" s="12">
        <v>2.3036353683176389E-2</v>
      </c>
      <c r="P17" s="12">
        <v>254098.53410067601</v>
      </c>
      <c r="Q17" s="12">
        <v>0</v>
      </c>
      <c r="R17" s="12">
        <v>0</v>
      </c>
      <c r="S17" s="12">
        <v>13.5673030478103</v>
      </c>
      <c r="T17" s="12">
        <v>3933.3442285323154</v>
      </c>
      <c r="U17" s="12">
        <v>0</v>
      </c>
      <c r="V17" s="12">
        <v>0</v>
      </c>
      <c r="W17" s="12">
        <v>0</v>
      </c>
      <c r="X17" s="12">
        <v>3.4496945190460071</v>
      </c>
      <c r="Y17" s="12">
        <v>6.6994613911020405E-9</v>
      </c>
      <c r="Z17" s="12">
        <v>0</v>
      </c>
      <c r="AA17" s="12">
        <v>1.6163366350875241E-10</v>
      </c>
      <c r="AB17" s="12">
        <v>33.464345193957207</v>
      </c>
      <c r="AC17" s="12">
        <v>0</v>
      </c>
      <c r="AD17" s="12">
        <v>0</v>
      </c>
      <c r="AE17" s="12">
        <v>0</v>
      </c>
      <c r="AF17" s="12">
        <v>0</v>
      </c>
      <c r="AG17" s="12">
        <v>2.4342113600572791E-3</v>
      </c>
      <c r="AH17" s="12">
        <v>0</v>
      </c>
      <c r="AI17" s="12">
        <v>6.7043363570217984E-6</v>
      </c>
      <c r="AJ17" s="12">
        <v>496.53595259148233</v>
      </c>
      <c r="AK17" s="12">
        <v>0</v>
      </c>
      <c r="AL17" s="12">
        <v>0.61430584032764479</v>
      </c>
      <c r="AM17" s="12">
        <v>8.6601041417452045</v>
      </c>
      <c r="AN17" s="12">
        <v>9.3263945641111832</v>
      </c>
      <c r="AO17" s="12">
        <v>2.4065829248500514</v>
      </c>
      <c r="AP17" s="12">
        <v>118.69589733639226</v>
      </c>
      <c r="AQ17" s="12">
        <v>0</v>
      </c>
      <c r="AR17" s="12">
        <v>7.2920469872314762</v>
      </c>
      <c r="AS17" s="12">
        <v>1.2267752073736542</v>
      </c>
      <c r="AT17" s="12">
        <v>3333055.4753225185</v>
      </c>
      <c r="AU17" s="12">
        <v>0</v>
      </c>
      <c r="AV17" s="12">
        <v>0</v>
      </c>
      <c r="AW17" s="12">
        <v>0</v>
      </c>
      <c r="AX17" s="12">
        <v>0</v>
      </c>
      <c r="AY17" s="12">
        <v>20.016729816512605</v>
      </c>
      <c r="AZ17" s="12">
        <v>0</v>
      </c>
      <c r="BA17" s="12">
        <v>0</v>
      </c>
      <c r="BB17" s="12">
        <v>0.74336838508617531</v>
      </c>
      <c r="BC17" s="12">
        <v>9.405215782336088E-5</v>
      </c>
      <c r="BD17" s="12">
        <v>2.1529635002804941</v>
      </c>
      <c r="BE17" s="12">
        <v>2.5854466198031578</v>
      </c>
      <c r="BF17" s="12">
        <v>9.7266001547504075</v>
      </c>
      <c r="BG17" s="12">
        <v>0</v>
      </c>
      <c r="BH17" s="12">
        <v>0.90088646920353066</v>
      </c>
      <c r="BI17" s="12">
        <v>0</v>
      </c>
      <c r="BJ17" s="12">
        <v>0</v>
      </c>
      <c r="BK17" s="12">
        <v>0</v>
      </c>
      <c r="BL17" s="12">
        <v>7.3300335874651845E-8</v>
      </c>
      <c r="BM17" s="12">
        <v>0</v>
      </c>
      <c r="BN17" s="12">
        <v>0</v>
      </c>
      <c r="BO17" s="12">
        <v>0.64155816272099586</v>
      </c>
      <c r="BP17" s="12">
        <v>8.734780437323117</v>
      </c>
      <c r="BQ17" s="12">
        <v>21803.272394311109</v>
      </c>
      <c r="BR17" s="12">
        <v>0</v>
      </c>
      <c r="BS17" s="12">
        <v>123.39607216599973</v>
      </c>
      <c r="BT17" s="12">
        <v>4.7848417969672248</v>
      </c>
      <c r="BU17" s="12">
        <v>576.71250573103316</v>
      </c>
      <c r="BV17" s="12">
        <v>0</v>
      </c>
      <c r="BW17" s="12">
        <v>0</v>
      </c>
      <c r="BX17" s="12">
        <v>0</v>
      </c>
      <c r="BY17" s="12">
        <v>0</v>
      </c>
      <c r="BZ17" s="12">
        <v>78.56457868841504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5.9323320371700486E-6</v>
      </c>
      <c r="CH17" s="12">
        <v>0</v>
      </c>
      <c r="CI17" s="12">
        <v>0</v>
      </c>
      <c r="CJ17" s="12">
        <v>0</v>
      </c>
      <c r="CK17" s="12">
        <v>3.5361225026851825E-11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4.789807811015858E-9</v>
      </c>
      <c r="CR17" s="12">
        <v>44.059630241096251</v>
      </c>
      <c r="CS17" s="12">
        <v>8.1363856545858138E-9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1.0111697480053068</v>
      </c>
      <c r="DA17" s="12">
        <v>0</v>
      </c>
      <c r="DB17" s="12">
        <v>2.6702479870178526</v>
      </c>
      <c r="DC17" s="12">
        <v>0</v>
      </c>
      <c r="DD17" s="12">
        <v>0.22258563922923538</v>
      </c>
      <c r="DE17" s="12">
        <v>0</v>
      </c>
      <c r="DF17" s="12">
        <v>0</v>
      </c>
      <c r="DG17" s="12">
        <v>19.65979593147674</v>
      </c>
      <c r="DH17" s="12">
        <v>0</v>
      </c>
      <c r="DI17" s="12">
        <v>0</v>
      </c>
      <c r="DJ17" s="12">
        <v>10.273006750577487</v>
      </c>
      <c r="DK17" s="12">
        <v>0</v>
      </c>
      <c r="DL17" s="12">
        <v>9.5486828730952364</v>
      </c>
      <c r="DM17" s="12">
        <v>0</v>
      </c>
      <c r="DN17" s="12">
        <v>0</v>
      </c>
      <c r="DO17" s="12">
        <v>1.8131337399948431</v>
      </c>
      <c r="DP17" s="12">
        <v>0</v>
      </c>
      <c r="DQ17" s="12">
        <v>0</v>
      </c>
      <c r="DR17" s="12">
        <v>6.6827985050233626E-7</v>
      </c>
      <c r="DS17" s="12">
        <v>0</v>
      </c>
      <c r="DT17" s="12">
        <v>0</v>
      </c>
      <c r="DU17" s="12">
        <v>0</v>
      </c>
      <c r="DV17" s="12">
        <v>0</v>
      </c>
      <c r="DW17" s="12">
        <v>53.906667833373724</v>
      </c>
      <c r="DX17" s="12">
        <v>8646.789694441115</v>
      </c>
      <c r="DY17" s="12">
        <v>1.0608787313075885E-7</v>
      </c>
      <c r="DZ17" s="12">
        <v>0</v>
      </c>
      <c r="EA17" s="12">
        <v>2.641372144623362E-10</v>
      </c>
      <c r="EB17" s="12">
        <v>0</v>
      </c>
      <c r="EC17" s="12">
        <v>3.4184155501846876E-5</v>
      </c>
      <c r="ED17" s="12">
        <v>5.2773365130608787E-8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0.16317261306629038</v>
      </c>
      <c r="ER17" s="12">
        <v>1.0573531521620596</v>
      </c>
      <c r="ES17" s="12">
        <v>0</v>
      </c>
      <c r="ET17" s="12">
        <v>0</v>
      </c>
      <c r="EU17" s="12">
        <v>0</v>
      </c>
      <c r="EV17" s="12">
        <v>0</v>
      </c>
      <c r="EW17" s="12">
        <v>76.753903349656383</v>
      </c>
      <c r="EX17" s="12">
        <v>12.727067230208572</v>
      </c>
      <c r="EY17" s="12">
        <v>0</v>
      </c>
      <c r="EZ17" s="12">
        <v>26.028810417007264</v>
      </c>
      <c r="FA17" s="12">
        <v>38.731805326118753</v>
      </c>
      <c r="FB17" s="12">
        <v>0</v>
      </c>
      <c r="FC17" s="12">
        <v>0.13925083155186413</v>
      </c>
      <c r="FD17" s="12">
        <v>0</v>
      </c>
      <c r="FE17" s="12">
        <v>0</v>
      </c>
      <c r="FF17" s="12">
        <v>2.9621319711205354</v>
      </c>
      <c r="FG17" s="12">
        <v>2.0652327570713385</v>
      </c>
      <c r="FH17" s="12">
        <v>0</v>
      </c>
      <c r="FI17" s="12">
        <v>0</v>
      </c>
      <c r="FJ17" s="12">
        <v>0</v>
      </c>
      <c r="FK17" s="13">
        <v>3624507.5705749807</v>
      </c>
      <c r="FL17" s="12">
        <v>995872.42420957529</v>
      </c>
      <c r="FM17" s="14">
        <v>995872.42420957529</v>
      </c>
      <c r="FN17" s="12">
        <v>0</v>
      </c>
      <c r="FO17" s="12">
        <v>-78782.546682866698</v>
      </c>
      <c r="FP17" s="12">
        <v>0</v>
      </c>
      <c r="FQ17" s="12">
        <v>-78782.546682866698</v>
      </c>
      <c r="FR17" s="12">
        <v>0</v>
      </c>
      <c r="FS17" s="12">
        <v>0</v>
      </c>
      <c r="FT17" s="12">
        <v>0</v>
      </c>
      <c r="FU17" s="12">
        <v>0</v>
      </c>
      <c r="FV17" s="13">
        <v>4541597.4481016891</v>
      </c>
    </row>
    <row r="18" spans="1:178" s="15" customFormat="1" ht="16.2" thickBot="1" x14ac:dyDescent="0.3">
      <c r="A18" s="85" t="s">
        <v>44</v>
      </c>
      <c r="B18" s="11">
        <v>15</v>
      </c>
      <c r="C18" s="12">
        <v>0</v>
      </c>
      <c r="D18" s="12">
        <v>120.06687765068011</v>
      </c>
      <c r="E18" s="12">
        <v>0</v>
      </c>
      <c r="F18" s="12">
        <v>0</v>
      </c>
      <c r="G18" s="12">
        <v>61.635923366764374</v>
      </c>
      <c r="H18" s="12">
        <v>211712.86748750618</v>
      </c>
      <c r="I18" s="12">
        <v>164.44777312165084</v>
      </c>
      <c r="J18" s="12">
        <v>54071.300943417053</v>
      </c>
      <c r="K18" s="12">
        <v>1278397.9007822438</v>
      </c>
      <c r="L18" s="12">
        <v>0</v>
      </c>
      <c r="M18" s="12">
        <v>12453.041339073246</v>
      </c>
      <c r="N18" s="12">
        <v>41390.11210340965</v>
      </c>
      <c r="O18" s="12">
        <v>0</v>
      </c>
      <c r="P18" s="12">
        <v>348.73792022967569</v>
      </c>
      <c r="Q18" s="12">
        <v>1416080.9901949905</v>
      </c>
      <c r="R18" s="12">
        <v>4990.775184310698</v>
      </c>
      <c r="S18" s="12">
        <v>0</v>
      </c>
      <c r="T18" s="12">
        <v>634.49142861136772</v>
      </c>
      <c r="U18" s="12">
        <v>48271.415309357566</v>
      </c>
      <c r="V18" s="12">
        <v>631.71032009773467</v>
      </c>
      <c r="W18" s="12">
        <v>0</v>
      </c>
      <c r="X18" s="12">
        <v>4634.3069553348287</v>
      </c>
      <c r="Y18" s="12">
        <v>0</v>
      </c>
      <c r="Z18" s="12">
        <v>3.9737175688191717E-8</v>
      </c>
      <c r="AA18" s="12">
        <v>267.82022068328246</v>
      </c>
      <c r="AB18" s="12">
        <v>194.22706308337069</v>
      </c>
      <c r="AC18" s="12">
        <v>23.526655763870536</v>
      </c>
      <c r="AD18" s="12">
        <v>0</v>
      </c>
      <c r="AE18" s="12">
        <v>0</v>
      </c>
      <c r="AF18" s="12">
        <v>0</v>
      </c>
      <c r="AG18" s="12">
        <v>7.101125183004918E-2</v>
      </c>
      <c r="AH18" s="12">
        <v>0</v>
      </c>
      <c r="AI18" s="12">
        <v>2.690136563251383E-4</v>
      </c>
      <c r="AJ18" s="12">
        <v>0</v>
      </c>
      <c r="AK18" s="12">
        <v>300468.00616219052</v>
      </c>
      <c r="AL18" s="12">
        <v>196.75678259392586</v>
      </c>
      <c r="AM18" s="12">
        <v>398961.49697347236</v>
      </c>
      <c r="AN18" s="12">
        <v>442288.72231813188</v>
      </c>
      <c r="AO18" s="12">
        <v>1257.9463897361138</v>
      </c>
      <c r="AP18" s="12">
        <v>34.409032173138051</v>
      </c>
      <c r="AQ18" s="12">
        <v>48.775190476816377</v>
      </c>
      <c r="AR18" s="12">
        <v>1351.1463939836583</v>
      </c>
      <c r="AS18" s="12">
        <v>1371.4109041569109</v>
      </c>
      <c r="AT18" s="12">
        <v>1192.1096594373982</v>
      </c>
      <c r="AU18" s="12">
        <v>257506.01508939674</v>
      </c>
      <c r="AV18" s="12">
        <v>103488.01464089692</v>
      </c>
      <c r="AW18" s="12">
        <v>352.57675745954782</v>
      </c>
      <c r="AX18" s="12">
        <v>9684.2499265781298</v>
      </c>
      <c r="AY18" s="12">
        <v>7.5558986717759096</v>
      </c>
      <c r="AZ18" s="12">
        <v>0</v>
      </c>
      <c r="BA18" s="12">
        <v>115.03487095712829</v>
      </c>
      <c r="BB18" s="12">
        <v>0</v>
      </c>
      <c r="BC18" s="12">
        <v>0</v>
      </c>
      <c r="BD18" s="12">
        <v>0</v>
      </c>
      <c r="BE18" s="12">
        <v>0</v>
      </c>
      <c r="BF18" s="12">
        <v>18854.568932679453</v>
      </c>
      <c r="BG18" s="12">
        <v>5928.5618609268986</v>
      </c>
      <c r="BH18" s="12">
        <v>0</v>
      </c>
      <c r="BI18" s="12">
        <v>2261.0828496971717</v>
      </c>
      <c r="BJ18" s="12">
        <v>0</v>
      </c>
      <c r="BK18" s="12">
        <v>0</v>
      </c>
      <c r="BL18" s="12">
        <v>1033.0378351273127</v>
      </c>
      <c r="BM18" s="12">
        <v>34009.841405085492</v>
      </c>
      <c r="BN18" s="12">
        <v>0</v>
      </c>
      <c r="BO18" s="12">
        <v>0</v>
      </c>
      <c r="BP18" s="12">
        <v>50727.245974729776</v>
      </c>
      <c r="BQ18" s="12">
        <v>1312555.7276658451</v>
      </c>
      <c r="BR18" s="12">
        <v>0</v>
      </c>
      <c r="BS18" s="12">
        <v>0.46381281737342417</v>
      </c>
      <c r="BT18" s="12">
        <v>0</v>
      </c>
      <c r="BU18" s="12">
        <v>16823.960996156606</v>
      </c>
      <c r="BV18" s="12">
        <v>0</v>
      </c>
      <c r="BW18" s="12">
        <v>1814.3025171537665</v>
      </c>
      <c r="BX18" s="12">
        <v>0</v>
      </c>
      <c r="BY18" s="12">
        <v>8.9414324261519101E-2</v>
      </c>
      <c r="BZ18" s="12">
        <v>0</v>
      </c>
      <c r="CA18" s="12">
        <v>4.8694457555005681E-6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1.8289563947619791E-7</v>
      </c>
      <c r="CM18" s="12">
        <v>0</v>
      </c>
      <c r="CN18" s="12">
        <v>7.2835243640370902E-10</v>
      </c>
      <c r="CO18" s="12">
        <v>0</v>
      </c>
      <c r="CP18" s="12">
        <v>0</v>
      </c>
      <c r="CQ18" s="12">
        <v>4.080338284479761E-10</v>
      </c>
      <c r="CR18" s="12">
        <v>346.52564340758761</v>
      </c>
      <c r="CS18" s="12">
        <v>0</v>
      </c>
      <c r="CT18" s="12">
        <v>0</v>
      </c>
      <c r="CU18" s="12">
        <v>683.88239851326</v>
      </c>
      <c r="CV18" s="12">
        <v>2.5553717790102345E-2</v>
      </c>
      <c r="CW18" s="12">
        <v>0</v>
      </c>
      <c r="CX18" s="12">
        <v>0</v>
      </c>
      <c r="CY18" s="12">
        <v>0</v>
      </c>
      <c r="CZ18" s="12">
        <v>0</v>
      </c>
      <c r="DA18" s="12">
        <v>3.2424315883924093E-5</v>
      </c>
      <c r="DB18" s="12">
        <v>0</v>
      </c>
      <c r="DC18" s="12">
        <v>0</v>
      </c>
      <c r="DD18" s="12">
        <v>0</v>
      </c>
      <c r="DE18" s="12">
        <v>1292.9030078868327</v>
      </c>
      <c r="DF18" s="12">
        <v>0</v>
      </c>
      <c r="DG18" s="12">
        <v>1237.5972652911989</v>
      </c>
      <c r="DH18" s="12">
        <v>0</v>
      </c>
      <c r="DI18" s="12">
        <v>0</v>
      </c>
      <c r="DJ18" s="12">
        <v>0</v>
      </c>
      <c r="DK18" s="12">
        <v>0</v>
      </c>
      <c r="DL18" s="12">
        <v>388.21537274490441</v>
      </c>
      <c r="DM18" s="12">
        <v>0</v>
      </c>
      <c r="DN18" s="12">
        <v>0</v>
      </c>
      <c r="DO18" s="12">
        <v>1.1906498923402497E-2</v>
      </c>
      <c r="DP18" s="12">
        <v>0</v>
      </c>
      <c r="DQ18" s="12">
        <v>0</v>
      </c>
      <c r="DR18" s="12">
        <v>0.93874598507410478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42034.087542118905</v>
      </c>
      <c r="DY18" s="12">
        <v>1.2156287892112581E-4</v>
      </c>
      <c r="DZ18" s="12">
        <v>0</v>
      </c>
      <c r="EA18" s="12">
        <v>6.0233040990391409</v>
      </c>
      <c r="EB18" s="12">
        <v>0.55995647822600503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1270.0017972608944</v>
      </c>
      <c r="EM18" s="12">
        <v>26718.710750583567</v>
      </c>
      <c r="EN18" s="12">
        <v>0</v>
      </c>
      <c r="EO18" s="12">
        <v>0</v>
      </c>
      <c r="EP18" s="12">
        <v>0</v>
      </c>
      <c r="EQ18" s="12">
        <v>21.510082740023911</v>
      </c>
      <c r="ER18" s="12">
        <v>0</v>
      </c>
      <c r="ES18" s="12">
        <v>0</v>
      </c>
      <c r="ET18" s="12">
        <v>9.3470060131927791E-4</v>
      </c>
      <c r="EU18" s="12">
        <v>0</v>
      </c>
      <c r="EV18" s="12">
        <v>0</v>
      </c>
      <c r="EW18" s="12">
        <v>0</v>
      </c>
      <c r="EX18" s="12">
        <v>128.04755376877605</v>
      </c>
      <c r="EY18" s="12">
        <v>354.8509440580824</v>
      </c>
      <c r="EZ18" s="12">
        <v>1043.2131718197202</v>
      </c>
      <c r="FA18" s="12">
        <v>82.339097992106332</v>
      </c>
      <c r="FB18" s="12">
        <v>0</v>
      </c>
      <c r="FC18" s="12">
        <v>19.556563271918151</v>
      </c>
      <c r="FD18" s="12">
        <v>0</v>
      </c>
      <c r="FE18" s="12">
        <v>0</v>
      </c>
      <c r="FF18" s="12">
        <v>0</v>
      </c>
      <c r="FG18" s="12">
        <v>131.37318242360431</v>
      </c>
      <c r="FH18" s="12">
        <v>0</v>
      </c>
      <c r="FI18" s="12">
        <v>2347.2112421653237</v>
      </c>
      <c r="FJ18" s="12">
        <v>0</v>
      </c>
      <c r="FK18" s="13">
        <v>6114890.1421939787</v>
      </c>
      <c r="FL18" s="12">
        <v>1394320.7378571129</v>
      </c>
      <c r="FM18" s="14">
        <v>1394320.7378571129</v>
      </c>
      <c r="FN18" s="12">
        <v>0</v>
      </c>
      <c r="FO18" s="12">
        <v>-2180564.9251819029</v>
      </c>
      <c r="FP18" s="12">
        <v>0</v>
      </c>
      <c r="FQ18" s="12">
        <v>-2180564.9251819029</v>
      </c>
      <c r="FR18" s="12">
        <v>69451.335372885063</v>
      </c>
      <c r="FS18" s="12">
        <v>0</v>
      </c>
      <c r="FT18" s="12">
        <v>69451.335372885063</v>
      </c>
      <c r="FU18" s="12">
        <v>572640.46411355142</v>
      </c>
      <c r="FV18" s="13">
        <v>4825456.8261285229</v>
      </c>
    </row>
    <row r="19" spans="1:178" s="15" customFormat="1" ht="16.2" thickBot="1" x14ac:dyDescent="0.3">
      <c r="A19" s="85" t="s">
        <v>45</v>
      </c>
      <c r="B19" s="11">
        <v>16</v>
      </c>
      <c r="C19" s="12">
        <v>1124.0779903808263</v>
      </c>
      <c r="D19" s="12">
        <v>75.50702832772933</v>
      </c>
      <c r="E19" s="12">
        <v>0</v>
      </c>
      <c r="F19" s="12">
        <v>4.4354319375876403E-2</v>
      </c>
      <c r="G19" s="12">
        <v>4.5342319254223756E-3</v>
      </c>
      <c r="H19" s="12">
        <v>13287.743713939732</v>
      </c>
      <c r="I19" s="12">
        <v>293.75093935949383</v>
      </c>
      <c r="J19" s="12">
        <v>0</v>
      </c>
      <c r="K19" s="12">
        <v>355.00445295846106</v>
      </c>
      <c r="L19" s="12">
        <v>0</v>
      </c>
      <c r="M19" s="12">
        <v>42503.54437678789</v>
      </c>
      <c r="N19" s="12">
        <v>0</v>
      </c>
      <c r="O19" s="12">
        <v>0</v>
      </c>
      <c r="P19" s="12">
        <v>0</v>
      </c>
      <c r="Q19" s="12">
        <v>179.78942513397777</v>
      </c>
      <c r="R19" s="12">
        <v>5951124.5121109206</v>
      </c>
      <c r="S19" s="12">
        <v>3919.1601355426992</v>
      </c>
      <c r="T19" s="12">
        <v>0</v>
      </c>
      <c r="U19" s="12">
        <v>0</v>
      </c>
      <c r="V19" s="12">
        <v>2616.6904046396726</v>
      </c>
      <c r="W19" s="12">
        <v>0</v>
      </c>
      <c r="X19" s="12">
        <v>9.3121111427748625E-6</v>
      </c>
      <c r="Y19" s="12">
        <v>2.0026142898875459E-10</v>
      </c>
      <c r="Z19" s="12">
        <v>0</v>
      </c>
      <c r="AA19" s="12">
        <v>4.8315807103450858E-12</v>
      </c>
      <c r="AB19" s="12">
        <v>0</v>
      </c>
      <c r="AC19" s="12">
        <v>6144.8459292689377</v>
      </c>
      <c r="AD19" s="12">
        <v>0</v>
      </c>
      <c r="AE19" s="12">
        <v>0</v>
      </c>
      <c r="AF19" s="12">
        <v>0</v>
      </c>
      <c r="AG19" s="12">
        <v>0</v>
      </c>
      <c r="AH19" s="12">
        <v>8.0221923948330729E-10</v>
      </c>
      <c r="AI19" s="12">
        <v>0</v>
      </c>
      <c r="AJ19" s="12">
        <v>0</v>
      </c>
      <c r="AK19" s="12">
        <v>4407328.641637817</v>
      </c>
      <c r="AL19" s="12">
        <v>0</v>
      </c>
      <c r="AM19" s="12">
        <v>0</v>
      </c>
      <c r="AN19" s="12">
        <v>0</v>
      </c>
      <c r="AO19" s="12">
        <v>1258315.4796909911</v>
      </c>
      <c r="AP19" s="12">
        <v>0</v>
      </c>
      <c r="AQ19" s="12">
        <v>3.7670490995191956E-5</v>
      </c>
      <c r="AR19" s="12">
        <v>0</v>
      </c>
      <c r="AS19" s="12">
        <v>0</v>
      </c>
      <c r="AT19" s="12">
        <v>0</v>
      </c>
      <c r="AU19" s="12">
        <v>6715.9246686686884</v>
      </c>
      <c r="AV19" s="12">
        <v>0</v>
      </c>
      <c r="AW19" s="12">
        <v>0</v>
      </c>
      <c r="AX19" s="12">
        <v>0</v>
      </c>
      <c r="AY19" s="12">
        <v>2.7460183251090356E-2</v>
      </c>
      <c r="AZ19" s="12">
        <v>0</v>
      </c>
      <c r="BA19" s="12">
        <v>7.4117143945880927E-9</v>
      </c>
      <c r="BB19" s="12">
        <v>0</v>
      </c>
      <c r="BC19" s="12">
        <v>0</v>
      </c>
      <c r="BD19" s="12">
        <v>1.6432850974791983E-12</v>
      </c>
      <c r="BE19" s="12">
        <v>7.437245864071643E-7</v>
      </c>
      <c r="BF19" s="12">
        <v>2.0220136682114727E-9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1.5778348116521713E-9</v>
      </c>
      <c r="BN19" s="12">
        <v>0</v>
      </c>
      <c r="BO19" s="12">
        <v>0</v>
      </c>
      <c r="BP19" s="12">
        <v>0</v>
      </c>
      <c r="BQ19" s="12">
        <v>0</v>
      </c>
      <c r="BR19" s="12">
        <v>2.5218256090528645E-10</v>
      </c>
      <c r="BS19" s="12">
        <v>1.385057422719755E-9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2.1549370144354498E-3</v>
      </c>
      <c r="BZ19" s="12">
        <v>2.348465626943987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1.7733026604964944E-7</v>
      </c>
      <c r="CH19" s="12">
        <v>0</v>
      </c>
      <c r="CI19" s="12">
        <v>0</v>
      </c>
      <c r="CJ19" s="12">
        <v>0</v>
      </c>
      <c r="CK19" s="12">
        <v>1.00060065686845E-12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1.4482738710489209E-10</v>
      </c>
      <c r="CR19" s="12">
        <v>3.4359367401102407E-11</v>
      </c>
      <c r="CS19" s="12">
        <v>0</v>
      </c>
      <c r="CT19" s="12">
        <v>1.1237394491305599E-8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9.6826861417850578E-14</v>
      </c>
      <c r="DB19" s="12">
        <v>0</v>
      </c>
      <c r="DC19" s="12">
        <v>0</v>
      </c>
      <c r="DD19" s="12">
        <v>0</v>
      </c>
      <c r="DE19" s="12">
        <v>8.3544298869299774E-3</v>
      </c>
      <c r="DF19" s="12">
        <v>0</v>
      </c>
      <c r="DG19" s="12">
        <v>8.6364320253956954E-3</v>
      </c>
      <c r="DH19" s="12">
        <v>4.0892727201241076E-3</v>
      </c>
      <c r="DI19" s="12">
        <v>0.40710930601268175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2.8458671379006035E-4</v>
      </c>
      <c r="DP19" s="12">
        <v>0</v>
      </c>
      <c r="DQ19" s="12">
        <v>0</v>
      </c>
      <c r="DR19" s="12">
        <v>2.0295422626205136E-13</v>
      </c>
      <c r="DS19" s="12">
        <v>0</v>
      </c>
      <c r="DT19" s="12">
        <v>0</v>
      </c>
      <c r="DU19" s="12">
        <v>0</v>
      </c>
      <c r="DV19" s="12">
        <v>0</v>
      </c>
      <c r="DW19" s="12">
        <v>2049.1595549854069</v>
      </c>
      <c r="DX19" s="12">
        <v>648309.68439349567</v>
      </c>
      <c r="DY19" s="12">
        <v>0</v>
      </c>
      <c r="DZ19" s="12">
        <v>5.4483578985050082E-8</v>
      </c>
      <c r="EA19" s="12">
        <v>0</v>
      </c>
      <c r="EB19" s="12">
        <v>0</v>
      </c>
      <c r="EC19" s="12">
        <v>1.481824338847828E-7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1035.4188064820844</v>
      </c>
      <c r="EJ19" s="12">
        <v>0</v>
      </c>
      <c r="EK19" s="12">
        <v>0</v>
      </c>
      <c r="EL19" s="12">
        <v>0</v>
      </c>
      <c r="EM19" s="12">
        <v>46950.19387986973</v>
      </c>
      <c r="EN19" s="12">
        <v>3.028828048217783E-3</v>
      </c>
      <c r="EO19" s="12">
        <v>3.2921946888025908</v>
      </c>
      <c r="EP19" s="12">
        <v>0</v>
      </c>
      <c r="EQ19" s="12">
        <v>0</v>
      </c>
      <c r="ER19" s="12">
        <v>0</v>
      </c>
      <c r="ES19" s="12">
        <v>0</v>
      </c>
      <c r="ET19" s="12">
        <v>3.6640629758857735E-9</v>
      </c>
      <c r="EU19" s="12">
        <v>0</v>
      </c>
      <c r="EV19" s="12">
        <v>0</v>
      </c>
      <c r="EW19" s="12">
        <v>0</v>
      </c>
      <c r="EX19" s="12">
        <v>36689.44157820168</v>
      </c>
      <c r="EY19" s="12">
        <v>3069.3189456992009</v>
      </c>
      <c r="EZ19" s="12">
        <v>0</v>
      </c>
      <c r="FA19" s="12">
        <v>1479.3989558115004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2.1203382583743422E-7</v>
      </c>
      <c r="FI19" s="12">
        <v>0</v>
      </c>
      <c r="FJ19" s="12">
        <v>0</v>
      </c>
      <c r="FK19" s="13">
        <v>12433573.439334469</v>
      </c>
      <c r="FL19" s="12">
        <v>4001779.2977593746</v>
      </c>
      <c r="FM19" s="14">
        <v>4001779.2977593746</v>
      </c>
      <c r="FN19" s="12">
        <v>0</v>
      </c>
      <c r="FO19" s="12">
        <v>7999751.6530653741</v>
      </c>
      <c r="FP19" s="12">
        <v>5559918.8424180094</v>
      </c>
      <c r="FQ19" s="12">
        <v>2439832.8106473642</v>
      </c>
      <c r="FR19" s="12">
        <v>873.18423808282546</v>
      </c>
      <c r="FS19" s="12">
        <v>0</v>
      </c>
      <c r="FT19" s="12">
        <v>873.18423808282546</v>
      </c>
      <c r="FU19" s="12">
        <v>792045.07181829447</v>
      </c>
      <c r="FV19" s="13">
        <v>23643932.502579007</v>
      </c>
    </row>
    <row r="20" spans="1:178" s="15" customFormat="1" ht="16.2" thickBot="1" x14ac:dyDescent="0.3">
      <c r="A20" s="85" t="s">
        <v>46</v>
      </c>
      <c r="B20" s="11">
        <v>17</v>
      </c>
      <c r="C20" s="12">
        <v>317.84023660599553</v>
      </c>
      <c r="D20" s="12">
        <v>62.554217804623931</v>
      </c>
      <c r="E20" s="12">
        <v>132.67731809481427</v>
      </c>
      <c r="F20" s="12">
        <v>419.02479416565586</v>
      </c>
      <c r="G20" s="12">
        <v>540.2000084633197</v>
      </c>
      <c r="H20" s="12">
        <v>2971.2431929811701</v>
      </c>
      <c r="I20" s="12">
        <v>223.87867885955234</v>
      </c>
      <c r="J20" s="12">
        <v>0</v>
      </c>
      <c r="K20" s="12">
        <v>557.76665457971001</v>
      </c>
      <c r="L20" s="12">
        <v>0</v>
      </c>
      <c r="M20" s="12">
        <v>3092.6120656108078</v>
      </c>
      <c r="N20" s="12">
        <v>0</v>
      </c>
      <c r="O20" s="12">
        <v>0</v>
      </c>
      <c r="P20" s="12">
        <v>0</v>
      </c>
      <c r="Q20" s="12">
        <v>11.294520990471451</v>
      </c>
      <c r="R20" s="12">
        <v>0</v>
      </c>
      <c r="S20" s="12">
        <v>55659866.429338403</v>
      </c>
      <c r="T20" s="12">
        <v>0</v>
      </c>
      <c r="U20" s="12">
        <v>1309.8535317345841</v>
      </c>
      <c r="V20" s="12">
        <v>98353.828954941782</v>
      </c>
      <c r="W20" s="12">
        <v>0</v>
      </c>
      <c r="X20" s="12">
        <v>0.1269170926389892</v>
      </c>
      <c r="Y20" s="12">
        <v>4.3441636907606412E-10</v>
      </c>
      <c r="Z20" s="12">
        <v>0</v>
      </c>
      <c r="AA20" s="12">
        <v>1.0480888704753663E-11</v>
      </c>
      <c r="AB20" s="12">
        <v>0</v>
      </c>
      <c r="AC20" s="12">
        <v>27.277203828068973</v>
      </c>
      <c r="AD20" s="12">
        <v>0</v>
      </c>
      <c r="AE20" s="12">
        <v>0</v>
      </c>
      <c r="AF20" s="12">
        <v>0</v>
      </c>
      <c r="AG20" s="12">
        <v>0</v>
      </c>
      <c r="AH20" s="12">
        <v>1.7402111554997705E-9</v>
      </c>
      <c r="AI20" s="12">
        <v>0</v>
      </c>
      <c r="AJ20" s="12">
        <v>0</v>
      </c>
      <c r="AK20" s="12">
        <v>40338697.631813444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241.00575441276237</v>
      </c>
      <c r="AR20" s="12">
        <v>80.163785563416511</v>
      </c>
      <c r="AS20" s="12">
        <v>0</v>
      </c>
      <c r="AT20" s="12">
        <v>0</v>
      </c>
      <c r="AU20" s="12">
        <v>3386.9779779029213</v>
      </c>
      <c r="AV20" s="12">
        <v>0</v>
      </c>
      <c r="AW20" s="12">
        <v>0</v>
      </c>
      <c r="AX20" s="12">
        <v>1.8854284987770198E-5</v>
      </c>
      <c r="AY20" s="12">
        <v>0</v>
      </c>
      <c r="AZ20" s="12">
        <v>0</v>
      </c>
      <c r="BA20" s="12">
        <v>4.0376100474772786E-4</v>
      </c>
      <c r="BB20" s="12">
        <v>0</v>
      </c>
      <c r="BC20" s="12">
        <v>0</v>
      </c>
      <c r="BD20" s="12">
        <v>3.9318500938613333E-9</v>
      </c>
      <c r="BE20" s="12">
        <v>0</v>
      </c>
      <c r="BF20" s="12">
        <v>4.8267684706820431E-6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3.7682381086488746E-6</v>
      </c>
      <c r="BN20" s="12">
        <v>0</v>
      </c>
      <c r="BO20" s="12">
        <v>0</v>
      </c>
      <c r="BP20" s="12">
        <v>0</v>
      </c>
      <c r="BQ20" s="12">
        <v>0</v>
      </c>
      <c r="BR20" s="12">
        <v>6.0227114771052553E-7</v>
      </c>
      <c r="BS20" s="12">
        <v>4.109553514576204E-4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1.0833707701957246E-3</v>
      </c>
      <c r="BZ20" s="12">
        <v>5.0944004330171593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3.8467303312274509E-7</v>
      </c>
      <c r="CH20" s="12">
        <v>0</v>
      </c>
      <c r="CI20" s="12">
        <v>0</v>
      </c>
      <c r="CJ20" s="12">
        <v>0</v>
      </c>
      <c r="CK20" s="12">
        <v>2.2645255042206811E-12</v>
      </c>
      <c r="CL20" s="12">
        <v>0</v>
      </c>
      <c r="CM20" s="12">
        <v>0</v>
      </c>
      <c r="CN20" s="12">
        <v>0</v>
      </c>
      <c r="CO20" s="12">
        <v>1.5281624347063667E-16</v>
      </c>
      <c r="CP20" s="12">
        <v>0</v>
      </c>
      <c r="CQ20" s="12">
        <v>3.0954600651362701E-10</v>
      </c>
      <c r="CR20" s="12">
        <v>0</v>
      </c>
      <c r="CS20" s="12">
        <v>0</v>
      </c>
      <c r="CT20" s="12">
        <v>2.4018341250565213E-8</v>
      </c>
      <c r="CU20" s="12">
        <v>5.6308519326446563E-7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2.8729145963042317E-8</v>
      </c>
      <c r="DB20" s="12">
        <v>0</v>
      </c>
      <c r="DC20" s="12">
        <v>0</v>
      </c>
      <c r="DD20" s="12">
        <v>0</v>
      </c>
      <c r="DE20" s="12">
        <v>1.8701589820796909E-4</v>
      </c>
      <c r="DF20" s="12">
        <v>0</v>
      </c>
      <c r="DG20" s="12">
        <v>5.1470081264456818E-3</v>
      </c>
      <c r="DH20" s="12">
        <v>3.2424074654591041E-3</v>
      </c>
      <c r="DI20" s="12">
        <v>1.2158853378498379E-2</v>
      </c>
      <c r="DJ20" s="12">
        <v>0</v>
      </c>
      <c r="DK20" s="12">
        <v>0</v>
      </c>
      <c r="DL20" s="12">
        <v>123720.65768990667</v>
      </c>
      <c r="DM20" s="12">
        <v>0</v>
      </c>
      <c r="DN20" s="12">
        <v>0</v>
      </c>
      <c r="DO20" s="12">
        <v>1.4354098686248463E-4</v>
      </c>
      <c r="DP20" s="12">
        <v>0</v>
      </c>
      <c r="DQ20" s="12">
        <v>0</v>
      </c>
      <c r="DR20" s="12">
        <v>37.490573243032202</v>
      </c>
      <c r="DS20" s="12">
        <v>0</v>
      </c>
      <c r="DT20" s="12">
        <v>0</v>
      </c>
      <c r="DU20" s="12">
        <v>0</v>
      </c>
      <c r="DV20" s="12">
        <v>0</v>
      </c>
      <c r="DW20" s="12">
        <v>1203.404265126386</v>
      </c>
      <c r="DX20" s="12">
        <v>936687.93543037912</v>
      </c>
      <c r="DY20" s="12">
        <v>0</v>
      </c>
      <c r="DZ20" s="12">
        <v>1.6272235456942008E-9</v>
      </c>
      <c r="EA20" s="12">
        <v>0</v>
      </c>
      <c r="EB20" s="12">
        <v>0</v>
      </c>
      <c r="EC20" s="12">
        <v>6.0053098897902083E-9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194.05750094830407</v>
      </c>
      <c r="EJ20" s="12">
        <v>0</v>
      </c>
      <c r="EK20" s="12">
        <v>0</v>
      </c>
      <c r="EL20" s="12">
        <v>0</v>
      </c>
      <c r="EM20" s="12">
        <v>1409.3203676227322</v>
      </c>
      <c r="EN20" s="12">
        <v>1.484114894509262E-4</v>
      </c>
      <c r="EO20" s="12">
        <v>9.8437456538963311E-2</v>
      </c>
      <c r="EP20" s="12">
        <v>0</v>
      </c>
      <c r="EQ20" s="12">
        <v>0</v>
      </c>
      <c r="ER20" s="12">
        <v>0</v>
      </c>
      <c r="ES20" s="12">
        <v>0</v>
      </c>
      <c r="ET20" s="12">
        <v>5.1583587286945099E-5</v>
      </c>
      <c r="EU20" s="12">
        <v>0</v>
      </c>
      <c r="EV20" s="12">
        <v>0</v>
      </c>
      <c r="EW20" s="12">
        <v>3423.0790235290547</v>
      </c>
      <c r="EX20" s="12">
        <v>88590.507570649657</v>
      </c>
      <c r="EY20" s="12">
        <v>3037.1965196783358</v>
      </c>
      <c r="EZ20" s="12">
        <v>0</v>
      </c>
      <c r="FA20" s="12">
        <v>23942.91580454673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3066.3436877075992</v>
      </c>
      <c r="FI20" s="12">
        <v>0</v>
      </c>
      <c r="FJ20" s="12">
        <v>0</v>
      </c>
      <c r="FK20" s="13">
        <v>97295610.511242673</v>
      </c>
      <c r="FL20" s="12">
        <v>18641582.764493637</v>
      </c>
      <c r="FM20" s="14">
        <v>18641582.764493637</v>
      </c>
      <c r="FN20" s="12">
        <v>0</v>
      </c>
      <c r="FO20" s="12">
        <v>36101557.107356176</v>
      </c>
      <c r="FP20" s="12">
        <v>4530102.5829960937</v>
      </c>
      <c r="FQ20" s="12">
        <v>31571454.524360079</v>
      </c>
      <c r="FR20" s="12">
        <v>1122123.3215590271</v>
      </c>
      <c r="FS20" s="12">
        <v>0</v>
      </c>
      <c r="FT20" s="12">
        <v>1122123.3215590271</v>
      </c>
      <c r="FU20" s="12">
        <v>167158.57632049691</v>
      </c>
      <c r="FV20" s="13">
        <v>152993715.12833101</v>
      </c>
    </row>
    <row r="21" spans="1:178" s="15" customFormat="1" ht="16.2" thickBot="1" x14ac:dyDescent="0.3">
      <c r="A21" s="85" t="s">
        <v>47</v>
      </c>
      <c r="B21" s="11">
        <v>18</v>
      </c>
      <c r="C21" s="12">
        <v>0</v>
      </c>
      <c r="D21" s="12">
        <v>0</v>
      </c>
      <c r="E21" s="12">
        <v>107.19572763569559</v>
      </c>
      <c r="F21" s="12">
        <v>688.06988860502508</v>
      </c>
      <c r="G21" s="12">
        <v>270.79562413787778</v>
      </c>
      <c r="H21" s="12">
        <v>610.8427329517009</v>
      </c>
      <c r="I21" s="12">
        <v>39.217364208397001</v>
      </c>
      <c r="J21" s="12">
        <v>654.56057993947286</v>
      </c>
      <c r="K21" s="12">
        <v>20.250867677294369</v>
      </c>
      <c r="L21" s="12">
        <v>0</v>
      </c>
      <c r="M21" s="12">
        <v>2275.7850424248763</v>
      </c>
      <c r="N21" s="12">
        <v>0</v>
      </c>
      <c r="O21" s="12">
        <v>95.891086807453334</v>
      </c>
      <c r="P21" s="12">
        <v>68.966105531684519</v>
      </c>
      <c r="Q21" s="12">
        <v>78.362962743129827</v>
      </c>
      <c r="R21" s="12">
        <v>0</v>
      </c>
      <c r="S21" s="12">
        <v>0</v>
      </c>
      <c r="T21" s="12">
        <v>16324085.170684779</v>
      </c>
      <c r="U21" s="12">
        <v>637769.68711132731</v>
      </c>
      <c r="V21" s="12">
        <v>0</v>
      </c>
      <c r="W21" s="12">
        <v>0</v>
      </c>
      <c r="X21" s="12">
        <v>4.5616541636026913</v>
      </c>
      <c r="Y21" s="12">
        <v>8.4526518660346498E-10</v>
      </c>
      <c r="Z21" s="12">
        <v>0</v>
      </c>
      <c r="AA21" s="12">
        <v>2.0393178014069204E-11</v>
      </c>
      <c r="AB21" s="12">
        <v>7.7634482459181312E-4</v>
      </c>
      <c r="AC21" s="12">
        <v>242.82478985309217</v>
      </c>
      <c r="AD21" s="12">
        <v>0</v>
      </c>
      <c r="AE21" s="12">
        <v>0</v>
      </c>
      <c r="AF21" s="12">
        <v>0</v>
      </c>
      <c r="AG21" s="12">
        <v>0</v>
      </c>
      <c r="AH21" s="12">
        <v>3.386013952872376E-9</v>
      </c>
      <c r="AI21" s="12">
        <v>0</v>
      </c>
      <c r="AJ21" s="12">
        <v>0</v>
      </c>
      <c r="AK21" s="12">
        <v>4829171.5138361277</v>
      </c>
      <c r="AL21" s="12">
        <v>2449.2322463595556</v>
      </c>
      <c r="AM21" s="12">
        <v>0</v>
      </c>
      <c r="AN21" s="12">
        <v>0</v>
      </c>
      <c r="AO21" s="12">
        <v>200.02441707708272</v>
      </c>
      <c r="AP21" s="12">
        <v>0.82800439879010879</v>
      </c>
      <c r="AQ21" s="12">
        <v>71.173613887260771</v>
      </c>
      <c r="AR21" s="12">
        <v>351960.28638189525</v>
      </c>
      <c r="AS21" s="12">
        <v>0</v>
      </c>
      <c r="AT21" s="12">
        <v>0</v>
      </c>
      <c r="AU21" s="12">
        <v>35468.350681028955</v>
      </c>
      <c r="AV21" s="12">
        <v>0</v>
      </c>
      <c r="AW21" s="12">
        <v>0</v>
      </c>
      <c r="AX21" s="12">
        <v>8.2780017150909602E-2</v>
      </c>
      <c r="AY21" s="12">
        <v>0</v>
      </c>
      <c r="AZ21" s="12">
        <v>0</v>
      </c>
      <c r="BA21" s="12">
        <v>1.0310900860805492E-4</v>
      </c>
      <c r="BB21" s="12">
        <v>0</v>
      </c>
      <c r="BC21" s="12">
        <v>0</v>
      </c>
      <c r="BD21" s="12">
        <v>1.3257080320545492E-3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9.6236071310275186E-7</v>
      </c>
      <c r="BN21" s="12">
        <v>0</v>
      </c>
      <c r="BO21" s="12">
        <v>0</v>
      </c>
      <c r="BP21" s="12">
        <v>0</v>
      </c>
      <c r="BQ21" s="12">
        <v>0</v>
      </c>
      <c r="BR21" s="12">
        <v>1.5381249126612776E-7</v>
      </c>
      <c r="BS21" s="12">
        <v>1.0494646650037564E-4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1.1522163737692709E-2</v>
      </c>
      <c r="BZ21" s="12">
        <v>9.9124242067707531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7.484771306323397E-7</v>
      </c>
      <c r="CH21" s="12">
        <v>0</v>
      </c>
      <c r="CI21" s="12">
        <v>0</v>
      </c>
      <c r="CJ21" s="12">
        <v>0</v>
      </c>
      <c r="CK21" s="12">
        <v>4.1598442470252556E-12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6.1441066334718334E-10</v>
      </c>
      <c r="CR21" s="12">
        <v>5.4687010996853242E-5</v>
      </c>
      <c r="CS21" s="12">
        <v>0</v>
      </c>
      <c r="CT21" s="12">
        <v>3.487448200594134E-8</v>
      </c>
      <c r="CU21" s="12">
        <v>9.2943458651228504E-8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7.3366178191884044E-9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5.5015371302329211E-2</v>
      </c>
      <c r="DH21" s="12">
        <v>3.2678250208845794E-2</v>
      </c>
      <c r="DI21" s="12">
        <v>1.9291090066836766E-2</v>
      </c>
      <c r="DJ21" s="12">
        <v>0</v>
      </c>
      <c r="DK21" s="12">
        <v>123.77708882560013</v>
      </c>
      <c r="DL21" s="12">
        <v>115.64106640846627</v>
      </c>
      <c r="DM21" s="12">
        <v>0</v>
      </c>
      <c r="DN21" s="12">
        <v>0</v>
      </c>
      <c r="DO21" s="12">
        <v>14.421610379216389</v>
      </c>
      <c r="DP21" s="12">
        <v>0</v>
      </c>
      <c r="DQ21" s="12">
        <v>0</v>
      </c>
      <c r="DR21" s="12">
        <v>19.115848205905934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3926233.2984508038</v>
      </c>
      <c r="DY21" s="12">
        <v>0</v>
      </c>
      <c r="DZ21" s="12">
        <v>2.5817332442198634E-9</v>
      </c>
      <c r="EA21" s="12">
        <v>0</v>
      </c>
      <c r="EB21" s="12">
        <v>0</v>
      </c>
      <c r="EC21" s="12">
        <v>7.5912778832811702E-9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3540.0319969198663</v>
      </c>
      <c r="EJ21" s="12">
        <v>0</v>
      </c>
      <c r="EK21" s="12">
        <v>0</v>
      </c>
      <c r="EL21" s="12">
        <v>0</v>
      </c>
      <c r="EM21" s="12">
        <v>2189.7336953181261</v>
      </c>
      <c r="EN21" s="12">
        <v>1.5941143094438462E-4</v>
      </c>
      <c r="EO21" s="12">
        <v>0.15717754921640842</v>
      </c>
      <c r="EP21" s="12">
        <v>0</v>
      </c>
      <c r="EQ21" s="12">
        <v>0</v>
      </c>
      <c r="ER21" s="12">
        <v>0</v>
      </c>
      <c r="ES21" s="12">
        <v>0</v>
      </c>
      <c r="ET21" s="12">
        <v>1.9897327734773063E-4</v>
      </c>
      <c r="EU21" s="12">
        <v>0</v>
      </c>
      <c r="EV21" s="12">
        <v>0</v>
      </c>
      <c r="EW21" s="12">
        <v>557.81777261436753</v>
      </c>
      <c r="EX21" s="12">
        <v>74691.514947334814</v>
      </c>
      <c r="EY21" s="12">
        <v>564.05871042281024</v>
      </c>
      <c r="EZ21" s="12">
        <v>578.14221608937828</v>
      </c>
      <c r="FA21" s="12">
        <v>11046.572241083044</v>
      </c>
      <c r="FB21" s="12">
        <v>0</v>
      </c>
      <c r="FC21" s="12">
        <v>831.54087139042178</v>
      </c>
      <c r="FD21" s="12">
        <v>0</v>
      </c>
      <c r="FE21" s="12">
        <v>0</v>
      </c>
      <c r="FF21" s="12">
        <v>22.367871600832796</v>
      </c>
      <c r="FG21" s="12">
        <v>0</v>
      </c>
      <c r="FH21" s="12">
        <v>783.05419366582464</v>
      </c>
      <c r="FI21" s="12">
        <v>0</v>
      </c>
      <c r="FJ21" s="12">
        <v>0</v>
      </c>
      <c r="FK21" s="13">
        <v>26207654.953598458</v>
      </c>
      <c r="FL21" s="12">
        <v>63758908.59204828</v>
      </c>
      <c r="FM21" s="14">
        <v>63758908.59204828</v>
      </c>
      <c r="FN21" s="12">
        <v>0</v>
      </c>
      <c r="FO21" s="12">
        <v>2959365.1560297646</v>
      </c>
      <c r="FP21" s="12">
        <v>2139155.6965641608</v>
      </c>
      <c r="FQ21" s="12">
        <v>820209.45946560369</v>
      </c>
      <c r="FR21" s="12">
        <v>1195011.042541214</v>
      </c>
      <c r="FS21" s="12">
        <v>0</v>
      </c>
      <c r="FT21" s="12">
        <v>1195011.042541214</v>
      </c>
      <c r="FU21" s="12">
        <v>1280245.5723603067</v>
      </c>
      <c r="FV21" s="13">
        <v>92840694.171857402</v>
      </c>
    </row>
    <row r="22" spans="1:178" s="15" customFormat="1" ht="16.2" thickBot="1" x14ac:dyDescent="0.3">
      <c r="A22" s="85" t="s">
        <v>48</v>
      </c>
      <c r="B22" s="11">
        <v>19</v>
      </c>
      <c r="C22" s="12">
        <v>460161.50974981103</v>
      </c>
      <c r="D22" s="12">
        <v>17725.553122302288</v>
      </c>
      <c r="E22" s="12">
        <v>77501.358101270249</v>
      </c>
      <c r="F22" s="12">
        <v>163511.25769972088</v>
      </c>
      <c r="G22" s="12">
        <v>29351.608353734391</v>
      </c>
      <c r="H22" s="12">
        <v>137778.09063809025</v>
      </c>
      <c r="I22" s="12">
        <v>1680.9056479840488</v>
      </c>
      <c r="J22" s="12">
        <v>4158.5802809088082</v>
      </c>
      <c r="K22" s="12">
        <v>69539.657391219516</v>
      </c>
      <c r="L22" s="12">
        <v>417.21594940223633</v>
      </c>
      <c r="M22" s="12">
        <v>58708.140315927099</v>
      </c>
      <c r="N22" s="12">
        <v>21986.494041381789</v>
      </c>
      <c r="O22" s="12">
        <v>106036.54516223137</v>
      </c>
      <c r="P22" s="12">
        <v>1100.7996648417784</v>
      </c>
      <c r="Q22" s="12">
        <v>2090.1633829169878</v>
      </c>
      <c r="R22" s="12">
        <v>0</v>
      </c>
      <c r="S22" s="12">
        <v>0</v>
      </c>
      <c r="T22" s="12">
        <v>0</v>
      </c>
      <c r="U22" s="12">
        <v>1885402.5368115148</v>
      </c>
      <c r="V22" s="12">
        <v>0</v>
      </c>
      <c r="W22" s="12">
        <v>0</v>
      </c>
      <c r="X22" s="12">
        <v>1652.2490434356864</v>
      </c>
      <c r="Y22" s="12">
        <v>0</v>
      </c>
      <c r="Z22" s="12">
        <v>2.7031168046345382E-9</v>
      </c>
      <c r="AA22" s="12">
        <v>1106.5852311067231</v>
      </c>
      <c r="AB22" s="12">
        <v>0</v>
      </c>
      <c r="AC22" s="12">
        <v>1729.7573557122903</v>
      </c>
      <c r="AD22" s="12">
        <v>0</v>
      </c>
      <c r="AE22" s="12">
        <v>0</v>
      </c>
      <c r="AF22" s="12">
        <v>0</v>
      </c>
      <c r="AG22" s="12">
        <v>1.1074276436269278E-13</v>
      </c>
      <c r="AH22" s="12">
        <v>0</v>
      </c>
      <c r="AI22" s="12">
        <v>0</v>
      </c>
      <c r="AJ22" s="12">
        <v>0</v>
      </c>
      <c r="AK22" s="12">
        <v>227067.86014141381</v>
      </c>
      <c r="AL22" s="12">
        <v>0</v>
      </c>
      <c r="AM22" s="12">
        <v>0</v>
      </c>
      <c r="AN22" s="12">
        <v>128.20509170910316</v>
      </c>
      <c r="AO22" s="12">
        <v>0</v>
      </c>
      <c r="AP22" s="12">
        <v>0</v>
      </c>
      <c r="AQ22" s="12">
        <v>326.84684989704243</v>
      </c>
      <c r="AR22" s="12">
        <v>186.94424553687196</v>
      </c>
      <c r="AS22" s="12">
        <v>0</v>
      </c>
      <c r="AT22" s="12">
        <v>7.7916093393010275</v>
      </c>
      <c r="AU22" s="12">
        <v>0</v>
      </c>
      <c r="AV22" s="12">
        <v>74159.425654886727</v>
      </c>
      <c r="AW22" s="12">
        <v>0</v>
      </c>
      <c r="AX22" s="12">
        <v>4.3968732980898657E-5</v>
      </c>
      <c r="AY22" s="12">
        <v>0</v>
      </c>
      <c r="AZ22" s="12">
        <v>0</v>
      </c>
      <c r="BA22" s="12">
        <v>9953.7152274243836</v>
      </c>
      <c r="BB22" s="12">
        <v>0</v>
      </c>
      <c r="BC22" s="12">
        <v>0</v>
      </c>
      <c r="BD22" s="12">
        <v>1.8905107128257606E-4</v>
      </c>
      <c r="BE22" s="12">
        <v>0</v>
      </c>
      <c r="BF22" s="12">
        <v>0</v>
      </c>
      <c r="BG22" s="12">
        <v>0.39157300236045095</v>
      </c>
      <c r="BH22" s="12">
        <v>0</v>
      </c>
      <c r="BI22" s="12">
        <v>0</v>
      </c>
      <c r="BJ22" s="12">
        <v>0</v>
      </c>
      <c r="BK22" s="12">
        <v>0</v>
      </c>
      <c r="BL22" s="12">
        <v>1.1417721275660666E-5</v>
      </c>
      <c r="BM22" s="12">
        <v>1716.6511976572378</v>
      </c>
      <c r="BN22" s="12">
        <v>0</v>
      </c>
      <c r="BO22" s="12">
        <v>0</v>
      </c>
      <c r="BP22" s="12">
        <v>0</v>
      </c>
      <c r="BQ22" s="12">
        <v>0</v>
      </c>
      <c r="BR22" s="12">
        <v>7.1899553088000665E-6</v>
      </c>
      <c r="BS22" s="12">
        <v>0.88407475960623005</v>
      </c>
      <c r="BT22" s="12">
        <v>0</v>
      </c>
      <c r="BU22" s="12">
        <v>2.6237137076579514E-8</v>
      </c>
      <c r="BV22" s="12">
        <v>0</v>
      </c>
      <c r="BW22" s="12">
        <v>4.8157110448857467E-6</v>
      </c>
      <c r="BX22" s="12">
        <v>0</v>
      </c>
      <c r="BY22" s="12">
        <v>1.5019173473922263E-3</v>
      </c>
      <c r="BZ22" s="12">
        <v>0</v>
      </c>
      <c r="CA22" s="12">
        <v>3.3124348731360261E-7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1.2441124458805195E-8</v>
      </c>
      <c r="CM22" s="12">
        <v>0</v>
      </c>
      <c r="CN22" s="12">
        <v>1.2567142696794502E-11</v>
      </c>
      <c r="CO22" s="12">
        <v>0</v>
      </c>
      <c r="CP22" s="12">
        <v>0</v>
      </c>
      <c r="CQ22" s="12">
        <v>1.7397766266963315E-12</v>
      </c>
      <c r="CR22" s="12">
        <v>7.7900683326654825E-6</v>
      </c>
      <c r="CS22" s="12">
        <v>0</v>
      </c>
      <c r="CT22" s="12">
        <v>5.3230829088329381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6.1804068789667816E-5</v>
      </c>
      <c r="DB22" s="12">
        <v>0</v>
      </c>
      <c r="DC22" s="12">
        <v>0</v>
      </c>
      <c r="DD22" s="12">
        <v>0</v>
      </c>
      <c r="DE22" s="12">
        <v>20432.226470957954</v>
      </c>
      <c r="DF22" s="12">
        <v>0</v>
      </c>
      <c r="DG22" s="12">
        <v>0</v>
      </c>
      <c r="DH22" s="12">
        <v>0</v>
      </c>
      <c r="DI22" s="12">
        <v>1.238469160621231</v>
      </c>
      <c r="DJ22" s="12">
        <v>0</v>
      </c>
      <c r="DK22" s="12">
        <v>0</v>
      </c>
      <c r="DL22" s="12">
        <v>7333.2480763669519</v>
      </c>
      <c r="DM22" s="12">
        <v>0</v>
      </c>
      <c r="DN22" s="12">
        <v>0</v>
      </c>
      <c r="DO22" s="12">
        <v>1.9815100335801995E-4</v>
      </c>
      <c r="DP22" s="12">
        <v>0</v>
      </c>
      <c r="DQ22" s="12">
        <v>0</v>
      </c>
      <c r="DR22" s="12">
        <v>5.9222696349251637E-14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268983.09653422364</v>
      </c>
      <c r="DY22" s="12">
        <v>0</v>
      </c>
      <c r="DZ22" s="12">
        <v>1.6574475536836157E-7</v>
      </c>
      <c r="EA22" s="12">
        <v>0</v>
      </c>
      <c r="EB22" s="12">
        <v>0</v>
      </c>
      <c r="EC22" s="12">
        <v>3.891658789790048E-8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444.80455828488243</v>
      </c>
      <c r="EJ22" s="12">
        <v>0</v>
      </c>
      <c r="EK22" s="12">
        <v>0</v>
      </c>
      <c r="EL22" s="12">
        <v>0</v>
      </c>
      <c r="EM22" s="12">
        <v>9006.2538406469357</v>
      </c>
      <c r="EN22" s="12">
        <v>3.9463772458781025E-4</v>
      </c>
      <c r="EO22" s="12">
        <v>0.42743516970970763</v>
      </c>
      <c r="EP22" s="12">
        <v>0</v>
      </c>
      <c r="EQ22" s="12">
        <v>0</v>
      </c>
      <c r="ER22" s="12">
        <v>0</v>
      </c>
      <c r="ES22" s="12">
        <v>0</v>
      </c>
      <c r="ET22" s="12">
        <v>0.33918029326487642</v>
      </c>
      <c r="EU22" s="12">
        <v>2318.4261061946327</v>
      </c>
      <c r="EV22" s="12">
        <v>0</v>
      </c>
      <c r="EW22" s="12">
        <v>0</v>
      </c>
      <c r="EX22" s="12">
        <v>42475.590156002894</v>
      </c>
      <c r="EY22" s="12">
        <v>7262.5836264018171</v>
      </c>
      <c r="EZ22" s="12">
        <v>40.148710373550763</v>
      </c>
      <c r="FA22" s="12">
        <v>2099.6717490733572</v>
      </c>
      <c r="FB22" s="12">
        <v>89.983000108747405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5.8472273715552212E-7</v>
      </c>
      <c r="FI22" s="12">
        <v>605.81237829883526</v>
      </c>
      <c r="FJ22" s="12">
        <v>0</v>
      </c>
      <c r="FK22" s="13">
        <v>3716286.8994055111</v>
      </c>
      <c r="FL22" s="12">
        <v>7048138.3829145012</v>
      </c>
      <c r="FM22" s="14">
        <v>7048138.3829145012</v>
      </c>
      <c r="FN22" s="12">
        <v>0</v>
      </c>
      <c r="FO22" s="12">
        <v>222238.17873557124</v>
      </c>
      <c r="FP22" s="12">
        <v>0</v>
      </c>
      <c r="FQ22" s="12">
        <v>222238.17873557124</v>
      </c>
      <c r="FR22" s="12">
        <v>78915.88717268045</v>
      </c>
      <c r="FS22" s="12">
        <v>0</v>
      </c>
      <c r="FT22" s="12">
        <v>78915.88717268045</v>
      </c>
      <c r="FU22" s="12">
        <v>79587.991637278901</v>
      </c>
      <c r="FV22" s="13">
        <v>10985991.356590986</v>
      </c>
    </row>
    <row r="23" spans="1:178" s="15" customFormat="1" ht="16.2" thickBot="1" x14ac:dyDescent="0.3">
      <c r="A23" s="85" t="s">
        <v>49</v>
      </c>
      <c r="B23" s="11">
        <v>20</v>
      </c>
      <c r="C23" s="12">
        <v>32351278.380599815</v>
      </c>
      <c r="D23" s="12">
        <v>256633.70523910751</v>
      </c>
      <c r="E23" s="12">
        <v>2054491.3211870845</v>
      </c>
      <c r="F23" s="12">
        <v>1239800.6176338191</v>
      </c>
      <c r="G23" s="12">
        <v>2698670.5648500738</v>
      </c>
      <c r="H23" s="12">
        <v>1449286.1413336971</v>
      </c>
      <c r="I23" s="12">
        <v>7333.0192165057861</v>
      </c>
      <c r="J23" s="12">
        <v>228047.02817444384</v>
      </c>
      <c r="K23" s="12">
        <v>222742.6587579445</v>
      </c>
      <c r="L23" s="12">
        <v>21804.158932300183</v>
      </c>
      <c r="M23" s="12">
        <v>199308.78031770731</v>
      </c>
      <c r="N23" s="12">
        <v>529145.48599233187</v>
      </c>
      <c r="O23" s="12">
        <v>642856.95623285358</v>
      </c>
      <c r="P23" s="12">
        <v>6313.4655472713448</v>
      </c>
      <c r="Q23" s="12">
        <v>7028.5941956965016</v>
      </c>
      <c r="R23" s="12">
        <v>177519.97745052577</v>
      </c>
      <c r="S23" s="12">
        <v>24088.847203855919</v>
      </c>
      <c r="T23" s="12">
        <v>25676.303616327477</v>
      </c>
      <c r="U23" s="12">
        <v>11737.607241378868</v>
      </c>
      <c r="V23" s="12">
        <v>390766.81961265352</v>
      </c>
      <c r="W23" s="12">
        <v>0</v>
      </c>
      <c r="X23" s="12">
        <v>1864.9115384396246</v>
      </c>
      <c r="Y23" s="12">
        <v>0</v>
      </c>
      <c r="Z23" s="12">
        <v>2.8719957396010016E-8</v>
      </c>
      <c r="AA23" s="12">
        <v>9986.634784310716</v>
      </c>
      <c r="AB23" s="12">
        <v>124334.15378202674</v>
      </c>
      <c r="AC23" s="12">
        <v>22653.014525379564</v>
      </c>
      <c r="AD23" s="12">
        <v>0</v>
      </c>
      <c r="AE23" s="12">
        <v>0</v>
      </c>
      <c r="AF23" s="12">
        <v>0</v>
      </c>
      <c r="AG23" s="12">
        <v>1.1766106992911141E-12</v>
      </c>
      <c r="AH23" s="12">
        <v>0</v>
      </c>
      <c r="AI23" s="12">
        <v>1.7235906187372697E-4</v>
      </c>
      <c r="AJ23" s="12">
        <v>0</v>
      </c>
      <c r="AK23" s="12">
        <v>0</v>
      </c>
      <c r="AL23" s="12">
        <v>0</v>
      </c>
      <c r="AM23" s="12">
        <v>58560.592798454752</v>
      </c>
      <c r="AN23" s="12">
        <v>161.51262821283842</v>
      </c>
      <c r="AO23" s="12">
        <v>0</v>
      </c>
      <c r="AP23" s="12">
        <v>0</v>
      </c>
      <c r="AQ23" s="12">
        <v>0</v>
      </c>
      <c r="AR23" s="12">
        <v>7.6953123806150589E-4</v>
      </c>
      <c r="AS23" s="12">
        <v>0</v>
      </c>
      <c r="AT23" s="12">
        <v>1.0073644569797502</v>
      </c>
      <c r="AU23" s="12">
        <v>0</v>
      </c>
      <c r="AV23" s="12">
        <v>0</v>
      </c>
      <c r="AW23" s="12">
        <v>2.3443504037448716E-4</v>
      </c>
      <c r="AX23" s="12">
        <v>1.8099146849702407E-10</v>
      </c>
      <c r="AY23" s="12">
        <v>0</v>
      </c>
      <c r="AZ23" s="12">
        <v>0</v>
      </c>
      <c r="BA23" s="12">
        <v>0</v>
      </c>
      <c r="BB23" s="12">
        <v>0</v>
      </c>
      <c r="BC23" s="12">
        <v>2.1865611635589575E-4</v>
      </c>
      <c r="BD23" s="12">
        <v>0</v>
      </c>
      <c r="BE23" s="12">
        <v>0</v>
      </c>
      <c r="BF23" s="12">
        <v>0</v>
      </c>
      <c r="BG23" s="12">
        <v>0</v>
      </c>
      <c r="BH23" s="12">
        <v>4.249713592162447E-4</v>
      </c>
      <c r="BI23" s="12">
        <v>0</v>
      </c>
      <c r="BJ23" s="12">
        <v>0</v>
      </c>
      <c r="BK23" s="12">
        <v>0</v>
      </c>
      <c r="BL23" s="12">
        <v>6.4561098508833842E-5</v>
      </c>
      <c r="BM23" s="12">
        <v>2425.6723344504376</v>
      </c>
      <c r="BN23" s="12">
        <v>0</v>
      </c>
      <c r="BO23" s="12">
        <v>0</v>
      </c>
      <c r="BP23" s="12">
        <v>0</v>
      </c>
      <c r="BQ23" s="12">
        <v>0</v>
      </c>
      <c r="BR23" s="12">
        <v>1.098268869445943E-11</v>
      </c>
      <c r="BS23" s="12">
        <v>9.4119545752974556</v>
      </c>
      <c r="BT23" s="12">
        <v>0</v>
      </c>
      <c r="BU23" s="12">
        <v>2.7876219616449154E-7</v>
      </c>
      <c r="BV23" s="12">
        <v>0</v>
      </c>
      <c r="BW23" s="12">
        <v>5.1165555678360519E-5</v>
      </c>
      <c r="BX23" s="12">
        <v>0</v>
      </c>
      <c r="BY23" s="12">
        <v>7.5649343219763932E-3</v>
      </c>
      <c r="BZ23" s="12">
        <v>0</v>
      </c>
      <c r="CA23" s="12">
        <v>3.5193813404739672E-6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1.3218331058703872E-7</v>
      </c>
      <c r="CM23" s="12">
        <v>0</v>
      </c>
      <c r="CN23" s="12">
        <v>6.5768282305685577E-11</v>
      </c>
      <c r="CO23" s="12">
        <v>0</v>
      </c>
      <c r="CP23" s="12">
        <v>0</v>
      </c>
      <c r="CQ23" s="12">
        <v>7.6871953627529791E-12</v>
      </c>
      <c r="CR23" s="12">
        <v>5.2878154675130173E-9</v>
      </c>
      <c r="CS23" s="12">
        <v>0</v>
      </c>
      <c r="CT23" s="12">
        <v>5.952249877709922E-10</v>
      </c>
      <c r="CU23" s="12">
        <v>0</v>
      </c>
      <c r="CV23" s="12">
        <v>1.6372575978055855E-2</v>
      </c>
      <c r="CW23" s="12">
        <v>0</v>
      </c>
      <c r="CX23" s="12">
        <v>0</v>
      </c>
      <c r="CY23" s="12">
        <v>0</v>
      </c>
      <c r="CZ23" s="12">
        <v>0</v>
      </c>
      <c r="DA23" s="12">
        <v>6.5797273555915606E-4</v>
      </c>
      <c r="DB23" s="12">
        <v>0</v>
      </c>
      <c r="DC23" s="12">
        <v>0</v>
      </c>
      <c r="DD23" s="12">
        <v>0.42195984426654326</v>
      </c>
      <c r="DE23" s="12">
        <v>0</v>
      </c>
      <c r="DF23" s="12">
        <v>0</v>
      </c>
      <c r="DG23" s="12">
        <v>2661.5024620636614</v>
      </c>
      <c r="DH23" s="12">
        <v>0</v>
      </c>
      <c r="DI23" s="12">
        <v>0</v>
      </c>
      <c r="DJ23" s="12">
        <v>0</v>
      </c>
      <c r="DK23" s="12">
        <v>0</v>
      </c>
      <c r="DL23" s="12">
        <v>1844.6877779377576</v>
      </c>
      <c r="DM23" s="12">
        <v>0</v>
      </c>
      <c r="DN23" s="12">
        <v>0</v>
      </c>
      <c r="DO23" s="12">
        <v>9.9805488862426983E-4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0.18937151239290151</v>
      </c>
      <c r="DX23" s="12">
        <v>0</v>
      </c>
      <c r="DY23" s="12">
        <v>2.2853690589808994E-4</v>
      </c>
      <c r="DZ23" s="12">
        <v>0</v>
      </c>
      <c r="EA23" s="12">
        <v>6.7905964239078736E-9</v>
      </c>
      <c r="EB23" s="12">
        <v>1.293706566399792E-6</v>
      </c>
      <c r="EC23" s="12">
        <v>0</v>
      </c>
      <c r="ED23" s="12">
        <v>4.8190804540821306E-6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2936.0928248592722</v>
      </c>
      <c r="EM23" s="12">
        <v>788883.26990528242</v>
      </c>
      <c r="EN23" s="12">
        <v>0</v>
      </c>
      <c r="EO23" s="12">
        <v>0</v>
      </c>
      <c r="EP23" s="12">
        <v>0</v>
      </c>
      <c r="EQ23" s="12">
        <v>1.3592145531889188E-3</v>
      </c>
      <c r="ER23" s="12">
        <v>0</v>
      </c>
      <c r="ES23" s="12">
        <v>0</v>
      </c>
      <c r="ET23" s="12">
        <v>0.3157437658963817</v>
      </c>
      <c r="EU23" s="12">
        <v>2831.948490060126</v>
      </c>
      <c r="EV23" s="12">
        <v>0</v>
      </c>
      <c r="EW23" s="12">
        <v>2814.0120036846365</v>
      </c>
      <c r="EX23" s="12">
        <v>65.813687207191762</v>
      </c>
      <c r="EY23" s="12">
        <v>378.30273483835509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3">
        <v>43566943.931133837</v>
      </c>
      <c r="FL23" s="12">
        <v>0</v>
      </c>
      <c r="FM23" s="14">
        <v>0</v>
      </c>
      <c r="FN23" s="12">
        <v>0</v>
      </c>
      <c r="FO23" s="12">
        <v>250688.02762683234</v>
      </c>
      <c r="FP23" s="12">
        <v>0</v>
      </c>
      <c r="FQ23" s="12">
        <v>250688.02762683234</v>
      </c>
      <c r="FR23" s="12">
        <v>0</v>
      </c>
      <c r="FS23" s="12">
        <v>0</v>
      </c>
      <c r="FT23" s="12">
        <v>0</v>
      </c>
      <c r="FU23" s="12">
        <v>0</v>
      </c>
      <c r="FV23" s="13">
        <v>43817631.958760671</v>
      </c>
    </row>
    <row r="24" spans="1:178" s="15" customFormat="1" ht="16.2" thickBot="1" x14ac:dyDescent="0.3">
      <c r="A24" s="85" t="s">
        <v>50</v>
      </c>
      <c r="B24" s="11">
        <v>21</v>
      </c>
      <c r="C24" s="12">
        <v>61852.192191652655</v>
      </c>
      <c r="D24" s="12">
        <v>1957.2416586312686</v>
      </c>
      <c r="E24" s="12">
        <v>14776.986265054369</v>
      </c>
      <c r="F24" s="12">
        <v>0</v>
      </c>
      <c r="G24" s="12">
        <v>768.86389206736794</v>
      </c>
      <c r="H24" s="12">
        <v>563165.69594440889</v>
      </c>
      <c r="I24" s="12">
        <v>137458.08391346168</v>
      </c>
      <c r="J24" s="12">
        <v>486.14263523325764</v>
      </c>
      <c r="K24" s="12">
        <v>7734.8796364006084</v>
      </c>
      <c r="L24" s="12">
        <v>2085.3073995530181</v>
      </c>
      <c r="M24" s="12">
        <v>1391.7227241608091</v>
      </c>
      <c r="N24" s="12">
        <v>0</v>
      </c>
      <c r="O24" s="12">
        <v>0</v>
      </c>
      <c r="P24" s="12">
        <v>0</v>
      </c>
      <c r="Q24" s="12">
        <v>804.58234056084746</v>
      </c>
      <c r="R24" s="12">
        <v>15714.980504075729</v>
      </c>
      <c r="S24" s="12">
        <v>0</v>
      </c>
      <c r="T24" s="12">
        <v>53.275046806674169</v>
      </c>
      <c r="U24" s="12">
        <v>184368.69540009616</v>
      </c>
      <c r="V24" s="12">
        <v>0</v>
      </c>
      <c r="W24" s="12">
        <v>298524.2907587309</v>
      </c>
      <c r="X24" s="12">
        <v>261.95393999215844</v>
      </c>
      <c r="Y24" s="12">
        <v>0</v>
      </c>
      <c r="Z24" s="12">
        <v>2.0696209737165511E-6</v>
      </c>
      <c r="AA24" s="12">
        <v>262.44669783177437</v>
      </c>
      <c r="AB24" s="12">
        <v>0</v>
      </c>
      <c r="AC24" s="12">
        <v>283.53969891269503</v>
      </c>
      <c r="AD24" s="12">
        <v>0</v>
      </c>
      <c r="AE24" s="12">
        <v>0</v>
      </c>
      <c r="AF24" s="12">
        <v>0</v>
      </c>
      <c r="AG24" s="12">
        <v>1.1954340197652075E-5</v>
      </c>
      <c r="AH24" s="12">
        <v>0</v>
      </c>
      <c r="AI24" s="12">
        <v>0</v>
      </c>
      <c r="AJ24" s="12">
        <v>0</v>
      </c>
      <c r="AK24" s="12">
        <v>47285.337836489532</v>
      </c>
      <c r="AL24" s="12">
        <v>0</v>
      </c>
      <c r="AM24" s="12">
        <v>379.84154989417033</v>
      </c>
      <c r="AN24" s="12">
        <v>109.81636611724234</v>
      </c>
      <c r="AO24" s="12">
        <v>0</v>
      </c>
      <c r="AP24" s="12">
        <v>0</v>
      </c>
      <c r="AQ24" s="12">
        <v>2320.0367312078788</v>
      </c>
      <c r="AR24" s="12">
        <v>94.890963891594396</v>
      </c>
      <c r="AS24" s="12">
        <v>0</v>
      </c>
      <c r="AT24" s="12">
        <v>5.6068066102606693</v>
      </c>
      <c r="AU24" s="12">
        <v>234829.062578727</v>
      </c>
      <c r="AV24" s="12">
        <v>66270.356333952674</v>
      </c>
      <c r="AW24" s="12">
        <v>230.81773387090522</v>
      </c>
      <c r="AX24" s="12">
        <v>1782843.1424406304</v>
      </c>
      <c r="AY24" s="12">
        <v>0</v>
      </c>
      <c r="AZ24" s="12">
        <v>0</v>
      </c>
      <c r="BA24" s="12">
        <v>0</v>
      </c>
      <c r="BB24" s="12">
        <v>11.949992598373134</v>
      </c>
      <c r="BC24" s="12">
        <v>2954208.0853583189</v>
      </c>
      <c r="BD24" s="12">
        <v>0</v>
      </c>
      <c r="BE24" s="12">
        <v>51756.075152511476</v>
      </c>
      <c r="BF24" s="12">
        <v>0</v>
      </c>
      <c r="BG24" s="12">
        <v>28318.482391327503</v>
      </c>
      <c r="BH24" s="12">
        <v>0</v>
      </c>
      <c r="BI24" s="12">
        <v>7.5049810077023178E-6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1.8092062360980714</v>
      </c>
      <c r="BQ24" s="12">
        <v>1163.1015401068694</v>
      </c>
      <c r="BR24" s="12">
        <v>0</v>
      </c>
      <c r="BS24" s="12">
        <v>0</v>
      </c>
      <c r="BT24" s="12">
        <v>0</v>
      </c>
      <c r="BU24" s="12">
        <v>2.8322181068068466</v>
      </c>
      <c r="BV24" s="12">
        <v>0</v>
      </c>
      <c r="BW24" s="12">
        <v>0</v>
      </c>
      <c r="BX24" s="12">
        <v>427.08476535602983</v>
      </c>
      <c r="BY24" s="12">
        <v>7.5698719644136339E-2</v>
      </c>
      <c r="BZ24" s="12">
        <v>0</v>
      </c>
      <c r="CA24" s="12">
        <v>2.5361407526891137E-4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174.77083251717741</v>
      </c>
      <c r="CM24" s="12">
        <v>0</v>
      </c>
      <c r="CN24" s="12">
        <v>2.1487337628325744E-2</v>
      </c>
      <c r="CO24" s="12">
        <v>0</v>
      </c>
      <c r="CP24" s="12">
        <v>0</v>
      </c>
      <c r="CQ24" s="12">
        <v>0</v>
      </c>
      <c r="CR24" s="12">
        <v>180.45434989409122</v>
      </c>
      <c r="CS24" s="12">
        <v>41.199716031611821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1.4333174973626166E-5</v>
      </c>
      <c r="DA24" s="12">
        <v>0</v>
      </c>
      <c r="DB24" s="12">
        <v>3.7850352719115551E-5</v>
      </c>
      <c r="DC24" s="12">
        <v>0</v>
      </c>
      <c r="DD24" s="12">
        <v>0</v>
      </c>
      <c r="DE24" s="12">
        <v>130.49664967236708</v>
      </c>
      <c r="DF24" s="12">
        <v>0</v>
      </c>
      <c r="DG24" s="12">
        <v>0</v>
      </c>
      <c r="DH24" s="12">
        <v>0</v>
      </c>
      <c r="DI24" s="12">
        <v>655.9304418976526</v>
      </c>
      <c r="DJ24" s="12">
        <v>0</v>
      </c>
      <c r="DK24" s="12">
        <v>0</v>
      </c>
      <c r="DL24" s="12">
        <v>86032.745852751148</v>
      </c>
      <c r="DM24" s="12">
        <v>0</v>
      </c>
      <c r="DN24" s="12">
        <v>0</v>
      </c>
      <c r="DO24" s="12">
        <v>9.9868329665262906E-3</v>
      </c>
      <c r="DP24" s="12">
        <v>0</v>
      </c>
      <c r="DQ24" s="12">
        <v>0</v>
      </c>
      <c r="DR24" s="12">
        <v>3.9093121676103385E-9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36326.581913013746</v>
      </c>
      <c r="DY24" s="12">
        <v>1.1791571544201723E-6</v>
      </c>
      <c r="DZ24" s="12">
        <v>8.7783397510241001E-5</v>
      </c>
      <c r="EA24" s="12">
        <v>0</v>
      </c>
      <c r="EB24" s="12">
        <v>0</v>
      </c>
      <c r="EC24" s="12">
        <v>4.1266477153588155E-4</v>
      </c>
      <c r="ED24" s="12">
        <v>6.3492731050530652E-7</v>
      </c>
      <c r="EE24" s="12">
        <v>0</v>
      </c>
      <c r="EF24" s="12">
        <v>0</v>
      </c>
      <c r="EG24" s="12">
        <v>0</v>
      </c>
      <c r="EH24" s="12">
        <v>0</v>
      </c>
      <c r="EI24" s="12">
        <v>2774.09954018086</v>
      </c>
      <c r="EJ24" s="12">
        <v>0</v>
      </c>
      <c r="EK24" s="12">
        <v>0</v>
      </c>
      <c r="EL24" s="12">
        <v>0</v>
      </c>
      <c r="EM24" s="12">
        <v>1163.435144171134</v>
      </c>
      <c r="EN24" s="12">
        <v>0</v>
      </c>
      <c r="EO24" s="12">
        <v>8.2050165632920932E-2</v>
      </c>
      <c r="EP24" s="12">
        <v>0</v>
      </c>
      <c r="EQ24" s="12">
        <v>0</v>
      </c>
      <c r="ER24" s="12">
        <v>0</v>
      </c>
      <c r="ES24" s="12">
        <v>70.145605791884236</v>
      </c>
      <c r="ET24" s="12">
        <v>0</v>
      </c>
      <c r="EU24" s="12">
        <v>0</v>
      </c>
      <c r="EV24" s="12">
        <v>0</v>
      </c>
      <c r="EW24" s="12">
        <v>0</v>
      </c>
      <c r="EX24" s="12">
        <v>168.70155788116747</v>
      </c>
      <c r="EY24" s="12">
        <v>12.056735049717865</v>
      </c>
      <c r="EZ24" s="12">
        <v>0</v>
      </c>
      <c r="FA24" s="12">
        <v>1143.9490379310237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3.0929022096179128E-4</v>
      </c>
      <c r="FI24" s="12">
        <v>0</v>
      </c>
      <c r="FJ24" s="12">
        <v>0</v>
      </c>
      <c r="FK24" s="13">
        <v>6591083.9683523066</v>
      </c>
      <c r="FL24" s="12">
        <v>5222894.3405342652</v>
      </c>
      <c r="FM24" s="14">
        <v>5222894.3405342652</v>
      </c>
      <c r="FN24" s="12">
        <v>0</v>
      </c>
      <c r="FO24" s="12">
        <v>628470.59156016982</v>
      </c>
      <c r="FP24" s="12">
        <v>0</v>
      </c>
      <c r="FQ24" s="12">
        <v>628470.59156016982</v>
      </c>
      <c r="FR24" s="12">
        <v>568551.93377177732</v>
      </c>
      <c r="FS24" s="12">
        <v>0</v>
      </c>
      <c r="FT24" s="12">
        <v>568551.93377177732</v>
      </c>
      <c r="FU24" s="12">
        <v>11336727.790090341</v>
      </c>
      <c r="FV24" s="13">
        <v>1674273.0441281777</v>
      </c>
    </row>
    <row r="25" spans="1:178" s="15" customFormat="1" ht="16.2" thickBot="1" x14ac:dyDescent="0.3">
      <c r="A25" s="85" t="s">
        <v>51</v>
      </c>
      <c r="B25" s="11">
        <v>22</v>
      </c>
      <c r="C25" s="12">
        <v>11549.585999751922</v>
      </c>
      <c r="D25" s="12">
        <v>0</v>
      </c>
      <c r="E25" s="12">
        <v>95.453721571153764</v>
      </c>
      <c r="F25" s="12">
        <v>0</v>
      </c>
      <c r="G25" s="12">
        <v>274.76110479950376</v>
      </c>
      <c r="H25" s="12">
        <v>1182.8681765190427</v>
      </c>
      <c r="I25" s="12">
        <v>0</v>
      </c>
      <c r="J25" s="12">
        <v>160.87796976692567</v>
      </c>
      <c r="K25" s="12">
        <v>253.0407788370334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51.847101246397337</v>
      </c>
      <c r="R25" s="12">
        <v>2745.2180365590134</v>
      </c>
      <c r="S25" s="12">
        <v>189.68576376902118</v>
      </c>
      <c r="T25" s="12">
        <v>177.17941529450579</v>
      </c>
      <c r="U25" s="12">
        <v>110.3229596232058</v>
      </c>
      <c r="V25" s="12">
        <v>34.383084555330903</v>
      </c>
      <c r="W25" s="12">
        <v>0</v>
      </c>
      <c r="X25" s="12">
        <v>51070.724022316004</v>
      </c>
      <c r="Y25" s="12">
        <v>102822.35365101977</v>
      </c>
      <c r="Z25" s="12">
        <v>24499.624516817585</v>
      </c>
      <c r="AA25" s="12">
        <v>7582.1233292480238</v>
      </c>
      <c r="AB25" s="12">
        <v>0</v>
      </c>
      <c r="AC25" s="12">
        <v>184.27651118022459</v>
      </c>
      <c r="AD25" s="12">
        <v>0</v>
      </c>
      <c r="AE25" s="12">
        <v>0</v>
      </c>
      <c r="AF25" s="12">
        <v>0</v>
      </c>
      <c r="AG25" s="12">
        <v>0</v>
      </c>
      <c r="AH25" s="12">
        <v>9.3307358244503735</v>
      </c>
      <c r="AI25" s="12">
        <v>0.33192949482835765</v>
      </c>
      <c r="AJ25" s="12">
        <v>356.58532095772006</v>
      </c>
      <c r="AK25" s="12">
        <v>0</v>
      </c>
      <c r="AL25" s="12">
        <v>0.21443214358461304</v>
      </c>
      <c r="AM25" s="12">
        <v>0</v>
      </c>
      <c r="AN25" s="12">
        <v>0.98978178232079383</v>
      </c>
      <c r="AO25" s="12">
        <v>0.19206100910864257</v>
      </c>
      <c r="AP25" s="12">
        <v>2.3623179404137371</v>
      </c>
      <c r="AQ25" s="12">
        <v>1.1668394088949139</v>
      </c>
      <c r="AR25" s="12">
        <v>1.0965225544922641</v>
      </c>
      <c r="AS25" s="12">
        <v>0</v>
      </c>
      <c r="AT25" s="12">
        <v>0</v>
      </c>
      <c r="AU25" s="12">
        <v>2.9120974653765224</v>
      </c>
      <c r="AV25" s="12">
        <v>0</v>
      </c>
      <c r="AW25" s="12">
        <v>107.6241321244601</v>
      </c>
      <c r="AX25" s="12">
        <v>2.5789885785221365E-7</v>
      </c>
      <c r="AY25" s="12">
        <v>0</v>
      </c>
      <c r="AZ25" s="12">
        <v>0</v>
      </c>
      <c r="BA25" s="12">
        <v>0</v>
      </c>
      <c r="BB25" s="12">
        <v>2.2415290851762103E-8</v>
      </c>
      <c r="BC25" s="12">
        <v>1.1423505338950443E-5</v>
      </c>
      <c r="BD25" s="12">
        <v>0</v>
      </c>
      <c r="BE25" s="12">
        <v>0</v>
      </c>
      <c r="BF25" s="12">
        <v>2852244.4736569617</v>
      </c>
      <c r="BG25" s="12">
        <v>6565.6785806733642</v>
      </c>
      <c r="BH25" s="12">
        <v>3.435449990162398</v>
      </c>
      <c r="BI25" s="12">
        <v>3.6513468941227194E-8</v>
      </c>
      <c r="BJ25" s="12">
        <v>0</v>
      </c>
      <c r="BK25" s="12">
        <v>0</v>
      </c>
      <c r="BL25" s="12">
        <v>27.048748003493049</v>
      </c>
      <c r="BM25" s="12">
        <v>0</v>
      </c>
      <c r="BN25" s="12">
        <v>0</v>
      </c>
      <c r="BO25" s="12">
        <v>0</v>
      </c>
      <c r="BP25" s="12">
        <v>29.061266670772596</v>
      </c>
      <c r="BQ25" s="12">
        <v>0</v>
      </c>
      <c r="BR25" s="12">
        <v>0</v>
      </c>
      <c r="BS25" s="12">
        <v>0</v>
      </c>
      <c r="BT25" s="12">
        <v>0</v>
      </c>
      <c r="BU25" s="12">
        <v>20.808250408042277</v>
      </c>
      <c r="BV25" s="12">
        <v>0</v>
      </c>
      <c r="BW25" s="12">
        <v>0.11637465077343354</v>
      </c>
      <c r="BX25" s="12">
        <v>28.173835716838969</v>
      </c>
      <c r="BY25" s="12">
        <v>7.4835371676621909E-2</v>
      </c>
      <c r="BZ25" s="12">
        <v>0</v>
      </c>
      <c r="CA25" s="12">
        <v>6.0144619600643069E-5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3.6169986134493886E-7</v>
      </c>
      <c r="CL25" s="12">
        <v>1.2620029448700617E-6</v>
      </c>
      <c r="CM25" s="12">
        <v>0</v>
      </c>
      <c r="CN25" s="12">
        <v>0</v>
      </c>
      <c r="CO25" s="12">
        <v>35.610936750991243</v>
      </c>
      <c r="CP25" s="12">
        <v>0</v>
      </c>
      <c r="CQ25" s="12">
        <v>0</v>
      </c>
      <c r="CR25" s="12">
        <v>7179.0747099271084</v>
      </c>
      <c r="CS25" s="12">
        <v>0</v>
      </c>
      <c r="CT25" s="12">
        <v>0</v>
      </c>
      <c r="CU25" s="12">
        <v>6078.699801881904</v>
      </c>
      <c r="CV25" s="12">
        <v>552.19274809214005</v>
      </c>
      <c r="CW25" s="12">
        <v>0</v>
      </c>
      <c r="CX25" s="12">
        <v>0</v>
      </c>
      <c r="CY25" s="12">
        <v>0</v>
      </c>
      <c r="CZ25" s="12">
        <v>6.9734212343983252E-8</v>
      </c>
      <c r="DA25" s="12">
        <v>0</v>
      </c>
      <c r="DB25" s="12">
        <v>1.8415072296725825E-7</v>
      </c>
      <c r="DC25" s="12">
        <v>12.559861275935514</v>
      </c>
      <c r="DD25" s="12">
        <v>3070.1758315026964</v>
      </c>
      <c r="DE25" s="12">
        <v>16141.589690871841</v>
      </c>
      <c r="DF25" s="12">
        <v>0</v>
      </c>
      <c r="DG25" s="12">
        <v>4376.2089956504233</v>
      </c>
      <c r="DH25" s="12">
        <v>700.57186291208973</v>
      </c>
      <c r="DI25" s="12">
        <v>5278.9231709722935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8.4026374763097843E-3</v>
      </c>
      <c r="DP25" s="12">
        <v>0</v>
      </c>
      <c r="DQ25" s="12">
        <v>0.81674718125214185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68.360951664090166</v>
      </c>
      <c r="DY25" s="12">
        <v>3.2441938566363238E-4</v>
      </c>
      <c r="DZ25" s="12">
        <v>0</v>
      </c>
      <c r="EA25" s="12">
        <v>1.3077346883114906E-5</v>
      </c>
      <c r="EB25" s="12">
        <v>4.9771777643719233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144.63683013062172</v>
      </c>
      <c r="EM25" s="12">
        <v>3009.373838895684</v>
      </c>
      <c r="EN25" s="12">
        <v>0</v>
      </c>
      <c r="EO25" s="12">
        <v>0</v>
      </c>
      <c r="EP25" s="12">
        <v>0</v>
      </c>
      <c r="EQ25" s="12">
        <v>6.6957176795355743E-5</v>
      </c>
      <c r="ER25" s="12">
        <v>0</v>
      </c>
      <c r="ES25" s="12">
        <v>0</v>
      </c>
      <c r="ET25" s="12">
        <v>1.9349941641917617E-3</v>
      </c>
      <c r="EU25" s="12">
        <v>17.328927347443628</v>
      </c>
      <c r="EV25" s="12">
        <v>0</v>
      </c>
      <c r="EW25" s="12">
        <v>0</v>
      </c>
      <c r="EX25" s="12">
        <v>8.804407186933963E-2</v>
      </c>
      <c r="EY25" s="12">
        <v>12.929592627434186</v>
      </c>
      <c r="EZ25" s="12">
        <v>0</v>
      </c>
      <c r="FA25" s="12">
        <v>6.4360823934818052</v>
      </c>
      <c r="FB25" s="12">
        <v>0</v>
      </c>
      <c r="FC25" s="12">
        <v>0</v>
      </c>
      <c r="FD25" s="12">
        <v>0</v>
      </c>
      <c r="FE25" s="12">
        <v>0</v>
      </c>
      <c r="FF25" s="12">
        <v>11.10059648090383</v>
      </c>
      <c r="FG25" s="12">
        <v>0</v>
      </c>
      <c r="FH25" s="12">
        <v>0</v>
      </c>
      <c r="FI25" s="12">
        <v>0</v>
      </c>
      <c r="FJ25" s="12">
        <v>0</v>
      </c>
      <c r="FK25" s="13">
        <v>3109087.6705262694</v>
      </c>
      <c r="FL25" s="12">
        <v>296893.13371464406</v>
      </c>
      <c r="FM25" s="14">
        <v>296893.13371464406</v>
      </c>
      <c r="FN25" s="12">
        <v>0</v>
      </c>
      <c r="FO25" s="12">
        <v>-291685.44994585664</v>
      </c>
      <c r="FP25" s="12">
        <v>0</v>
      </c>
      <c r="FQ25" s="12">
        <v>-291685.44994585664</v>
      </c>
      <c r="FR25" s="12">
        <v>0</v>
      </c>
      <c r="FS25" s="12">
        <v>0</v>
      </c>
      <c r="FT25" s="12">
        <v>0</v>
      </c>
      <c r="FU25" s="12">
        <v>0</v>
      </c>
      <c r="FV25" s="13">
        <v>3114295.3542950568</v>
      </c>
    </row>
    <row r="26" spans="1:178" s="15" customFormat="1" ht="16.2" thickBot="1" x14ac:dyDescent="0.3">
      <c r="A26" s="85" t="s">
        <v>52</v>
      </c>
      <c r="B26" s="11">
        <v>23</v>
      </c>
      <c r="C26" s="12">
        <v>0</v>
      </c>
      <c r="D26" s="12">
        <v>0</v>
      </c>
      <c r="E26" s="12">
        <v>8.2638533498121335E-4</v>
      </c>
      <c r="F26" s="12">
        <v>1.3705692561055349E-3</v>
      </c>
      <c r="G26" s="12">
        <v>1.1338935961900261E-4</v>
      </c>
      <c r="H26" s="12">
        <v>0</v>
      </c>
      <c r="I26" s="12">
        <v>0</v>
      </c>
      <c r="J26" s="12">
        <v>0</v>
      </c>
      <c r="K26" s="12">
        <v>199.47342273142746</v>
      </c>
      <c r="L26" s="12">
        <v>0</v>
      </c>
      <c r="M26" s="12">
        <v>6763.7616166135422</v>
      </c>
      <c r="N26" s="12">
        <v>0</v>
      </c>
      <c r="O26" s="12">
        <v>0</v>
      </c>
      <c r="P26" s="12">
        <v>0</v>
      </c>
      <c r="Q26" s="12">
        <v>439.75185404590019</v>
      </c>
      <c r="R26" s="12">
        <v>6335.552418133464</v>
      </c>
      <c r="S26" s="12">
        <v>427.31745913423254</v>
      </c>
      <c r="T26" s="12">
        <v>146.05396101800051</v>
      </c>
      <c r="U26" s="12">
        <v>952.46087183657971</v>
      </c>
      <c r="V26" s="12">
        <v>1997.6083078219413</v>
      </c>
      <c r="W26" s="12">
        <v>0</v>
      </c>
      <c r="X26" s="12">
        <v>0</v>
      </c>
      <c r="Y26" s="12">
        <v>8057467.7314355439</v>
      </c>
      <c r="Z26" s="12">
        <v>0</v>
      </c>
      <c r="AA26" s="12">
        <v>101641.16621602284</v>
      </c>
      <c r="AB26" s="12">
        <v>0</v>
      </c>
      <c r="AC26" s="12">
        <v>1010.8385454544958</v>
      </c>
      <c r="AD26" s="12">
        <v>109.24103755759509</v>
      </c>
      <c r="AE26" s="12">
        <v>0</v>
      </c>
      <c r="AF26" s="12">
        <v>0</v>
      </c>
      <c r="AG26" s="12">
        <v>0</v>
      </c>
      <c r="AH26" s="12">
        <v>112969.80891543164</v>
      </c>
      <c r="AI26" s="12">
        <v>116.2384442384992</v>
      </c>
      <c r="AJ26" s="12">
        <v>0</v>
      </c>
      <c r="AK26" s="12">
        <v>1149.1789108420371</v>
      </c>
      <c r="AL26" s="12">
        <v>52.504603931096611</v>
      </c>
      <c r="AM26" s="12">
        <v>0</v>
      </c>
      <c r="AN26" s="12">
        <v>0.1046628270509608</v>
      </c>
      <c r="AO26" s="12">
        <v>0</v>
      </c>
      <c r="AP26" s="12">
        <v>127.16241590677899</v>
      </c>
      <c r="AQ26" s="12">
        <v>1.3348631001607621E-6</v>
      </c>
      <c r="AR26" s="12">
        <v>0</v>
      </c>
      <c r="AS26" s="12">
        <v>0</v>
      </c>
      <c r="AT26" s="12">
        <v>0</v>
      </c>
      <c r="AU26" s="12">
        <v>11.225275893301449</v>
      </c>
      <c r="AV26" s="12">
        <v>27.891058708622236</v>
      </c>
      <c r="AW26" s="12">
        <v>458.93666106222582</v>
      </c>
      <c r="AX26" s="12">
        <v>84.310984436335517</v>
      </c>
      <c r="AY26" s="12">
        <v>4.3366471076204195E-6</v>
      </c>
      <c r="AZ26" s="12">
        <v>0</v>
      </c>
      <c r="BA26" s="12">
        <v>0</v>
      </c>
      <c r="BB26" s="12">
        <v>1.5084882405195692E-2</v>
      </c>
      <c r="BC26" s="12">
        <v>5431.2002922713828</v>
      </c>
      <c r="BD26" s="12">
        <v>0</v>
      </c>
      <c r="BE26" s="12">
        <v>1538.074385813841</v>
      </c>
      <c r="BF26" s="12">
        <v>44054197.34506736</v>
      </c>
      <c r="BG26" s="12">
        <v>686245.25575075927</v>
      </c>
      <c r="BH26" s="12">
        <v>0</v>
      </c>
      <c r="BI26" s="12">
        <v>0</v>
      </c>
      <c r="BJ26" s="12">
        <v>0</v>
      </c>
      <c r="BK26" s="12">
        <v>0</v>
      </c>
      <c r="BL26" s="12">
        <v>0.46249815025633273</v>
      </c>
      <c r="BM26" s="12">
        <v>100633.25968971259</v>
      </c>
      <c r="BN26" s="12">
        <v>20.570750279904523</v>
      </c>
      <c r="BO26" s="12">
        <v>0</v>
      </c>
      <c r="BP26" s="12">
        <v>0</v>
      </c>
      <c r="BQ26" s="12">
        <v>0</v>
      </c>
      <c r="BR26" s="12">
        <v>0</v>
      </c>
      <c r="BS26" s="12">
        <v>340331.7343970256</v>
      </c>
      <c r="BT26" s="12">
        <v>0</v>
      </c>
      <c r="BU26" s="12">
        <v>1991.8795377424021</v>
      </c>
      <c r="BV26" s="12">
        <v>154.38890846826078</v>
      </c>
      <c r="BW26" s="12">
        <v>4976.6189690266438</v>
      </c>
      <c r="BX26" s="12">
        <v>736.95173208446624</v>
      </c>
      <c r="BY26" s="12">
        <v>97228.306939814865</v>
      </c>
      <c r="BZ26" s="12">
        <v>4020.8122945811774</v>
      </c>
      <c r="CA26" s="12">
        <v>1640.1386910619806</v>
      </c>
      <c r="CB26" s="12">
        <v>0</v>
      </c>
      <c r="CC26" s="12">
        <v>4524.5767020793619</v>
      </c>
      <c r="CD26" s="12">
        <v>0</v>
      </c>
      <c r="CE26" s="12">
        <v>0</v>
      </c>
      <c r="CF26" s="12">
        <v>0</v>
      </c>
      <c r="CG26" s="12">
        <v>22673.252528288682</v>
      </c>
      <c r="CH26" s="12">
        <v>0</v>
      </c>
      <c r="CI26" s="12">
        <v>293812.17803579348</v>
      </c>
      <c r="CJ26" s="12">
        <v>0</v>
      </c>
      <c r="CK26" s="12">
        <v>0.50458964044581034</v>
      </c>
      <c r="CL26" s="12">
        <v>0</v>
      </c>
      <c r="CM26" s="12">
        <v>0</v>
      </c>
      <c r="CN26" s="12">
        <v>0</v>
      </c>
      <c r="CO26" s="12">
        <v>8390.8578386868521</v>
      </c>
      <c r="CP26" s="12">
        <v>0</v>
      </c>
      <c r="CQ26" s="12">
        <v>471.68298812707724</v>
      </c>
      <c r="CR26" s="12">
        <v>43305911.744685747</v>
      </c>
      <c r="CS26" s="12">
        <v>2799.931716947006</v>
      </c>
      <c r="CT26" s="12">
        <v>13676.024157015965</v>
      </c>
      <c r="CU26" s="12">
        <v>131239.8710510993</v>
      </c>
      <c r="CV26" s="12">
        <v>21483.618273622687</v>
      </c>
      <c r="CW26" s="12">
        <v>637.84625880440842</v>
      </c>
      <c r="CX26" s="12">
        <v>0</v>
      </c>
      <c r="CY26" s="12">
        <v>0</v>
      </c>
      <c r="CZ26" s="12">
        <v>0</v>
      </c>
      <c r="DA26" s="12">
        <v>23.791976521702022</v>
      </c>
      <c r="DB26" s="12">
        <v>0</v>
      </c>
      <c r="DC26" s="12">
        <v>0</v>
      </c>
      <c r="DD26" s="12">
        <v>309318.93394527334</v>
      </c>
      <c r="DE26" s="12">
        <v>337575.23659102566</v>
      </c>
      <c r="DF26" s="12">
        <v>0</v>
      </c>
      <c r="DG26" s="12">
        <v>239336.98122019519</v>
      </c>
      <c r="DH26" s="12">
        <v>88703.252307261908</v>
      </c>
      <c r="DI26" s="12">
        <v>154730.95483180252</v>
      </c>
      <c r="DJ26" s="12">
        <v>0</v>
      </c>
      <c r="DK26" s="12">
        <v>28.335571839434749</v>
      </c>
      <c r="DL26" s="12">
        <v>688.75887277452603</v>
      </c>
      <c r="DM26" s="12">
        <v>0</v>
      </c>
      <c r="DN26" s="12">
        <v>0</v>
      </c>
      <c r="DO26" s="12">
        <v>5.9625385940015846E-2</v>
      </c>
      <c r="DP26" s="12">
        <v>0</v>
      </c>
      <c r="DQ26" s="12">
        <v>27.615149694747526</v>
      </c>
      <c r="DR26" s="12">
        <v>2848.1285535984089</v>
      </c>
      <c r="DS26" s="12">
        <v>0</v>
      </c>
      <c r="DT26" s="12">
        <v>0</v>
      </c>
      <c r="DU26" s="12">
        <v>0</v>
      </c>
      <c r="DV26" s="12">
        <v>0</v>
      </c>
      <c r="DW26" s="12">
        <v>79.003733304402033</v>
      </c>
      <c r="DX26" s="12">
        <v>2626.8857489030765</v>
      </c>
      <c r="DY26" s="12">
        <v>1.1161662594070854E-2</v>
      </c>
      <c r="DZ26" s="12">
        <v>0</v>
      </c>
      <c r="EA26" s="12">
        <v>4.5795582500027868E-3</v>
      </c>
      <c r="EB26" s="12">
        <v>107.4579003944131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4196.6480076195949</v>
      </c>
      <c r="EM26" s="12">
        <v>0</v>
      </c>
      <c r="EN26" s="12">
        <v>0</v>
      </c>
      <c r="EO26" s="12">
        <v>12.082987543903798</v>
      </c>
      <c r="EP26" s="12">
        <v>0</v>
      </c>
      <c r="EQ26" s="12">
        <v>2.0642243878001501</v>
      </c>
      <c r="ER26" s="12">
        <v>0</v>
      </c>
      <c r="ES26" s="12">
        <v>0</v>
      </c>
      <c r="ET26" s="12">
        <v>2.0414704812654247E-4</v>
      </c>
      <c r="EU26" s="12">
        <v>0</v>
      </c>
      <c r="EV26" s="12">
        <v>0</v>
      </c>
      <c r="EW26" s="12">
        <v>0</v>
      </c>
      <c r="EX26" s="12">
        <v>1387.1946346364086</v>
      </c>
      <c r="EY26" s="12">
        <v>72.648149122938023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39.160049541082216</v>
      </c>
      <c r="FG26" s="12">
        <v>0</v>
      </c>
      <c r="FH26" s="12">
        <v>0</v>
      </c>
      <c r="FI26" s="12">
        <v>168.93888558288344</v>
      </c>
      <c r="FJ26" s="12">
        <v>0</v>
      </c>
      <c r="FK26" s="13">
        <v>98539231.574121892</v>
      </c>
      <c r="FL26" s="12">
        <v>9556589.1689260285</v>
      </c>
      <c r="FM26" s="14">
        <v>9556589.1689260285</v>
      </c>
      <c r="FN26" s="12">
        <v>0</v>
      </c>
      <c r="FO26" s="12">
        <v>-1884994.6406709622</v>
      </c>
      <c r="FP26" s="12">
        <v>0</v>
      </c>
      <c r="FQ26" s="12">
        <v>-1884994.6406709622</v>
      </c>
      <c r="FR26" s="12">
        <v>15424404.998936567</v>
      </c>
      <c r="FS26" s="12">
        <v>0</v>
      </c>
      <c r="FT26" s="12">
        <v>15424404.998936567</v>
      </c>
      <c r="FU26" s="12">
        <v>106408403.83249401</v>
      </c>
      <c r="FV26" s="13">
        <v>15226827.268819526</v>
      </c>
    </row>
    <row r="27" spans="1:178" s="15" customFormat="1" ht="31.8" thickBot="1" x14ac:dyDescent="0.3">
      <c r="A27" s="85" t="s">
        <v>53</v>
      </c>
      <c r="B27" s="11">
        <v>24</v>
      </c>
      <c r="C27" s="12">
        <v>2197.8247878703019</v>
      </c>
      <c r="D27" s="12">
        <v>2243.3441412976922</v>
      </c>
      <c r="E27" s="12">
        <v>18689.047984444285</v>
      </c>
      <c r="F27" s="12">
        <v>1723.577147650888</v>
      </c>
      <c r="G27" s="12">
        <v>2538.7098963870335</v>
      </c>
      <c r="H27" s="12">
        <v>101221.12627322617</v>
      </c>
      <c r="I27" s="12">
        <v>541.0531857696418</v>
      </c>
      <c r="J27" s="12">
        <v>92494.835919067424</v>
      </c>
      <c r="K27" s="12">
        <v>24706.581617150634</v>
      </c>
      <c r="L27" s="12">
        <v>287.230577536699</v>
      </c>
      <c r="M27" s="12">
        <v>10538.708938612581</v>
      </c>
      <c r="N27" s="12">
        <v>0</v>
      </c>
      <c r="O27" s="12">
        <v>0</v>
      </c>
      <c r="P27" s="12">
        <v>37.414067831848904</v>
      </c>
      <c r="Q27" s="12">
        <v>2240.8435974440954</v>
      </c>
      <c r="R27" s="12">
        <v>64910.464400488949</v>
      </c>
      <c r="S27" s="12">
        <v>0</v>
      </c>
      <c r="T27" s="12">
        <v>2999.2581183321026</v>
      </c>
      <c r="U27" s="12">
        <v>15553.681418846627</v>
      </c>
      <c r="V27" s="12">
        <v>68592.035597026261</v>
      </c>
      <c r="W27" s="12">
        <v>32089.497522295653</v>
      </c>
      <c r="X27" s="12">
        <v>1029.2548112165821</v>
      </c>
      <c r="Y27" s="12">
        <v>0</v>
      </c>
      <c r="Z27" s="12">
        <v>224608.166590184</v>
      </c>
      <c r="AA27" s="12">
        <v>3435.9258975868852</v>
      </c>
      <c r="AB27" s="12">
        <v>962.51349219046222</v>
      </c>
      <c r="AC27" s="12">
        <v>8732.0375285322989</v>
      </c>
      <c r="AD27" s="12">
        <v>1.9858854882607255</v>
      </c>
      <c r="AE27" s="12">
        <v>0</v>
      </c>
      <c r="AF27" s="12">
        <v>0</v>
      </c>
      <c r="AG27" s="12">
        <v>6969.4891951390327</v>
      </c>
      <c r="AH27" s="12">
        <v>538.32798085816103</v>
      </c>
      <c r="AI27" s="12">
        <v>75.772627611668099</v>
      </c>
      <c r="AJ27" s="12">
        <v>0</v>
      </c>
      <c r="AK27" s="12">
        <v>52594.198910111205</v>
      </c>
      <c r="AL27" s="12">
        <v>566.7167178539363</v>
      </c>
      <c r="AM27" s="12">
        <v>8719.0940824797817</v>
      </c>
      <c r="AN27" s="12">
        <v>149137.52180779935</v>
      </c>
      <c r="AO27" s="12">
        <v>259.28123605591298</v>
      </c>
      <c r="AP27" s="12">
        <v>3515.4353182259038</v>
      </c>
      <c r="AQ27" s="12">
        <v>14369.297739395595</v>
      </c>
      <c r="AR27" s="12">
        <v>2308.9837874741193</v>
      </c>
      <c r="AS27" s="12">
        <v>413.00139387855972</v>
      </c>
      <c r="AT27" s="12">
        <v>30066.96632342548</v>
      </c>
      <c r="AU27" s="12">
        <v>63086.580664638401</v>
      </c>
      <c r="AV27" s="12">
        <v>600593.04415835743</v>
      </c>
      <c r="AW27" s="12">
        <v>18194.36402649009</v>
      </c>
      <c r="AX27" s="12">
        <v>16.710038662701539</v>
      </c>
      <c r="AY27" s="12">
        <v>153.89524459616459</v>
      </c>
      <c r="AZ27" s="12">
        <v>0</v>
      </c>
      <c r="BA27" s="12">
        <v>15033.649541685943</v>
      </c>
      <c r="BB27" s="12">
        <v>16375.111173056164</v>
      </c>
      <c r="BC27" s="12">
        <v>42989.985062516513</v>
      </c>
      <c r="BD27" s="12">
        <v>18411.457611324593</v>
      </c>
      <c r="BE27" s="12">
        <v>117.32339443317674</v>
      </c>
      <c r="BF27" s="12">
        <v>2536906.9397169645</v>
      </c>
      <c r="BG27" s="12">
        <v>485873.33645050379</v>
      </c>
      <c r="BH27" s="12">
        <v>0</v>
      </c>
      <c r="BI27" s="12">
        <v>0</v>
      </c>
      <c r="BJ27" s="12">
        <v>0</v>
      </c>
      <c r="BK27" s="12">
        <v>97.729938725399847</v>
      </c>
      <c r="BL27" s="12">
        <v>864997.50771941617</v>
      </c>
      <c r="BM27" s="12">
        <v>4121.4162420684834</v>
      </c>
      <c r="BN27" s="12">
        <v>53.948960572943157</v>
      </c>
      <c r="BO27" s="12">
        <v>1.9500040619813912</v>
      </c>
      <c r="BP27" s="12">
        <v>5506.9070608631082</v>
      </c>
      <c r="BQ27" s="12">
        <v>11148.220139232597</v>
      </c>
      <c r="BR27" s="12">
        <v>54091.622054397427</v>
      </c>
      <c r="BS27" s="12">
        <v>2498.9418571667034</v>
      </c>
      <c r="BT27" s="12">
        <v>0</v>
      </c>
      <c r="BU27" s="12">
        <v>94472.663052814532</v>
      </c>
      <c r="BV27" s="12">
        <v>668.51516928229398</v>
      </c>
      <c r="BW27" s="12">
        <v>16401.851299656842</v>
      </c>
      <c r="BX27" s="12">
        <v>107.6270286467315</v>
      </c>
      <c r="BY27" s="12">
        <v>342.29183636693813</v>
      </c>
      <c r="BZ27" s="12">
        <v>2588.1817368274669</v>
      </c>
      <c r="CA27" s="12">
        <v>0</v>
      </c>
      <c r="CB27" s="12">
        <v>0</v>
      </c>
      <c r="CC27" s="12">
        <v>6194.5730821658653</v>
      </c>
      <c r="CD27" s="12">
        <v>0</v>
      </c>
      <c r="CE27" s="12">
        <v>0</v>
      </c>
      <c r="CF27" s="12">
        <v>0</v>
      </c>
      <c r="CG27" s="12">
        <v>1.9550472746399217E-4</v>
      </c>
      <c r="CH27" s="12">
        <v>0</v>
      </c>
      <c r="CI27" s="12">
        <v>0</v>
      </c>
      <c r="CJ27" s="12">
        <v>0</v>
      </c>
      <c r="CK27" s="12">
        <v>1.3860845969629807E-6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865.16783710310403</v>
      </c>
      <c r="CR27" s="12">
        <v>695632.04795527528</v>
      </c>
      <c r="CS27" s="12">
        <v>360.09941366543922</v>
      </c>
      <c r="CT27" s="12">
        <v>0</v>
      </c>
      <c r="CU27" s="12">
        <v>64620.714956705116</v>
      </c>
      <c r="CV27" s="12">
        <v>0</v>
      </c>
      <c r="CW27" s="12">
        <v>0</v>
      </c>
      <c r="CX27" s="12">
        <v>0</v>
      </c>
      <c r="CY27" s="12">
        <v>0</v>
      </c>
      <c r="CZ27" s="12">
        <v>16.074695248222639</v>
      </c>
      <c r="DA27" s="12">
        <v>0</v>
      </c>
      <c r="DB27" s="12">
        <v>42.449274924576471</v>
      </c>
      <c r="DC27" s="12">
        <v>44.809064842266274</v>
      </c>
      <c r="DD27" s="12">
        <v>18162.593639431627</v>
      </c>
      <c r="DE27" s="12">
        <v>62052.218939432547</v>
      </c>
      <c r="DF27" s="12">
        <v>0</v>
      </c>
      <c r="DG27" s="12">
        <v>43463.922980428193</v>
      </c>
      <c r="DH27" s="12">
        <v>34327.408210545414</v>
      </c>
      <c r="DI27" s="12">
        <v>30969.946507391531</v>
      </c>
      <c r="DJ27" s="12">
        <v>0</v>
      </c>
      <c r="DK27" s="12">
        <v>36.499513040654982</v>
      </c>
      <c r="DL27" s="12">
        <v>320.87678181243956</v>
      </c>
      <c r="DM27" s="12">
        <v>0</v>
      </c>
      <c r="DN27" s="12">
        <v>0</v>
      </c>
      <c r="DO27" s="12">
        <v>0.424728645762109</v>
      </c>
      <c r="DP27" s="12">
        <v>0</v>
      </c>
      <c r="DQ27" s="12">
        <v>1.0841977462785974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1775.3051044351869</v>
      </c>
      <c r="DX27" s="12">
        <v>14468.49484385739</v>
      </c>
      <c r="DY27" s="12">
        <v>8.6069231300032187E-4</v>
      </c>
      <c r="DZ27" s="12">
        <v>0</v>
      </c>
      <c r="EA27" s="12">
        <v>2.2538066387980051</v>
      </c>
      <c r="EB27" s="12">
        <v>52.910770855768085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81.020456002178378</v>
      </c>
      <c r="EN27" s="12">
        <v>0</v>
      </c>
      <c r="EO27" s="12">
        <v>0.96939939975125256</v>
      </c>
      <c r="EP27" s="12">
        <v>0</v>
      </c>
      <c r="EQ27" s="12">
        <v>6.6588904630219243</v>
      </c>
      <c r="ER27" s="12">
        <v>0</v>
      </c>
      <c r="ES27" s="12">
        <v>0</v>
      </c>
      <c r="ET27" s="12">
        <v>0</v>
      </c>
      <c r="EU27" s="12">
        <v>0</v>
      </c>
      <c r="EV27" s="12">
        <v>0.13366151719469743</v>
      </c>
      <c r="EW27" s="12">
        <v>0</v>
      </c>
      <c r="EX27" s="12">
        <v>299.97068517650928</v>
      </c>
      <c r="EY27" s="12">
        <v>0</v>
      </c>
      <c r="EZ27" s="12">
        <v>9.9867776256447662</v>
      </c>
      <c r="FA27" s="12">
        <v>242.46425114817885</v>
      </c>
      <c r="FB27" s="12">
        <v>0</v>
      </c>
      <c r="FC27" s="12">
        <v>229.41341484739633</v>
      </c>
      <c r="FD27" s="12">
        <v>1.0335375260996058</v>
      </c>
      <c r="FE27" s="12">
        <v>0</v>
      </c>
      <c r="FF27" s="12">
        <v>5.1204640168543571</v>
      </c>
      <c r="FG27" s="12">
        <v>142.98595515004118</v>
      </c>
      <c r="FH27" s="12">
        <v>151.55595245463419</v>
      </c>
      <c r="FI27" s="12">
        <v>11326.991021236758</v>
      </c>
      <c r="FJ27" s="12">
        <v>0</v>
      </c>
      <c r="FK27" s="13">
        <v>6792669.1595284529</v>
      </c>
      <c r="FL27" s="12">
        <v>2062176.4930380567</v>
      </c>
      <c r="FM27" s="14">
        <v>2062176.4930380567</v>
      </c>
      <c r="FN27" s="12">
        <v>0</v>
      </c>
      <c r="FO27" s="12">
        <v>-452969.37611830892</v>
      </c>
      <c r="FP27" s="12">
        <v>0</v>
      </c>
      <c r="FQ27" s="12">
        <v>-452969.37611830892</v>
      </c>
      <c r="FR27" s="12">
        <v>0</v>
      </c>
      <c r="FS27" s="12">
        <v>0</v>
      </c>
      <c r="FT27" s="12">
        <v>0</v>
      </c>
      <c r="FU27" s="12">
        <v>0</v>
      </c>
      <c r="FV27" s="13">
        <v>8401876.2764482014</v>
      </c>
    </row>
    <row r="28" spans="1:178" s="15" customFormat="1" ht="16.2" thickBot="1" x14ac:dyDescent="0.3">
      <c r="A28" s="85" t="s">
        <v>54</v>
      </c>
      <c r="B28" s="11">
        <v>25</v>
      </c>
      <c r="C28" s="12">
        <v>3.1213360038673109E-2</v>
      </c>
      <c r="D28" s="12">
        <v>661.45763623477455</v>
      </c>
      <c r="E28" s="12">
        <v>0</v>
      </c>
      <c r="F28" s="12">
        <v>2.6355141098070571E-2</v>
      </c>
      <c r="G28" s="12">
        <v>0</v>
      </c>
      <c r="H28" s="12">
        <v>0</v>
      </c>
      <c r="I28" s="12">
        <v>3.4400604673236662E-4</v>
      </c>
      <c r="J28" s="12">
        <v>3.0972999295258836E-2</v>
      </c>
      <c r="K28" s="12">
        <v>0</v>
      </c>
      <c r="L28" s="12">
        <v>1.5702793193583333E-3</v>
      </c>
      <c r="M28" s="12">
        <v>0</v>
      </c>
      <c r="N28" s="12">
        <v>0</v>
      </c>
      <c r="O28" s="12">
        <v>2.9983865362976617E-3</v>
      </c>
      <c r="P28" s="12">
        <v>1.2951367107217446E-3</v>
      </c>
      <c r="Q28" s="12">
        <v>0</v>
      </c>
      <c r="R28" s="12">
        <v>46484.798331659404</v>
      </c>
      <c r="S28" s="12">
        <v>0</v>
      </c>
      <c r="T28" s="12">
        <v>0</v>
      </c>
      <c r="U28" s="12">
        <v>0</v>
      </c>
      <c r="V28" s="12">
        <v>3.1655860203555375E-2</v>
      </c>
      <c r="W28" s="12">
        <v>0</v>
      </c>
      <c r="X28" s="12">
        <v>130571.25402780178</v>
      </c>
      <c r="Y28" s="12">
        <v>691357.16741699143</v>
      </c>
      <c r="Z28" s="12">
        <v>367859.54521669954</v>
      </c>
      <c r="AA28" s="12">
        <v>24984.986586359882</v>
      </c>
      <c r="AB28" s="12">
        <v>34474.056360156748</v>
      </c>
      <c r="AC28" s="12">
        <v>0</v>
      </c>
      <c r="AD28" s="12">
        <v>0</v>
      </c>
      <c r="AE28" s="12">
        <v>0</v>
      </c>
      <c r="AF28" s="12">
        <v>0</v>
      </c>
      <c r="AG28" s="12">
        <v>6.0964952657507443E-10</v>
      </c>
      <c r="AH28" s="12">
        <v>0</v>
      </c>
      <c r="AI28" s="12">
        <v>1.5215003725171038E-4</v>
      </c>
      <c r="AJ28" s="12">
        <v>0</v>
      </c>
      <c r="AK28" s="12">
        <v>0</v>
      </c>
      <c r="AL28" s="12">
        <v>0</v>
      </c>
      <c r="AM28" s="12">
        <v>1.0107125454614498</v>
      </c>
      <c r="AN28" s="12">
        <v>2.7361655851038954E-4</v>
      </c>
      <c r="AO28" s="12">
        <v>0</v>
      </c>
      <c r="AP28" s="12">
        <v>4.7801063618941355E-4</v>
      </c>
      <c r="AQ28" s="12">
        <v>0</v>
      </c>
      <c r="AR28" s="12">
        <v>0</v>
      </c>
      <c r="AS28" s="12">
        <v>0</v>
      </c>
      <c r="AT28" s="12">
        <v>0</v>
      </c>
      <c r="AU28" s="12">
        <v>143.64650694195237</v>
      </c>
      <c r="AV28" s="12">
        <v>0</v>
      </c>
      <c r="AW28" s="12">
        <v>0</v>
      </c>
      <c r="AX28" s="12">
        <v>0</v>
      </c>
      <c r="AY28" s="12">
        <v>2.8935723041797824E-5</v>
      </c>
      <c r="AZ28" s="12">
        <v>0</v>
      </c>
      <c r="BA28" s="12">
        <v>0</v>
      </c>
      <c r="BB28" s="12">
        <v>0</v>
      </c>
      <c r="BC28" s="12">
        <v>1.8569112428487591E-4</v>
      </c>
      <c r="BD28" s="12">
        <v>0</v>
      </c>
      <c r="BE28" s="12">
        <v>0</v>
      </c>
      <c r="BF28" s="12">
        <v>91639.457507497209</v>
      </c>
      <c r="BG28" s="12">
        <v>0</v>
      </c>
      <c r="BH28" s="12">
        <v>4.373656049516008E-4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4.1009721710352623E-2</v>
      </c>
      <c r="BQ28" s="12">
        <v>0</v>
      </c>
      <c r="BR28" s="12">
        <v>0</v>
      </c>
      <c r="BS28" s="12">
        <v>0.30166321384700168</v>
      </c>
      <c r="BT28" s="12">
        <v>0</v>
      </c>
      <c r="BU28" s="12">
        <v>1.4443795302991925E-4</v>
      </c>
      <c r="BV28" s="12">
        <v>0</v>
      </c>
      <c r="BW28" s="12">
        <v>2.6510932576735816E-2</v>
      </c>
      <c r="BX28" s="12">
        <v>1.3948616695587542E-3</v>
      </c>
      <c r="BY28" s="12">
        <v>0.13946144514258141</v>
      </c>
      <c r="BZ28" s="12">
        <v>0</v>
      </c>
      <c r="CA28" s="12">
        <v>1.8235392626289211E-3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6.8489451359882969E-5</v>
      </c>
      <c r="CM28" s="12">
        <v>0</v>
      </c>
      <c r="CN28" s="12">
        <v>3.5587680181418314E-9</v>
      </c>
      <c r="CO28" s="12">
        <v>0</v>
      </c>
      <c r="CP28" s="12">
        <v>0</v>
      </c>
      <c r="CQ28" s="12">
        <v>1.1390770730472741E-7</v>
      </c>
      <c r="CR28" s="12">
        <v>134459.88168490425</v>
      </c>
      <c r="CS28" s="12">
        <v>0</v>
      </c>
      <c r="CT28" s="12">
        <v>0</v>
      </c>
      <c r="CU28" s="12">
        <v>0</v>
      </c>
      <c r="CV28" s="12">
        <v>1.4965718172603512E-2</v>
      </c>
      <c r="CW28" s="12">
        <v>0</v>
      </c>
      <c r="CX28" s="12">
        <v>0</v>
      </c>
      <c r="CY28" s="12">
        <v>0</v>
      </c>
      <c r="CZ28" s="12">
        <v>0</v>
      </c>
      <c r="DA28" s="12">
        <v>2.108873012980999E-5</v>
      </c>
      <c r="DB28" s="12">
        <v>0</v>
      </c>
      <c r="DC28" s="12">
        <v>0</v>
      </c>
      <c r="DD28" s="12">
        <v>0</v>
      </c>
      <c r="DE28" s="12">
        <v>102.40973084701868</v>
      </c>
      <c r="DF28" s="12">
        <v>0</v>
      </c>
      <c r="DG28" s="12">
        <v>7.513568250301543E-2</v>
      </c>
      <c r="DH28" s="12">
        <v>0</v>
      </c>
      <c r="DI28" s="12">
        <v>0</v>
      </c>
      <c r="DJ28" s="12">
        <v>0</v>
      </c>
      <c r="DK28" s="12">
        <v>0</v>
      </c>
      <c r="DL28" s="12">
        <v>835.57968846570964</v>
      </c>
      <c r="DM28" s="12">
        <v>0</v>
      </c>
      <c r="DN28" s="12">
        <v>0</v>
      </c>
      <c r="DO28" s="12">
        <v>1.8397372892594421E-2</v>
      </c>
      <c r="DP28" s="12">
        <v>0</v>
      </c>
      <c r="DQ28" s="12">
        <v>0</v>
      </c>
      <c r="DR28" s="12">
        <v>1.48523830619536E-7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951.22078181031725</v>
      </c>
      <c r="DY28" s="12">
        <v>2.0082283149246773E-4</v>
      </c>
      <c r="DZ28" s="12">
        <v>0</v>
      </c>
      <c r="EA28" s="12">
        <v>5.9944019631288441E-9</v>
      </c>
      <c r="EB28" s="12">
        <v>0</v>
      </c>
      <c r="EC28" s="12">
        <v>9.7648420620081069E-2</v>
      </c>
      <c r="ED28" s="12">
        <v>1.4859141068484407E-4</v>
      </c>
      <c r="EE28" s="12">
        <v>0</v>
      </c>
      <c r="EF28" s="12">
        <v>0</v>
      </c>
      <c r="EG28" s="12">
        <v>0</v>
      </c>
      <c r="EH28" s="12">
        <v>0</v>
      </c>
      <c r="EI28" s="12">
        <v>2.9542356048877762E-2</v>
      </c>
      <c r="EJ28" s="12">
        <v>0</v>
      </c>
      <c r="EK28" s="12">
        <v>0</v>
      </c>
      <c r="EL28" s="12">
        <v>2587.391395049418</v>
      </c>
      <c r="EM28" s="12">
        <v>253.86520777626606</v>
      </c>
      <c r="EN28" s="12">
        <v>0</v>
      </c>
      <c r="EO28" s="12">
        <v>0</v>
      </c>
      <c r="EP28" s="12">
        <v>0</v>
      </c>
      <c r="EQ28" s="12">
        <v>1.1977891193026336E-3</v>
      </c>
      <c r="ER28" s="12">
        <v>0</v>
      </c>
      <c r="ES28" s="12">
        <v>0</v>
      </c>
      <c r="ET28" s="12">
        <v>2.3675273933299325E-7</v>
      </c>
      <c r="EU28" s="12">
        <v>0</v>
      </c>
      <c r="EV28" s="12">
        <v>0</v>
      </c>
      <c r="EW28" s="12">
        <v>0</v>
      </c>
      <c r="EX28" s="12">
        <v>2.9521888809423786E-3</v>
      </c>
      <c r="EY28" s="12">
        <v>346.74801043376385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3">
        <v>1527715.357050295</v>
      </c>
      <c r="FL28" s="12">
        <v>0</v>
      </c>
      <c r="FM28" s="14">
        <v>0</v>
      </c>
      <c r="FN28" s="12">
        <v>0</v>
      </c>
      <c r="FO28" s="12">
        <v>-276.71754222361272</v>
      </c>
      <c r="FP28" s="12">
        <v>0</v>
      </c>
      <c r="FQ28" s="12">
        <v>-276.71754222361272</v>
      </c>
      <c r="FR28" s="12">
        <v>0</v>
      </c>
      <c r="FS28" s="12">
        <v>0</v>
      </c>
      <c r="FT28" s="12">
        <v>0</v>
      </c>
      <c r="FU28" s="12">
        <v>0</v>
      </c>
      <c r="FV28" s="13">
        <v>1527438.6395080714</v>
      </c>
    </row>
    <row r="29" spans="1:178" s="15" customFormat="1" ht="16.2" thickBot="1" x14ac:dyDescent="0.3">
      <c r="A29" s="85" t="s">
        <v>55</v>
      </c>
      <c r="B29" s="11">
        <v>26</v>
      </c>
      <c r="C29" s="12">
        <v>541.96632812553821</v>
      </c>
      <c r="D29" s="12">
        <v>0</v>
      </c>
      <c r="E29" s="12">
        <v>1.3549786605024689E-3</v>
      </c>
      <c r="F29" s="12">
        <v>4.1770164169343941E-4</v>
      </c>
      <c r="G29" s="12">
        <v>0</v>
      </c>
      <c r="H29" s="12">
        <v>0</v>
      </c>
      <c r="I29" s="12">
        <v>0</v>
      </c>
      <c r="J29" s="12">
        <v>0</v>
      </c>
      <c r="K29" s="12">
        <v>38.396880113674158</v>
      </c>
      <c r="L29" s="12">
        <v>2.1450716650498444E-8</v>
      </c>
      <c r="M29" s="12">
        <v>0</v>
      </c>
      <c r="N29" s="12">
        <v>0</v>
      </c>
      <c r="O29" s="12">
        <v>4.0959298900448405E-8</v>
      </c>
      <c r="P29" s="12">
        <v>1.7692145762133026E-8</v>
      </c>
      <c r="Q29" s="12">
        <v>0</v>
      </c>
      <c r="R29" s="12">
        <v>0</v>
      </c>
      <c r="S29" s="12">
        <v>0</v>
      </c>
      <c r="T29" s="12">
        <v>9702.8954536621313</v>
      </c>
      <c r="U29" s="12">
        <v>13108.357337594882</v>
      </c>
      <c r="V29" s="12">
        <v>0</v>
      </c>
      <c r="W29" s="12">
        <v>0</v>
      </c>
      <c r="X29" s="12">
        <v>1.8412044876334543</v>
      </c>
      <c r="Y29" s="12">
        <v>0</v>
      </c>
      <c r="Z29" s="12">
        <v>9.1906570832660419E-11</v>
      </c>
      <c r="AA29" s="12">
        <v>0</v>
      </c>
      <c r="AB29" s="12">
        <v>13134.003316235172</v>
      </c>
      <c r="AC29" s="12">
        <v>1511268.4254998195</v>
      </c>
      <c r="AD29" s="12">
        <v>0</v>
      </c>
      <c r="AE29" s="12">
        <v>0</v>
      </c>
      <c r="AF29" s="12">
        <v>0</v>
      </c>
      <c r="AG29" s="12">
        <v>3.767574431590636E-15</v>
      </c>
      <c r="AH29" s="12">
        <v>0</v>
      </c>
      <c r="AI29" s="12">
        <v>0</v>
      </c>
      <c r="AJ29" s="12">
        <v>0</v>
      </c>
      <c r="AK29" s="12">
        <v>80282.822426511877</v>
      </c>
      <c r="AL29" s="12">
        <v>37185673.013896808</v>
      </c>
      <c r="AM29" s="12">
        <v>4067.4236811998603</v>
      </c>
      <c r="AN29" s="12">
        <v>0</v>
      </c>
      <c r="AO29" s="12">
        <v>0</v>
      </c>
      <c r="AP29" s="12">
        <v>0</v>
      </c>
      <c r="AQ29" s="12">
        <v>4.1254658019392089E-7</v>
      </c>
      <c r="AR29" s="12">
        <v>0</v>
      </c>
      <c r="AS29" s="12">
        <v>0</v>
      </c>
      <c r="AT29" s="12">
        <v>0</v>
      </c>
      <c r="AU29" s="12">
        <v>14477.391383584452</v>
      </c>
      <c r="AV29" s="12">
        <v>2576082.1064973627</v>
      </c>
      <c r="AW29" s="12">
        <v>0</v>
      </c>
      <c r="AX29" s="12">
        <v>0</v>
      </c>
      <c r="AY29" s="12">
        <v>5.5719040196091892E-3</v>
      </c>
      <c r="AZ29" s="12">
        <v>0</v>
      </c>
      <c r="BA29" s="12">
        <v>0</v>
      </c>
      <c r="BB29" s="12">
        <v>3.1140548957522448E-8</v>
      </c>
      <c r="BC29" s="12">
        <v>7.8410486548671541E-7</v>
      </c>
      <c r="BD29" s="12">
        <v>20.127657605904485</v>
      </c>
      <c r="BE29" s="12">
        <v>2.5054014297240329E-2</v>
      </c>
      <c r="BF29" s="12">
        <v>0</v>
      </c>
      <c r="BG29" s="12">
        <v>6.411954360934316E-2</v>
      </c>
      <c r="BH29" s="12">
        <v>0</v>
      </c>
      <c r="BI29" s="12">
        <v>1.8816112297920731E-14</v>
      </c>
      <c r="BJ29" s="12">
        <v>0</v>
      </c>
      <c r="BK29" s="12">
        <v>0</v>
      </c>
      <c r="BL29" s="12">
        <v>0</v>
      </c>
      <c r="BM29" s="12">
        <v>5999.2815369480086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8.9261241921066136E-10</v>
      </c>
      <c r="BV29" s="12">
        <v>0</v>
      </c>
      <c r="BW29" s="12">
        <v>1.6384529929169591E-7</v>
      </c>
      <c r="BX29" s="12">
        <v>0</v>
      </c>
      <c r="BY29" s="12">
        <v>4.6519201949122039E-3</v>
      </c>
      <c r="BZ29" s="12">
        <v>0</v>
      </c>
      <c r="CA29" s="12">
        <v>1.1262352029127728E-8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4.2333283549564801E-10</v>
      </c>
      <c r="CM29" s="12">
        <v>0</v>
      </c>
      <c r="CN29" s="12">
        <v>3.7570707238413809E-11</v>
      </c>
      <c r="CO29" s="12">
        <v>0</v>
      </c>
      <c r="CP29" s="12">
        <v>0</v>
      </c>
      <c r="CQ29" s="12">
        <v>6.6871845560936893E-12</v>
      </c>
      <c r="CR29" s="12">
        <v>0.83028994641829623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3.5935418039394395E-14</v>
      </c>
      <c r="DA29" s="12">
        <v>0</v>
      </c>
      <c r="DB29" s="12">
        <v>9.4896507605797549E-14</v>
      </c>
      <c r="DC29" s="12">
        <v>0</v>
      </c>
      <c r="DD29" s="12">
        <v>0</v>
      </c>
      <c r="DE29" s="12">
        <v>0</v>
      </c>
      <c r="DF29" s="12">
        <v>0</v>
      </c>
      <c r="DG29" s="12">
        <v>2.2196625479265101E-2</v>
      </c>
      <c r="DH29" s="12">
        <v>1.3163336985770616E-2</v>
      </c>
      <c r="DI29" s="12">
        <v>7.2789726180331514E-3</v>
      </c>
      <c r="DJ29" s="12">
        <v>0</v>
      </c>
      <c r="DK29" s="12">
        <v>14.704205184649091</v>
      </c>
      <c r="DL29" s="12">
        <v>0</v>
      </c>
      <c r="DM29" s="12">
        <v>0</v>
      </c>
      <c r="DN29" s="12">
        <v>0</v>
      </c>
      <c r="DO29" s="12">
        <v>6.1373850356857015E-4</v>
      </c>
      <c r="DP29" s="12">
        <v>0</v>
      </c>
      <c r="DQ29" s="12">
        <v>0</v>
      </c>
      <c r="DR29" s="12">
        <v>48.611287219727195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2094722.5968186052</v>
      </c>
      <c r="DY29" s="12">
        <v>0</v>
      </c>
      <c r="DZ29" s="12">
        <v>9.7414741865977786E-10</v>
      </c>
      <c r="EA29" s="12">
        <v>0</v>
      </c>
      <c r="EB29" s="12">
        <v>0</v>
      </c>
      <c r="EC29" s="12">
        <v>6.0633520348423426E-7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1230.1774436060446</v>
      </c>
      <c r="EJ29" s="12">
        <v>0</v>
      </c>
      <c r="EK29" s="12">
        <v>0</v>
      </c>
      <c r="EL29" s="12">
        <v>0</v>
      </c>
      <c r="EM29" s="12">
        <v>389.53429382477248</v>
      </c>
      <c r="EN29" s="12">
        <v>5.4589300086015412E-5</v>
      </c>
      <c r="EO29" s="12">
        <v>0</v>
      </c>
      <c r="EP29" s="12">
        <v>0</v>
      </c>
      <c r="EQ29" s="12">
        <v>4.8861659610764875E-6</v>
      </c>
      <c r="ER29" s="12">
        <v>29.056992304543229</v>
      </c>
      <c r="ES29" s="12">
        <v>0</v>
      </c>
      <c r="ET29" s="12">
        <v>7.8587895003104295E-9</v>
      </c>
      <c r="EU29" s="12">
        <v>0</v>
      </c>
      <c r="EV29" s="12">
        <v>0</v>
      </c>
      <c r="EW29" s="12">
        <v>0</v>
      </c>
      <c r="EX29" s="12">
        <v>14161.332052664469</v>
      </c>
      <c r="EY29" s="12">
        <v>1126.5108270302403</v>
      </c>
      <c r="EZ29" s="12">
        <v>0</v>
      </c>
      <c r="FA29" s="12">
        <v>52.381740194219319</v>
      </c>
      <c r="FB29" s="12">
        <v>0</v>
      </c>
      <c r="FC29" s="12">
        <v>119.06778446093543</v>
      </c>
      <c r="FD29" s="12">
        <v>0</v>
      </c>
      <c r="FE29" s="12">
        <v>0</v>
      </c>
      <c r="FF29" s="12">
        <v>197.69788562762224</v>
      </c>
      <c r="FG29" s="12">
        <v>0</v>
      </c>
      <c r="FH29" s="12">
        <v>0</v>
      </c>
      <c r="FI29" s="12">
        <v>0</v>
      </c>
      <c r="FJ29" s="12">
        <v>0</v>
      </c>
      <c r="FK29" s="13">
        <v>43526490.699205026</v>
      </c>
      <c r="FL29" s="12">
        <v>41314485.21468167</v>
      </c>
      <c r="FM29" s="14">
        <v>41314485.21468167</v>
      </c>
      <c r="FN29" s="12">
        <v>0</v>
      </c>
      <c r="FO29" s="12">
        <v>1000448.4585817913</v>
      </c>
      <c r="FP29" s="12">
        <v>0</v>
      </c>
      <c r="FQ29" s="12">
        <v>1000448.4585817913</v>
      </c>
      <c r="FR29" s="12">
        <v>26723649.31867842</v>
      </c>
      <c r="FS29" s="12">
        <v>0</v>
      </c>
      <c r="FT29" s="12">
        <v>26723649.31867842</v>
      </c>
      <c r="FU29" s="12">
        <v>482875.02121869684</v>
      </c>
      <c r="FV29" s="13">
        <v>112082198.66992821</v>
      </c>
    </row>
    <row r="30" spans="1:178" s="15" customFormat="1" ht="16.2" thickBot="1" x14ac:dyDescent="0.3">
      <c r="A30" s="85" t="s">
        <v>56</v>
      </c>
      <c r="B30" s="11">
        <v>27</v>
      </c>
      <c r="C30" s="12">
        <v>1033.1930748536672</v>
      </c>
      <c r="D30" s="12">
        <v>0</v>
      </c>
      <c r="E30" s="12">
        <v>2.9112521375973493E-3</v>
      </c>
      <c r="F30" s="12">
        <v>1.1525457907677723E-3</v>
      </c>
      <c r="G30" s="12">
        <v>0</v>
      </c>
      <c r="H30" s="12">
        <v>0</v>
      </c>
      <c r="I30" s="12">
        <v>2890.0423529529821</v>
      </c>
      <c r="J30" s="12">
        <v>0</v>
      </c>
      <c r="K30" s="12">
        <v>126.42037374151639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1.1731867246089741E-6</v>
      </c>
      <c r="R30" s="12">
        <v>0</v>
      </c>
      <c r="S30" s="12">
        <v>0</v>
      </c>
      <c r="T30" s="12">
        <v>786.98355636096233</v>
      </c>
      <c r="U30" s="12">
        <v>592.65465597119965</v>
      </c>
      <c r="V30" s="12">
        <v>59850.710175578097</v>
      </c>
      <c r="W30" s="12">
        <v>0</v>
      </c>
      <c r="X30" s="12">
        <v>0</v>
      </c>
      <c r="Y30" s="12">
        <v>1.3557874495050152E-10</v>
      </c>
      <c r="Z30" s="12">
        <v>0</v>
      </c>
      <c r="AA30" s="12">
        <v>3.2710225435993744E-12</v>
      </c>
      <c r="AB30" s="12">
        <v>35.372798963665879</v>
      </c>
      <c r="AC30" s="12">
        <v>31514472.369783647</v>
      </c>
      <c r="AD30" s="12">
        <v>0</v>
      </c>
      <c r="AE30" s="12">
        <v>0</v>
      </c>
      <c r="AF30" s="12">
        <v>0</v>
      </c>
      <c r="AG30" s="12">
        <v>0</v>
      </c>
      <c r="AH30" s="12">
        <v>5.4310942518912257E-10</v>
      </c>
      <c r="AI30" s="12">
        <v>0</v>
      </c>
      <c r="AJ30" s="12">
        <v>0</v>
      </c>
      <c r="AK30" s="12">
        <v>197035.10661081236</v>
      </c>
      <c r="AL30" s="12">
        <v>85787512.344055623</v>
      </c>
      <c r="AM30" s="12">
        <v>0</v>
      </c>
      <c r="AN30" s="12">
        <v>0</v>
      </c>
      <c r="AO30" s="12">
        <v>0</v>
      </c>
      <c r="AP30" s="12">
        <v>0</v>
      </c>
      <c r="AQ30" s="12">
        <v>474.70844303079889</v>
      </c>
      <c r="AR30" s="12">
        <v>29.209235870817537</v>
      </c>
      <c r="AS30" s="12">
        <v>0</v>
      </c>
      <c r="AT30" s="12">
        <v>0</v>
      </c>
      <c r="AU30" s="12">
        <v>30185.099698669292</v>
      </c>
      <c r="AV30" s="12">
        <v>296638.79146279086</v>
      </c>
      <c r="AW30" s="12">
        <v>0</v>
      </c>
      <c r="AX30" s="12">
        <v>6.869925783977914E-6</v>
      </c>
      <c r="AY30" s="12">
        <v>0</v>
      </c>
      <c r="AZ30" s="12">
        <v>0</v>
      </c>
      <c r="BA30" s="12">
        <v>4.9127935602022704E-4</v>
      </c>
      <c r="BB30" s="12">
        <v>0</v>
      </c>
      <c r="BC30" s="12">
        <v>0</v>
      </c>
      <c r="BD30" s="12">
        <v>46.434595250061214</v>
      </c>
      <c r="BE30" s="12">
        <v>5.7760571944508704E-2</v>
      </c>
      <c r="BF30" s="12">
        <v>0</v>
      </c>
      <c r="BG30" s="12">
        <v>0.1482548778300026</v>
      </c>
      <c r="BH30" s="12">
        <v>5.6206926237232311E-3</v>
      </c>
      <c r="BI30" s="12">
        <v>0</v>
      </c>
      <c r="BJ30" s="12">
        <v>0</v>
      </c>
      <c r="BK30" s="12">
        <v>0</v>
      </c>
      <c r="BL30" s="12">
        <v>0</v>
      </c>
      <c r="BM30" s="12">
        <v>4.5862803477683796E-6</v>
      </c>
      <c r="BN30" s="12">
        <v>0</v>
      </c>
      <c r="BO30" s="12">
        <v>0</v>
      </c>
      <c r="BP30" s="12">
        <v>0</v>
      </c>
      <c r="BQ30" s="12">
        <v>86626.323945570301</v>
      </c>
      <c r="BR30" s="12">
        <v>0</v>
      </c>
      <c r="BS30" s="12">
        <v>5.0002756037380313E-4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9.6934064437917376E-3</v>
      </c>
      <c r="BZ30" s="12">
        <v>1.5899318399367774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1.2005413492040755E-7</v>
      </c>
      <c r="CH30" s="12">
        <v>0</v>
      </c>
      <c r="CI30" s="12">
        <v>0</v>
      </c>
      <c r="CJ30" s="12">
        <v>0</v>
      </c>
      <c r="CK30" s="12">
        <v>4.6193240123705729E-13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1.1027871959106612E-10</v>
      </c>
      <c r="CR30" s="12">
        <v>1.9154825830837048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3.4956023121660933E-8</v>
      </c>
      <c r="DB30" s="12">
        <v>0</v>
      </c>
      <c r="DC30" s="12">
        <v>0</v>
      </c>
      <c r="DD30" s="12">
        <v>0</v>
      </c>
      <c r="DE30" s="12">
        <v>17.067380966232857</v>
      </c>
      <c r="DF30" s="12">
        <v>0</v>
      </c>
      <c r="DG30" s="12">
        <v>0</v>
      </c>
      <c r="DH30" s="12">
        <v>0</v>
      </c>
      <c r="DI30" s="12">
        <v>0.2935312624428843</v>
      </c>
      <c r="DJ30" s="12">
        <v>0</v>
      </c>
      <c r="DK30" s="12">
        <v>17.723038524496008</v>
      </c>
      <c r="DL30" s="12">
        <v>22540.065194529452</v>
      </c>
      <c r="DM30" s="12">
        <v>0</v>
      </c>
      <c r="DN30" s="12">
        <v>0</v>
      </c>
      <c r="DO30" s="12">
        <v>1.2790635651400328E-3</v>
      </c>
      <c r="DP30" s="12">
        <v>0</v>
      </c>
      <c r="DQ30" s="12">
        <v>0</v>
      </c>
      <c r="DR30" s="12">
        <v>2.2679491780303832E-12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1676280.8423843987</v>
      </c>
      <c r="DY30" s="12">
        <v>0</v>
      </c>
      <c r="DZ30" s="12">
        <v>3.9283390199363915E-8</v>
      </c>
      <c r="EA30" s="12">
        <v>0</v>
      </c>
      <c r="EB30" s="12">
        <v>0</v>
      </c>
      <c r="EC30" s="12">
        <v>1.5010712515451969E-6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32607.350545175705</v>
      </c>
      <c r="EN30" s="12">
        <v>2.2476048368069591E-3</v>
      </c>
      <c r="EO30" s="12">
        <v>2.2281251519725713</v>
      </c>
      <c r="EP30" s="12">
        <v>0</v>
      </c>
      <c r="EQ30" s="12">
        <v>0</v>
      </c>
      <c r="ER30" s="12">
        <v>11.364122384684087</v>
      </c>
      <c r="ES30" s="12">
        <v>0</v>
      </c>
      <c r="ET30" s="12">
        <v>6.2779027346808577E-5</v>
      </c>
      <c r="EU30" s="12">
        <v>0</v>
      </c>
      <c r="EV30" s="12">
        <v>0</v>
      </c>
      <c r="EW30" s="12">
        <v>0.81370610391994513</v>
      </c>
      <c r="EX30" s="12">
        <v>24967.489617200968</v>
      </c>
      <c r="EY30" s="12">
        <v>821.42635940470677</v>
      </c>
      <c r="EZ30" s="12">
        <v>0</v>
      </c>
      <c r="FA30" s="12">
        <v>6702.1209194323201</v>
      </c>
      <c r="FB30" s="12">
        <v>0</v>
      </c>
      <c r="FC30" s="12">
        <v>159.53589160101538</v>
      </c>
      <c r="FD30" s="12">
        <v>0</v>
      </c>
      <c r="FE30" s="12">
        <v>0</v>
      </c>
      <c r="FF30" s="12">
        <v>493.82122325838861</v>
      </c>
      <c r="FG30" s="12">
        <v>0</v>
      </c>
      <c r="FH30" s="12">
        <v>3731.1902708431458</v>
      </c>
      <c r="FI30" s="12">
        <v>0</v>
      </c>
      <c r="FJ30" s="12">
        <v>0</v>
      </c>
      <c r="FK30" s="13">
        <v>119746692.83253278</v>
      </c>
      <c r="FL30" s="12">
        <v>42117701.713542067</v>
      </c>
      <c r="FM30" s="14">
        <v>42117701.713542067</v>
      </c>
      <c r="FN30" s="12">
        <v>0</v>
      </c>
      <c r="FO30" s="12">
        <v>2897349.0513432669</v>
      </c>
      <c r="FP30" s="12">
        <v>0</v>
      </c>
      <c r="FQ30" s="12">
        <v>2897349.0513432669</v>
      </c>
      <c r="FR30" s="12">
        <v>12416422.523785684</v>
      </c>
      <c r="FS30" s="12">
        <v>0</v>
      </c>
      <c r="FT30" s="12">
        <v>12416422.523785684</v>
      </c>
      <c r="FU30" s="12">
        <v>50179.723898539887</v>
      </c>
      <c r="FV30" s="13">
        <v>177127986.39730525</v>
      </c>
    </row>
    <row r="31" spans="1:178" s="15" customFormat="1" ht="16.2" thickBot="1" x14ac:dyDescent="0.3">
      <c r="A31" s="85" t="s">
        <v>57</v>
      </c>
      <c r="B31" s="11">
        <v>28</v>
      </c>
      <c r="C31" s="12">
        <v>0</v>
      </c>
      <c r="D31" s="12">
        <v>70702.470389318289</v>
      </c>
      <c r="E31" s="12">
        <v>0</v>
      </c>
      <c r="F31" s="12">
        <v>0</v>
      </c>
      <c r="G31" s="12">
        <v>0</v>
      </c>
      <c r="H31" s="12">
        <v>9763.7816898264955</v>
      </c>
      <c r="I31" s="12">
        <v>2.0168356004647214</v>
      </c>
      <c r="J31" s="12">
        <v>9482.8234205620302</v>
      </c>
      <c r="K31" s="12">
        <v>0</v>
      </c>
      <c r="L31" s="12">
        <v>1.5974810314661596E-6</v>
      </c>
      <c r="M31" s="12">
        <v>0</v>
      </c>
      <c r="N31" s="12">
        <v>0</v>
      </c>
      <c r="O31" s="12">
        <v>3.0503271345994124E-6</v>
      </c>
      <c r="P31" s="12">
        <v>1.3175721688666843E-6</v>
      </c>
      <c r="Q31" s="12">
        <v>0</v>
      </c>
      <c r="R31" s="12">
        <v>252.09309625986492</v>
      </c>
      <c r="S31" s="12">
        <v>0</v>
      </c>
      <c r="T31" s="12">
        <v>6144.584524709453</v>
      </c>
      <c r="U31" s="12">
        <v>111.06686387393904</v>
      </c>
      <c r="V31" s="12">
        <v>0</v>
      </c>
      <c r="W31" s="12">
        <v>0</v>
      </c>
      <c r="X31" s="12">
        <v>20.337594752499601</v>
      </c>
      <c r="Y31" s="12">
        <v>1.738327777234063E-6</v>
      </c>
      <c r="Z31" s="12">
        <v>0</v>
      </c>
      <c r="AA31" s="12">
        <v>4.1939533734240786E-8</v>
      </c>
      <c r="AB31" s="12">
        <v>1.7741978187155347</v>
      </c>
      <c r="AC31" s="12">
        <v>731.45148058285019</v>
      </c>
      <c r="AD31" s="12">
        <v>1625.5768789727631</v>
      </c>
      <c r="AE31" s="12">
        <v>0</v>
      </c>
      <c r="AF31" s="12">
        <v>0</v>
      </c>
      <c r="AG31" s="12">
        <v>86095.801479769973</v>
      </c>
      <c r="AH31" s="12">
        <v>10451.451307123589</v>
      </c>
      <c r="AI31" s="12">
        <v>330.58050152437153</v>
      </c>
      <c r="AJ31" s="12">
        <v>53976.107321221643</v>
      </c>
      <c r="AK31" s="12">
        <v>125123.32679099083</v>
      </c>
      <c r="AL31" s="12">
        <v>685.18498632093349</v>
      </c>
      <c r="AM31" s="12">
        <v>2364.1998565812723</v>
      </c>
      <c r="AN31" s="12">
        <v>319.83224687512126</v>
      </c>
      <c r="AO31" s="12">
        <v>5.3552580585384479</v>
      </c>
      <c r="AP31" s="12">
        <v>6315.3416435657036</v>
      </c>
      <c r="AQ31" s="12">
        <v>17444.247283735902</v>
      </c>
      <c r="AR31" s="12">
        <v>4746.4953891519726</v>
      </c>
      <c r="AS31" s="12">
        <v>114.89253606328512</v>
      </c>
      <c r="AT31" s="12">
        <v>107863.98057842383</v>
      </c>
      <c r="AU31" s="12">
        <v>472616.66649003385</v>
      </c>
      <c r="AV31" s="12">
        <v>142497.05044935568</v>
      </c>
      <c r="AW31" s="12">
        <v>6677.0821906879264</v>
      </c>
      <c r="AX31" s="12">
        <v>31975.083724748158</v>
      </c>
      <c r="AY31" s="12">
        <v>9451.7179818906552</v>
      </c>
      <c r="AZ31" s="12">
        <v>0</v>
      </c>
      <c r="BA31" s="12">
        <v>89559.480934266467</v>
      </c>
      <c r="BB31" s="12">
        <v>158796.67469492421</v>
      </c>
      <c r="BC31" s="12">
        <v>193625.05379679205</v>
      </c>
      <c r="BD31" s="12">
        <v>263926.53577307647</v>
      </c>
      <c r="BE31" s="12">
        <v>46761.663814698091</v>
      </c>
      <c r="BF31" s="12">
        <v>6335.1878890878315</v>
      </c>
      <c r="BG31" s="12">
        <v>437996.6486166378</v>
      </c>
      <c r="BH31" s="12">
        <v>0</v>
      </c>
      <c r="BI31" s="12">
        <v>60727.34325543989</v>
      </c>
      <c r="BJ31" s="12">
        <v>0</v>
      </c>
      <c r="BK31" s="12">
        <v>24276.900720153382</v>
      </c>
      <c r="BL31" s="12">
        <v>47239.347130115886</v>
      </c>
      <c r="BM31" s="12">
        <v>676166.76231672533</v>
      </c>
      <c r="BN31" s="12">
        <v>90269.866694789482</v>
      </c>
      <c r="BO31" s="12">
        <v>14.327803476805023</v>
      </c>
      <c r="BP31" s="12">
        <v>28170.43162460074</v>
      </c>
      <c r="BQ31" s="12">
        <v>8810.3858450465941</v>
      </c>
      <c r="BR31" s="12">
        <v>180509.56948924178</v>
      </c>
      <c r="BS31" s="12">
        <v>150530.54830337648</v>
      </c>
      <c r="BT31" s="12">
        <v>1004.5979725282041</v>
      </c>
      <c r="BU31" s="12">
        <v>2154924.1247084886</v>
      </c>
      <c r="BV31" s="12">
        <v>9942087.2363387793</v>
      </c>
      <c r="BW31" s="12">
        <v>733688.29334282328</v>
      </c>
      <c r="BX31" s="12">
        <v>771843.95731297112</v>
      </c>
      <c r="BY31" s="12">
        <v>8655.0930062920343</v>
      </c>
      <c r="BZ31" s="12">
        <v>20385.368534573721</v>
      </c>
      <c r="CA31" s="12">
        <v>24779.379206806003</v>
      </c>
      <c r="CB31" s="12">
        <v>0</v>
      </c>
      <c r="CC31" s="12">
        <v>0</v>
      </c>
      <c r="CD31" s="12">
        <v>0</v>
      </c>
      <c r="CE31" s="12">
        <v>44.005176075628711</v>
      </c>
      <c r="CF31" s="12">
        <v>0</v>
      </c>
      <c r="CG31" s="12">
        <v>540.46330191070888</v>
      </c>
      <c r="CH31" s="12">
        <v>0</v>
      </c>
      <c r="CI31" s="12">
        <v>0</v>
      </c>
      <c r="CJ31" s="12">
        <v>0</v>
      </c>
      <c r="CK31" s="12">
        <v>1410.3257371789946</v>
      </c>
      <c r="CL31" s="12">
        <v>882.61396455570082</v>
      </c>
      <c r="CM31" s="12">
        <v>0</v>
      </c>
      <c r="CN31" s="12">
        <v>251.2175412787123</v>
      </c>
      <c r="CO31" s="12">
        <v>69.286371224420151</v>
      </c>
      <c r="CP31" s="12">
        <v>0</v>
      </c>
      <c r="CQ31" s="12">
        <v>0</v>
      </c>
      <c r="CR31" s="12">
        <v>48.941188568663563</v>
      </c>
      <c r="CS31" s="12">
        <v>1596.3624376191021</v>
      </c>
      <c r="CT31" s="12">
        <v>0</v>
      </c>
      <c r="CU31" s="12">
        <v>55620.406799809971</v>
      </c>
      <c r="CV31" s="12">
        <v>10.198133293547352</v>
      </c>
      <c r="CW31" s="12">
        <v>5576926.8157726377</v>
      </c>
      <c r="CX31" s="12">
        <v>0</v>
      </c>
      <c r="CY31" s="12">
        <v>0</v>
      </c>
      <c r="CZ31" s="12">
        <v>2398.9443515144962</v>
      </c>
      <c r="DA31" s="12">
        <v>0</v>
      </c>
      <c r="DB31" s="12">
        <v>6335.0157955534614</v>
      </c>
      <c r="DC31" s="12">
        <v>0</v>
      </c>
      <c r="DD31" s="12">
        <v>631.164742194837</v>
      </c>
      <c r="DE31" s="12">
        <v>0</v>
      </c>
      <c r="DF31" s="12">
        <v>0</v>
      </c>
      <c r="DG31" s="12">
        <v>9423.6108916238572</v>
      </c>
      <c r="DH31" s="12">
        <v>459.85776658823966</v>
      </c>
      <c r="DI31" s="12">
        <v>0</v>
      </c>
      <c r="DJ31" s="12">
        <v>0</v>
      </c>
      <c r="DK31" s="12">
        <v>48.297666843018021</v>
      </c>
      <c r="DL31" s="12">
        <v>13018.780963151637</v>
      </c>
      <c r="DM31" s="12">
        <v>0</v>
      </c>
      <c r="DN31" s="12">
        <v>0</v>
      </c>
      <c r="DO31" s="12">
        <v>5.1165191343483199E-2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176.52216745486561</v>
      </c>
      <c r="DX31" s="12">
        <v>20197.819996379942</v>
      </c>
      <c r="DY31" s="12">
        <v>7.4736030692454153E-4</v>
      </c>
      <c r="DZ31" s="12">
        <v>0</v>
      </c>
      <c r="EA31" s="12">
        <v>1.3024199291068753E-2</v>
      </c>
      <c r="EB31" s="12">
        <v>45.541411969344196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42.741013230087667</v>
      </c>
      <c r="EN31" s="12">
        <v>0</v>
      </c>
      <c r="EO31" s="12">
        <v>1.956184766911984E-2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3.5322727299696415</v>
      </c>
      <c r="EW31" s="12">
        <v>0</v>
      </c>
      <c r="EX31" s="12">
        <v>213.03411947341303</v>
      </c>
      <c r="EY31" s="12">
        <v>0</v>
      </c>
      <c r="EZ31" s="12">
        <v>558.50926949600455</v>
      </c>
      <c r="FA31" s="12">
        <v>0</v>
      </c>
      <c r="FB31" s="12">
        <v>0</v>
      </c>
      <c r="FC31" s="12">
        <v>150.9433730974115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172857.69409598166</v>
      </c>
      <c r="FJ31" s="12">
        <v>0</v>
      </c>
      <c r="FK31" s="13">
        <v>23162939.88494188</v>
      </c>
      <c r="FL31" s="12">
        <v>2187323.6711464869</v>
      </c>
      <c r="FM31" s="14">
        <v>2187323.6711464869</v>
      </c>
      <c r="FN31" s="12">
        <v>0</v>
      </c>
      <c r="FO31" s="12">
        <v>248283.08384052676</v>
      </c>
      <c r="FP31" s="12">
        <v>0</v>
      </c>
      <c r="FQ31" s="12">
        <v>248283.08384052676</v>
      </c>
      <c r="FR31" s="12">
        <v>54455324.952014521</v>
      </c>
      <c r="FS31" s="12">
        <v>0</v>
      </c>
      <c r="FT31" s="12">
        <v>54455324.952014521</v>
      </c>
      <c r="FU31" s="12">
        <v>3900891.4175483328</v>
      </c>
      <c r="FV31" s="13">
        <v>76152980.174395084</v>
      </c>
    </row>
    <row r="32" spans="1:178" s="15" customFormat="1" ht="16.2" thickBot="1" x14ac:dyDescent="0.3">
      <c r="A32" s="85" t="s">
        <v>58</v>
      </c>
      <c r="B32" s="11">
        <v>29</v>
      </c>
      <c r="C32" s="12">
        <v>194520.21968031875</v>
      </c>
      <c r="D32" s="12">
        <v>0</v>
      </c>
      <c r="E32" s="12">
        <v>0.44004751858195545</v>
      </c>
      <c r="F32" s="12">
        <v>5.4484062440140361E-2</v>
      </c>
      <c r="G32" s="12">
        <v>6.6416086338490204E-3</v>
      </c>
      <c r="H32" s="12">
        <v>0</v>
      </c>
      <c r="I32" s="12">
        <v>0</v>
      </c>
      <c r="J32" s="12">
        <v>0</v>
      </c>
      <c r="K32" s="12">
        <v>5.9025852815618701E-2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2.7845652631966893E-5</v>
      </c>
      <c r="R32" s="12">
        <v>0</v>
      </c>
      <c r="S32" s="12">
        <v>0</v>
      </c>
      <c r="T32" s="12">
        <v>0</v>
      </c>
      <c r="U32" s="12">
        <v>0</v>
      </c>
      <c r="V32" s="12">
        <v>2.6682873604186572E-3</v>
      </c>
      <c r="W32" s="12">
        <v>0</v>
      </c>
      <c r="X32" s="12">
        <v>4.8037751403566915E-8</v>
      </c>
      <c r="Y32" s="12">
        <v>1.4404024583284448E-7</v>
      </c>
      <c r="Z32" s="12">
        <v>0</v>
      </c>
      <c r="AA32" s="12">
        <v>3.4751678183541595E-9</v>
      </c>
      <c r="AB32" s="12">
        <v>0</v>
      </c>
      <c r="AC32" s="12">
        <v>1.5321087382709302E-10</v>
      </c>
      <c r="AD32" s="12">
        <v>0</v>
      </c>
      <c r="AE32" s="12">
        <v>2105878.226106267</v>
      </c>
      <c r="AF32" s="12">
        <v>0</v>
      </c>
      <c r="AG32" s="12">
        <v>690.50436822070333</v>
      </c>
      <c r="AH32" s="12">
        <v>0</v>
      </c>
      <c r="AI32" s="12">
        <v>4.2857042657108387E-4</v>
      </c>
      <c r="AJ32" s="12">
        <v>0</v>
      </c>
      <c r="AK32" s="12">
        <v>0</v>
      </c>
      <c r="AL32" s="12">
        <v>0</v>
      </c>
      <c r="AM32" s="12">
        <v>1.831724306860116E-2</v>
      </c>
      <c r="AN32" s="12">
        <v>0</v>
      </c>
      <c r="AO32" s="12">
        <v>0</v>
      </c>
      <c r="AP32" s="12">
        <v>0</v>
      </c>
      <c r="AQ32" s="12">
        <v>5.5178619521473495E-5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2.0102985253910933E-3</v>
      </c>
      <c r="AX32" s="12">
        <v>0</v>
      </c>
      <c r="AY32" s="12">
        <v>2.9049109816839622</v>
      </c>
      <c r="AZ32" s="12">
        <v>0</v>
      </c>
      <c r="BA32" s="12">
        <v>1.4617493875589851</v>
      </c>
      <c r="BB32" s="12">
        <v>0</v>
      </c>
      <c r="BC32" s="12">
        <v>1.8149270929160631E-3</v>
      </c>
      <c r="BD32" s="12">
        <v>8.0663557118383977</v>
      </c>
      <c r="BE32" s="12">
        <v>10180.011898854189</v>
      </c>
      <c r="BF32" s="12">
        <v>0</v>
      </c>
      <c r="BG32" s="12">
        <v>49178.509007964727</v>
      </c>
      <c r="BH32" s="12">
        <v>0</v>
      </c>
      <c r="BI32" s="12">
        <v>0</v>
      </c>
      <c r="BJ32" s="12">
        <v>110828953.32254629</v>
      </c>
      <c r="BK32" s="12">
        <v>0</v>
      </c>
      <c r="BL32" s="12">
        <v>9.7535636687308067E-3</v>
      </c>
      <c r="BM32" s="12">
        <v>0</v>
      </c>
      <c r="BN32" s="12">
        <v>0</v>
      </c>
      <c r="BO32" s="12">
        <v>0</v>
      </c>
      <c r="BP32" s="12">
        <v>0</v>
      </c>
      <c r="BQ32" s="12">
        <v>106766.90205282568</v>
      </c>
      <c r="BR32" s="12">
        <v>0</v>
      </c>
      <c r="BS32" s="12">
        <v>259.81937053747629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1689.1598544120623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1.2754676407391227E-4</v>
      </c>
      <c r="CH32" s="12">
        <v>0</v>
      </c>
      <c r="CI32" s="12">
        <v>0</v>
      </c>
      <c r="CJ32" s="12">
        <v>0</v>
      </c>
      <c r="CK32" s="12">
        <v>9.1860934802588766E-10</v>
      </c>
      <c r="CL32" s="12">
        <v>0</v>
      </c>
      <c r="CM32" s="12">
        <v>0</v>
      </c>
      <c r="CN32" s="12">
        <v>0</v>
      </c>
      <c r="CO32" s="12">
        <v>1331.7251031615465</v>
      </c>
      <c r="CP32" s="12">
        <v>0</v>
      </c>
      <c r="CQ32" s="12">
        <v>0</v>
      </c>
      <c r="CR32" s="12">
        <v>116810.80317883949</v>
      </c>
      <c r="CS32" s="12">
        <v>1.2062783984971139E-3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1.8163502662081023E-2</v>
      </c>
      <c r="DB32" s="12">
        <v>0</v>
      </c>
      <c r="DC32" s="12">
        <v>0</v>
      </c>
      <c r="DD32" s="12">
        <v>0</v>
      </c>
      <c r="DE32" s="12">
        <v>22502.917569370009</v>
      </c>
      <c r="DF32" s="12">
        <v>0</v>
      </c>
      <c r="DG32" s="12">
        <v>976815.10946375958</v>
      </c>
      <c r="DH32" s="12">
        <v>5942.6383224151368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0.27015664622370111</v>
      </c>
      <c r="DP32" s="12">
        <v>0</v>
      </c>
      <c r="DQ32" s="12">
        <v>0</v>
      </c>
      <c r="DR32" s="12">
        <v>0.18955405646593498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3600.3460908133338</v>
      </c>
      <c r="DY32" s="12">
        <v>0</v>
      </c>
      <c r="DZ32" s="12">
        <v>0</v>
      </c>
      <c r="EA32" s="12">
        <v>1.6884803006170693E-8</v>
      </c>
      <c r="EB32" s="12">
        <v>0</v>
      </c>
      <c r="EC32" s="12">
        <v>0.10368349996446999</v>
      </c>
      <c r="ED32" s="12">
        <v>1.5261404907448474E-4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1.0310123747097029E-2</v>
      </c>
      <c r="EO32" s="12">
        <v>12.145283107465241</v>
      </c>
      <c r="EP32" s="12">
        <v>0</v>
      </c>
      <c r="EQ32" s="12">
        <v>0</v>
      </c>
      <c r="ER32" s="12">
        <v>0</v>
      </c>
      <c r="ES32" s="12">
        <v>0</v>
      </c>
      <c r="ET32" s="12">
        <v>0.19483745758958931</v>
      </c>
      <c r="EU32" s="12">
        <v>0</v>
      </c>
      <c r="EV32" s="12">
        <v>0.85501223045239161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9434.8170019153331</v>
      </c>
      <c r="FD32" s="12">
        <v>0</v>
      </c>
      <c r="FE32" s="12">
        <v>0</v>
      </c>
      <c r="FF32" s="12">
        <v>2.0961662756208828E-8</v>
      </c>
      <c r="FG32" s="12">
        <v>0</v>
      </c>
      <c r="FH32" s="12">
        <v>2.7844338048123213E-6</v>
      </c>
      <c r="FI32" s="12">
        <v>0</v>
      </c>
      <c r="FJ32" s="12">
        <v>0</v>
      </c>
      <c r="FK32" s="13">
        <v>114434581.84839708</v>
      </c>
      <c r="FL32" s="12">
        <v>0</v>
      </c>
      <c r="FM32" s="14">
        <v>0</v>
      </c>
      <c r="FN32" s="12">
        <v>0</v>
      </c>
      <c r="FO32" s="12">
        <v>13248965.466126272</v>
      </c>
      <c r="FP32" s="12">
        <v>0</v>
      </c>
      <c r="FQ32" s="12">
        <v>13248965.466126272</v>
      </c>
      <c r="FR32" s="12">
        <v>179525431.92006755</v>
      </c>
      <c r="FS32" s="12">
        <v>0</v>
      </c>
      <c r="FT32" s="12">
        <v>179525431.92006755</v>
      </c>
      <c r="FU32" s="12">
        <v>32127655.434683505</v>
      </c>
      <c r="FV32" s="13">
        <v>275081323.79990739</v>
      </c>
    </row>
    <row r="33" spans="1:178" s="15" customFormat="1" ht="16.2" thickBot="1" x14ac:dyDescent="0.3">
      <c r="A33" s="85" t="s">
        <v>59</v>
      </c>
      <c r="B33" s="11">
        <v>30</v>
      </c>
      <c r="C33" s="12">
        <v>986.48804778983265</v>
      </c>
      <c r="D33" s="12">
        <v>0</v>
      </c>
      <c r="E33" s="12">
        <v>0</v>
      </c>
      <c r="F33" s="12">
        <v>0</v>
      </c>
      <c r="G33" s="12">
        <v>0</v>
      </c>
      <c r="H33" s="12">
        <v>71.677995582576557</v>
      </c>
      <c r="I33" s="12">
        <v>45.159145862946211</v>
      </c>
      <c r="J33" s="12">
        <v>88933.150671166994</v>
      </c>
      <c r="K33" s="12">
        <v>925.2410242184211</v>
      </c>
      <c r="L33" s="12">
        <v>2.9532213320042043E-2</v>
      </c>
      <c r="M33" s="12">
        <v>0</v>
      </c>
      <c r="N33" s="12">
        <v>250.69659427877639</v>
      </c>
      <c r="O33" s="12">
        <v>5.6390598611505721E-2</v>
      </c>
      <c r="P33" s="12">
        <v>660892.25934988295</v>
      </c>
      <c r="Q33" s="12">
        <v>0</v>
      </c>
      <c r="R33" s="12">
        <v>84.148145847972771</v>
      </c>
      <c r="S33" s="12">
        <v>4306.3888657241914</v>
      </c>
      <c r="T33" s="12">
        <v>890.19479227931993</v>
      </c>
      <c r="U33" s="12">
        <v>1314.6190214637559</v>
      </c>
      <c r="V33" s="12">
        <v>0</v>
      </c>
      <c r="W33" s="12">
        <v>0</v>
      </c>
      <c r="X33" s="12">
        <v>0</v>
      </c>
      <c r="Y33" s="12">
        <v>1.7200848967615349E-4</v>
      </c>
      <c r="Z33" s="12">
        <v>0</v>
      </c>
      <c r="AA33" s="12">
        <v>4.1499399306771229E-6</v>
      </c>
      <c r="AB33" s="12">
        <v>3151.240237872018</v>
      </c>
      <c r="AC33" s="12">
        <v>831.00565194575324</v>
      </c>
      <c r="AD33" s="12">
        <v>7397.8352462507501</v>
      </c>
      <c r="AE33" s="12">
        <v>0</v>
      </c>
      <c r="AF33" s="12">
        <v>45105249.742718756</v>
      </c>
      <c r="AG33" s="12">
        <v>443.68086884174085</v>
      </c>
      <c r="AH33" s="12">
        <v>3511.7466461446634</v>
      </c>
      <c r="AI33" s="12">
        <v>196.48437842280643</v>
      </c>
      <c r="AJ33" s="12">
        <v>0</v>
      </c>
      <c r="AK33" s="12">
        <v>91198.25090522434</v>
      </c>
      <c r="AL33" s="12">
        <v>173795.35584211722</v>
      </c>
      <c r="AM33" s="12">
        <v>46961.009781231267</v>
      </c>
      <c r="AN33" s="12">
        <v>166755.80093134561</v>
      </c>
      <c r="AO33" s="12">
        <v>62928.759230967597</v>
      </c>
      <c r="AP33" s="12">
        <v>0</v>
      </c>
      <c r="AQ33" s="12">
        <v>3208.0927240477135</v>
      </c>
      <c r="AR33" s="12">
        <v>277045.41853629227</v>
      </c>
      <c r="AS33" s="12">
        <v>83493.895119787878</v>
      </c>
      <c r="AT33" s="12">
        <v>48972.143350026818</v>
      </c>
      <c r="AU33" s="12">
        <v>26684.592073408196</v>
      </c>
      <c r="AV33" s="12">
        <v>36036.143482300526</v>
      </c>
      <c r="AW33" s="12">
        <v>376.49571934920073</v>
      </c>
      <c r="AX33" s="12">
        <v>3392.2352307744404</v>
      </c>
      <c r="AY33" s="12">
        <v>12166.722543482623</v>
      </c>
      <c r="AZ33" s="12">
        <v>2422.4989911524385</v>
      </c>
      <c r="BA33" s="12">
        <v>41875.084296767949</v>
      </c>
      <c r="BB33" s="12">
        <v>208107.2222360062</v>
      </c>
      <c r="BC33" s="12">
        <v>174847.52639946359</v>
      </c>
      <c r="BD33" s="12">
        <v>2037.2505567168314</v>
      </c>
      <c r="BE33" s="12">
        <v>5283.8451476358096</v>
      </c>
      <c r="BF33" s="12">
        <v>26453.575698550943</v>
      </c>
      <c r="BG33" s="12">
        <v>376358.08954616659</v>
      </c>
      <c r="BH33" s="12">
        <v>51406.174913364106</v>
      </c>
      <c r="BI33" s="12">
        <v>0</v>
      </c>
      <c r="BJ33" s="12">
        <v>0</v>
      </c>
      <c r="BK33" s="12">
        <v>0</v>
      </c>
      <c r="BL33" s="12">
        <v>191453.07039976792</v>
      </c>
      <c r="BM33" s="12">
        <v>11528383.042239459</v>
      </c>
      <c r="BN33" s="12">
        <v>2166.264012418751</v>
      </c>
      <c r="BO33" s="12">
        <v>12816.382071294385</v>
      </c>
      <c r="BP33" s="12">
        <v>0</v>
      </c>
      <c r="BQ33" s="12">
        <v>17853.612120526293</v>
      </c>
      <c r="BR33" s="12">
        <v>123962.22842594241</v>
      </c>
      <c r="BS33" s="12">
        <v>55539.808669726604</v>
      </c>
      <c r="BT33" s="12">
        <v>1504668.1840575035</v>
      </c>
      <c r="BU33" s="12">
        <v>4651313.7537326412</v>
      </c>
      <c r="BV33" s="12">
        <v>16765.093281374669</v>
      </c>
      <c r="BW33" s="12">
        <v>2081557.8230929987</v>
      </c>
      <c r="BX33" s="12">
        <v>2061325.4632521113</v>
      </c>
      <c r="BY33" s="12">
        <v>153029.36898518031</v>
      </c>
      <c r="BZ33" s="12">
        <v>2017143.4289010239</v>
      </c>
      <c r="CA33" s="12">
        <v>91389.441323172097</v>
      </c>
      <c r="CB33" s="12">
        <v>32575.198717837575</v>
      </c>
      <c r="CC33" s="12">
        <v>2499.5094218735185</v>
      </c>
      <c r="CD33" s="12">
        <v>16749.658494879779</v>
      </c>
      <c r="CE33" s="12">
        <v>18353.589686020394</v>
      </c>
      <c r="CF33" s="12">
        <v>207323.51927427499</v>
      </c>
      <c r="CG33" s="12">
        <v>147875.50583671423</v>
      </c>
      <c r="CH33" s="12">
        <v>0</v>
      </c>
      <c r="CI33" s="12">
        <v>21357.466583511748</v>
      </c>
      <c r="CJ33" s="12">
        <v>19100.607872344743</v>
      </c>
      <c r="CK33" s="12">
        <v>8114.715217315138</v>
      </c>
      <c r="CL33" s="12">
        <v>12357.43104288521</v>
      </c>
      <c r="CM33" s="12">
        <v>8298.5241181479214</v>
      </c>
      <c r="CN33" s="12">
        <v>128949.22319235286</v>
      </c>
      <c r="CO33" s="12">
        <v>110697.76504801025</v>
      </c>
      <c r="CP33" s="12">
        <v>73583.447715773931</v>
      </c>
      <c r="CQ33" s="12">
        <v>1093.1150781406852</v>
      </c>
      <c r="CR33" s="12">
        <v>156643.31002163253</v>
      </c>
      <c r="CS33" s="12">
        <v>80233.042312537626</v>
      </c>
      <c r="CT33" s="12">
        <v>3639.5461717388916</v>
      </c>
      <c r="CU33" s="12">
        <v>94965.217561047437</v>
      </c>
      <c r="CV33" s="12">
        <v>17180.736061195807</v>
      </c>
      <c r="CW33" s="12">
        <v>4099979.6482925932</v>
      </c>
      <c r="CX33" s="12">
        <v>0</v>
      </c>
      <c r="CY33" s="12">
        <v>16549.648720684454</v>
      </c>
      <c r="CZ33" s="12">
        <v>0</v>
      </c>
      <c r="DA33" s="12">
        <v>48506.110784596858</v>
      </c>
      <c r="DB33" s="12">
        <v>6593.0139284259049</v>
      </c>
      <c r="DC33" s="12">
        <v>0</v>
      </c>
      <c r="DD33" s="12">
        <v>0</v>
      </c>
      <c r="DE33" s="12">
        <v>19891.4895945032</v>
      </c>
      <c r="DF33" s="12">
        <v>0</v>
      </c>
      <c r="DG33" s="12">
        <v>21053.825670473107</v>
      </c>
      <c r="DH33" s="12">
        <v>12488.413152940771</v>
      </c>
      <c r="DI33" s="12">
        <v>11115.949952474457</v>
      </c>
      <c r="DJ33" s="12">
        <v>538.98687490493091</v>
      </c>
      <c r="DK33" s="12">
        <v>38899.049163566167</v>
      </c>
      <c r="DL33" s="12">
        <v>378203.80598031479</v>
      </c>
      <c r="DM33" s="12">
        <v>0</v>
      </c>
      <c r="DN33" s="12">
        <v>0</v>
      </c>
      <c r="DO33" s="12">
        <v>28702.202552692976</v>
      </c>
      <c r="DP33" s="12">
        <v>4858.81135277464</v>
      </c>
      <c r="DQ33" s="12">
        <v>473.5127479376344</v>
      </c>
      <c r="DR33" s="12">
        <v>2259.1902254361326</v>
      </c>
      <c r="DS33" s="12">
        <v>0</v>
      </c>
      <c r="DT33" s="12">
        <v>0</v>
      </c>
      <c r="DU33" s="12">
        <v>131.05484377176438</v>
      </c>
      <c r="DV33" s="12">
        <v>0</v>
      </c>
      <c r="DW33" s="12">
        <v>74557.5882880672</v>
      </c>
      <c r="DX33" s="12">
        <v>1836117.8323289193</v>
      </c>
      <c r="DY33" s="12">
        <v>0</v>
      </c>
      <c r="DZ33" s="12">
        <v>64.873327235096255</v>
      </c>
      <c r="EA33" s="12">
        <v>21.795945286544796</v>
      </c>
      <c r="EB33" s="12">
        <v>0</v>
      </c>
      <c r="EC33" s="12">
        <v>295.52051868073278</v>
      </c>
      <c r="ED33" s="12">
        <v>1363.6624140917202</v>
      </c>
      <c r="EE33" s="12">
        <v>6.0015130323245343</v>
      </c>
      <c r="EF33" s="12">
        <v>0</v>
      </c>
      <c r="EG33" s="12">
        <v>0</v>
      </c>
      <c r="EH33" s="12">
        <v>0</v>
      </c>
      <c r="EI33" s="12">
        <v>114162.52370104377</v>
      </c>
      <c r="EJ33" s="12">
        <v>0</v>
      </c>
      <c r="EK33" s="12">
        <v>31332.779255717731</v>
      </c>
      <c r="EL33" s="12">
        <v>683.47064508508834</v>
      </c>
      <c r="EM33" s="12">
        <v>301.96425257130414</v>
      </c>
      <c r="EN33" s="12">
        <v>3278.9178602849593</v>
      </c>
      <c r="EO33" s="12">
        <v>21.23795266469914</v>
      </c>
      <c r="EP33" s="12">
        <v>0</v>
      </c>
      <c r="EQ33" s="12">
        <v>115.36404881584805</v>
      </c>
      <c r="ER33" s="12">
        <v>6.6096380659156804</v>
      </c>
      <c r="ES33" s="12">
        <v>0.50502800745805787</v>
      </c>
      <c r="ET33" s="12">
        <v>15621.609687816432</v>
      </c>
      <c r="EU33" s="12">
        <v>122.76524767938342</v>
      </c>
      <c r="EV33" s="12">
        <v>0</v>
      </c>
      <c r="EW33" s="12">
        <v>3739.853314433059</v>
      </c>
      <c r="EX33" s="12">
        <v>36454.568473454099</v>
      </c>
      <c r="EY33" s="12">
        <v>346.79208415265515</v>
      </c>
      <c r="EZ33" s="12">
        <v>12805.138503576527</v>
      </c>
      <c r="FA33" s="12">
        <v>11786.963240743637</v>
      </c>
      <c r="FB33" s="12">
        <v>27.302239529621197</v>
      </c>
      <c r="FC33" s="12">
        <v>5576.5521056868092</v>
      </c>
      <c r="FD33" s="12">
        <v>0</v>
      </c>
      <c r="FE33" s="12">
        <v>3.3285662013189503</v>
      </c>
      <c r="FF33" s="12">
        <v>4362.0371798555761</v>
      </c>
      <c r="FG33" s="12">
        <v>900.7845312653908</v>
      </c>
      <c r="FH33" s="12">
        <v>7554.3455951836813</v>
      </c>
      <c r="FI33" s="12">
        <v>1803.9153769421437</v>
      </c>
      <c r="FJ33" s="12">
        <v>873.23504052632222</v>
      </c>
      <c r="FK33" s="13">
        <v>80326800.674493536</v>
      </c>
      <c r="FL33" s="12">
        <v>33249478.193803646</v>
      </c>
      <c r="FM33" s="14">
        <v>33249478.193803646</v>
      </c>
      <c r="FN33" s="12">
        <v>0</v>
      </c>
      <c r="FO33" s="12">
        <v>3178883.9092962001</v>
      </c>
      <c r="FP33" s="12">
        <v>0</v>
      </c>
      <c r="FQ33" s="12">
        <v>3178883.9092962001</v>
      </c>
      <c r="FR33" s="12">
        <v>184597.71646456799</v>
      </c>
      <c r="FS33" s="12">
        <v>0</v>
      </c>
      <c r="FT33" s="12">
        <v>184597.71646456799</v>
      </c>
      <c r="FU33" s="12">
        <v>11159469.590741076</v>
      </c>
      <c r="FV33" s="13">
        <v>105780290.90331689</v>
      </c>
    </row>
    <row r="34" spans="1:178" s="15" customFormat="1" ht="16.2" thickBot="1" x14ac:dyDescent="0.3">
      <c r="A34" s="85" t="s">
        <v>60</v>
      </c>
      <c r="B34" s="11">
        <v>31</v>
      </c>
      <c r="C34" s="12">
        <v>2.9361996604442856E-3</v>
      </c>
      <c r="D34" s="12">
        <v>1.0479424750974311E-3</v>
      </c>
      <c r="E34" s="12">
        <v>0</v>
      </c>
      <c r="F34" s="12">
        <v>0</v>
      </c>
      <c r="G34" s="12">
        <v>0</v>
      </c>
      <c r="H34" s="12">
        <v>1.8925091282028763E-2</v>
      </c>
      <c r="I34" s="12">
        <v>0</v>
      </c>
      <c r="J34" s="12">
        <v>1.6209364212285904E-4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1.8595190277420625E-6</v>
      </c>
      <c r="R34" s="12">
        <v>6.6656833491692596E-5</v>
      </c>
      <c r="S34" s="12">
        <v>0</v>
      </c>
      <c r="T34" s="12">
        <v>1.0959936855877564E-4</v>
      </c>
      <c r="U34" s="12">
        <v>9.3483414928935199E-7</v>
      </c>
      <c r="V34" s="12">
        <v>0</v>
      </c>
      <c r="W34" s="12">
        <v>0</v>
      </c>
      <c r="X34" s="12">
        <v>1.6384188572939176E-5</v>
      </c>
      <c r="Y34" s="12">
        <v>4.9128442974950152E-5</v>
      </c>
      <c r="Z34" s="12">
        <v>0</v>
      </c>
      <c r="AA34" s="12">
        <v>1.1852908401067415E-6</v>
      </c>
      <c r="AB34" s="12">
        <v>0</v>
      </c>
      <c r="AC34" s="12">
        <v>1.606571409196405</v>
      </c>
      <c r="AD34" s="12">
        <v>0</v>
      </c>
      <c r="AE34" s="12">
        <v>0</v>
      </c>
      <c r="AF34" s="12">
        <v>0</v>
      </c>
      <c r="AG34" s="12">
        <v>1246441.0637876468</v>
      </c>
      <c r="AH34" s="12">
        <v>183238.24537597198</v>
      </c>
      <c r="AI34" s="12">
        <v>78271.281351283309</v>
      </c>
      <c r="AJ34" s="12">
        <v>0</v>
      </c>
      <c r="AK34" s="12">
        <v>0</v>
      </c>
      <c r="AL34" s="12">
        <v>0.50878847426621998</v>
      </c>
      <c r="AM34" s="12">
        <v>0.22852132920518631</v>
      </c>
      <c r="AN34" s="12">
        <v>11.354766781907491</v>
      </c>
      <c r="AO34" s="12">
        <v>0</v>
      </c>
      <c r="AP34" s="12">
        <v>0</v>
      </c>
      <c r="AQ34" s="12">
        <v>0</v>
      </c>
      <c r="AR34" s="12">
        <v>2.449557242825643E-4</v>
      </c>
      <c r="AS34" s="12">
        <v>0</v>
      </c>
      <c r="AT34" s="12">
        <v>0</v>
      </c>
      <c r="AU34" s="12">
        <v>1.2122061714391716E-3</v>
      </c>
      <c r="AV34" s="12">
        <v>0</v>
      </c>
      <c r="AW34" s="12">
        <v>0</v>
      </c>
      <c r="AX34" s="12">
        <v>0</v>
      </c>
      <c r="AY34" s="12">
        <v>124.0321094150045</v>
      </c>
      <c r="AZ34" s="12">
        <v>0</v>
      </c>
      <c r="BA34" s="12">
        <v>4.2154935949642756E-3</v>
      </c>
      <c r="BB34" s="12">
        <v>0</v>
      </c>
      <c r="BC34" s="12">
        <v>1.9229372850212265E-6</v>
      </c>
      <c r="BD34" s="12">
        <v>2.7905821758602425E-7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667004.15970207646</v>
      </c>
      <c r="BM34" s="12">
        <v>0</v>
      </c>
      <c r="BN34" s="12">
        <v>0</v>
      </c>
      <c r="BO34" s="12">
        <v>0</v>
      </c>
      <c r="BP34" s="12">
        <v>24086.351517839765</v>
      </c>
      <c r="BQ34" s="12">
        <v>277.18532674492775</v>
      </c>
      <c r="BR34" s="12">
        <v>0</v>
      </c>
      <c r="BS34" s="12">
        <v>4.7333012253868998E-3</v>
      </c>
      <c r="BT34" s="12">
        <v>0</v>
      </c>
      <c r="BU34" s="12">
        <v>3408.5864230243506</v>
      </c>
      <c r="BV34" s="12">
        <v>2311172.1850631642</v>
      </c>
      <c r="BW34" s="12">
        <v>93416.741365496535</v>
      </c>
      <c r="BX34" s="12">
        <v>5976824.3106547911</v>
      </c>
      <c r="BY34" s="12">
        <v>878450.43503545853</v>
      </c>
      <c r="BZ34" s="12">
        <v>576129.21377100144</v>
      </c>
      <c r="CA34" s="12">
        <v>0</v>
      </c>
      <c r="CB34" s="12">
        <v>0</v>
      </c>
      <c r="CC34" s="12">
        <v>0</v>
      </c>
      <c r="CD34" s="12">
        <v>0</v>
      </c>
      <c r="CE34" s="12">
        <v>4712.7423999061975</v>
      </c>
      <c r="CF34" s="12">
        <v>0</v>
      </c>
      <c r="CG34" s="12">
        <v>162.01110700497262</v>
      </c>
      <c r="CH34" s="12">
        <v>0</v>
      </c>
      <c r="CI34" s="12">
        <v>0</v>
      </c>
      <c r="CJ34" s="12">
        <v>0</v>
      </c>
      <c r="CK34" s="12">
        <v>8.0336931658034877E-2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1.0096500312118638E-2</v>
      </c>
      <c r="CS34" s="12">
        <v>0</v>
      </c>
      <c r="CT34" s="12">
        <v>0</v>
      </c>
      <c r="CU34" s="12">
        <v>84280.567653664082</v>
      </c>
      <c r="CV34" s="12">
        <v>0</v>
      </c>
      <c r="CW34" s="12">
        <v>276.51741642727853</v>
      </c>
      <c r="CX34" s="12">
        <v>0</v>
      </c>
      <c r="CY34" s="12">
        <v>0</v>
      </c>
      <c r="CZ34" s="12">
        <v>0</v>
      </c>
      <c r="DA34" s="12">
        <v>3.3089653488843799E-7</v>
      </c>
      <c r="DB34" s="12">
        <v>0</v>
      </c>
      <c r="DC34" s="12">
        <v>0</v>
      </c>
      <c r="DD34" s="12">
        <v>177402.80965689028</v>
      </c>
      <c r="DE34" s="12">
        <v>173291.87158096055</v>
      </c>
      <c r="DF34" s="12">
        <v>0</v>
      </c>
      <c r="DG34" s="12">
        <v>79740.248479009431</v>
      </c>
      <c r="DH34" s="12">
        <v>14630.681728970851</v>
      </c>
      <c r="DI34" s="12">
        <v>0</v>
      </c>
      <c r="DJ34" s="12">
        <v>0</v>
      </c>
      <c r="DK34" s="12">
        <v>38.70864966991531</v>
      </c>
      <c r="DL34" s="12">
        <v>96.631259522675236</v>
      </c>
      <c r="DM34" s="12">
        <v>0</v>
      </c>
      <c r="DN34" s="12">
        <v>0</v>
      </c>
      <c r="DO34" s="12">
        <v>0.43509248404386269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0.48723073235790726</v>
      </c>
      <c r="DY34" s="12">
        <v>0</v>
      </c>
      <c r="DZ34" s="12">
        <v>0</v>
      </c>
      <c r="EA34" s="12">
        <v>3.0837292652944712</v>
      </c>
      <c r="EB34" s="12">
        <v>69.008037992269564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0.53367936422929252</v>
      </c>
      <c r="EO34" s="12">
        <v>0.99923791633211145</v>
      </c>
      <c r="EP34" s="12">
        <v>0</v>
      </c>
      <c r="EQ34" s="12">
        <v>0</v>
      </c>
      <c r="ER34" s="12">
        <v>0</v>
      </c>
      <c r="ES34" s="12">
        <v>0</v>
      </c>
      <c r="ET34" s="12">
        <v>5.6881268708661842E-4</v>
      </c>
      <c r="EU34" s="12">
        <v>0</v>
      </c>
      <c r="EV34" s="12">
        <v>0</v>
      </c>
      <c r="EW34" s="12">
        <v>0</v>
      </c>
      <c r="EX34" s="12">
        <v>2.3660742246457835E-2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2.7912530970184469E-2</v>
      </c>
      <c r="FI34" s="12">
        <v>1327.4293735523377</v>
      </c>
      <c r="FJ34" s="12">
        <v>0</v>
      </c>
      <c r="FK34" s="13">
        <v>12574892.432746325</v>
      </c>
      <c r="FL34" s="12">
        <v>20735.736770113592</v>
      </c>
      <c r="FM34" s="14">
        <v>20735.736770113592</v>
      </c>
      <c r="FN34" s="12">
        <v>0</v>
      </c>
      <c r="FO34" s="12">
        <v>-262740.22798447387</v>
      </c>
      <c r="FP34" s="12">
        <v>0</v>
      </c>
      <c r="FQ34" s="12">
        <v>-262740.22798447387</v>
      </c>
      <c r="FR34" s="12">
        <v>4163174.1947020232</v>
      </c>
      <c r="FS34" s="12">
        <v>0</v>
      </c>
      <c r="FT34" s="12">
        <v>4163174.1947020232</v>
      </c>
      <c r="FU34" s="12">
        <v>7072964.8443083707</v>
      </c>
      <c r="FV34" s="13">
        <v>9423097.2919256166</v>
      </c>
    </row>
    <row r="35" spans="1:178" s="15" customFormat="1" ht="16.2" thickBot="1" x14ac:dyDescent="0.3">
      <c r="A35" s="85" t="s">
        <v>61</v>
      </c>
      <c r="B35" s="11">
        <v>32</v>
      </c>
      <c r="C35" s="12">
        <v>0</v>
      </c>
      <c r="D35" s="12">
        <v>0</v>
      </c>
      <c r="E35" s="12">
        <v>291.52230795629822</v>
      </c>
      <c r="F35" s="12">
        <v>220.14871491424447</v>
      </c>
      <c r="G35" s="12">
        <v>0</v>
      </c>
      <c r="H35" s="12">
        <v>548.86577881414269</v>
      </c>
      <c r="I35" s="12">
        <v>362.81586815153696</v>
      </c>
      <c r="J35" s="12">
        <v>6915.9748915183209</v>
      </c>
      <c r="K35" s="12">
        <v>0</v>
      </c>
      <c r="L35" s="12">
        <v>0</v>
      </c>
      <c r="M35" s="12">
        <v>0</v>
      </c>
      <c r="N35" s="12">
        <v>937.11448904659244</v>
      </c>
      <c r="O35" s="12">
        <v>313.27334207297997</v>
      </c>
      <c r="P35" s="12">
        <v>0</v>
      </c>
      <c r="Q35" s="12">
        <v>147.33765867233058</v>
      </c>
      <c r="R35" s="12">
        <v>14609.688768902091</v>
      </c>
      <c r="S35" s="12">
        <v>939.82486129723634</v>
      </c>
      <c r="T35" s="12">
        <v>161.0896129130924</v>
      </c>
      <c r="U35" s="12">
        <v>392.59600961315539</v>
      </c>
      <c r="V35" s="12">
        <v>73312.176819689324</v>
      </c>
      <c r="W35" s="12">
        <v>0</v>
      </c>
      <c r="X35" s="12">
        <v>149.34728817706258</v>
      </c>
      <c r="Y35" s="12">
        <v>7.7462872700284496E-7</v>
      </c>
      <c r="Z35" s="12">
        <v>0</v>
      </c>
      <c r="AA35" s="12">
        <v>186.5897127848674</v>
      </c>
      <c r="AB35" s="12">
        <v>5013.2302422398661</v>
      </c>
      <c r="AC35" s="12">
        <v>943.86543144584732</v>
      </c>
      <c r="AD35" s="12">
        <v>6.7678757140896293</v>
      </c>
      <c r="AE35" s="12">
        <v>0</v>
      </c>
      <c r="AF35" s="12">
        <v>0</v>
      </c>
      <c r="AG35" s="12">
        <v>0</v>
      </c>
      <c r="AH35" s="12">
        <v>868978.90712342889</v>
      </c>
      <c r="AI35" s="12">
        <v>4638.9967087787636</v>
      </c>
      <c r="AJ35" s="12">
        <v>1556.6288673317813</v>
      </c>
      <c r="AK35" s="12">
        <v>0</v>
      </c>
      <c r="AL35" s="12">
        <v>260.97773783282736</v>
      </c>
      <c r="AM35" s="12">
        <v>17.648230704942669</v>
      </c>
      <c r="AN35" s="12">
        <v>60.656032644211002</v>
      </c>
      <c r="AO35" s="12">
        <v>0</v>
      </c>
      <c r="AP35" s="12">
        <v>1357.2277592740322</v>
      </c>
      <c r="AQ35" s="12">
        <v>0</v>
      </c>
      <c r="AR35" s="12">
        <v>0.39704971019084184</v>
      </c>
      <c r="AS35" s="12">
        <v>0</v>
      </c>
      <c r="AT35" s="12">
        <v>0</v>
      </c>
      <c r="AU35" s="12">
        <v>2.8084415312579217E-2</v>
      </c>
      <c r="AV35" s="12">
        <v>5027.5867699266873</v>
      </c>
      <c r="AW35" s="12">
        <v>0</v>
      </c>
      <c r="AX35" s="12">
        <v>3.5802751055095592</v>
      </c>
      <c r="AY35" s="12">
        <v>548.03992308858142</v>
      </c>
      <c r="AZ35" s="12">
        <v>0</v>
      </c>
      <c r="BA35" s="12">
        <v>0</v>
      </c>
      <c r="BB35" s="12">
        <v>1813.3224782784121</v>
      </c>
      <c r="BC35" s="12">
        <v>341.07140396219842</v>
      </c>
      <c r="BD35" s="12">
        <v>1288.9004223272668</v>
      </c>
      <c r="BE35" s="12">
        <v>12.986858980032361</v>
      </c>
      <c r="BF35" s="12">
        <v>121.58195062185241</v>
      </c>
      <c r="BG35" s="12">
        <v>4901.3878773722445</v>
      </c>
      <c r="BH35" s="12">
        <v>0</v>
      </c>
      <c r="BI35" s="12">
        <v>4682.3107965921099</v>
      </c>
      <c r="BJ35" s="12">
        <v>0</v>
      </c>
      <c r="BK35" s="12">
        <v>334.13798620112692</v>
      </c>
      <c r="BL35" s="12">
        <v>24488.381848241814</v>
      </c>
      <c r="BM35" s="12">
        <v>27696.690650689128</v>
      </c>
      <c r="BN35" s="12">
        <v>12.519318456312202</v>
      </c>
      <c r="BO35" s="12">
        <v>36.839915164080125</v>
      </c>
      <c r="BP35" s="12">
        <v>9895.0798526112558</v>
      </c>
      <c r="BQ35" s="12">
        <v>21.025141877720007</v>
      </c>
      <c r="BR35" s="12">
        <v>143.80731658887214</v>
      </c>
      <c r="BS35" s="12">
        <v>10699.447337720196</v>
      </c>
      <c r="BT35" s="12">
        <v>62119.320414926784</v>
      </c>
      <c r="BU35" s="12">
        <v>1846797.5408769439</v>
      </c>
      <c r="BV35" s="12">
        <v>3344687.2069274466</v>
      </c>
      <c r="BW35" s="12">
        <v>2127480.6998110083</v>
      </c>
      <c r="BX35" s="12">
        <v>2716.9747569950791</v>
      </c>
      <c r="BY35" s="12">
        <v>16372.898416338176</v>
      </c>
      <c r="BZ35" s="12">
        <v>9084.0704982271745</v>
      </c>
      <c r="CA35" s="12">
        <v>0</v>
      </c>
      <c r="CB35" s="12">
        <v>2.1916716570572108</v>
      </c>
      <c r="CC35" s="12">
        <v>0</v>
      </c>
      <c r="CD35" s="12">
        <v>104.89671847340723</v>
      </c>
      <c r="CE35" s="12">
        <v>100.8238809364648</v>
      </c>
      <c r="CF35" s="12">
        <v>0</v>
      </c>
      <c r="CG35" s="12">
        <v>0.27756393903002446</v>
      </c>
      <c r="CH35" s="12">
        <v>0</v>
      </c>
      <c r="CI35" s="12">
        <v>0</v>
      </c>
      <c r="CJ35" s="12">
        <v>0</v>
      </c>
      <c r="CK35" s="12">
        <v>111.01152216977796</v>
      </c>
      <c r="CL35" s="12">
        <v>19.603728220229677</v>
      </c>
      <c r="CM35" s="12">
        <v>0</v>
      </c>
      <c r="CN35" s="12">
        <v>261.34154807943651</v>
      </c>
      <c r="CO35" s="12">
        <v>8812.009460345731</v>
      </c>
      <c r="CP35" s="12">
        <v>0</v>
      </c>
      <c r="CQ35" s="12">
        <v>0</v>
      </c>
      <c r="CR35" s="12">
        <v>409.37866962641306</v>
      </c>
      <c r="CS35" s="12">
        <v>638.19067627967502</v>
      </c>
      <c r="CT35" s="12">
        <v>0</v>
      </c>
      <c r="CU35" s="12">
        <v>10314.875575858789</v>
      </c>
      <c r="CV35" s="12">
        <v>15766.683874903334</v>
      </c>
      <c r="CW35" s="12">
        <v>120372.01998455718</v>
      </c>
      <c r="CX35" s="12">
        <v>0</v>
      </c>
      <c r="CY35" s="12">
        <v>31.173006324625959</v>
      </c>
      <c r="CZ35" s="12">
        <v>16765.169137306519</v>
      </c>
      <c r="DA35" s="12">
        <v>0</v>
      </c>
      <c r="DB35" s="12">
        <v>41977.776449510333</v>
      </c>
      <c r="DC35" s="12">
        <v>142.06318670031385</v>
      </c>
      <c r="DD35" s="12">
        <v>2541676.3040895425</v>
      </c>
      <c r="DE35" s="12">
        <v>1939908.692362604</v>
      </c>
      <c r="DF35" s="12">
        <v>146230.45259870659</v>
      </c>
      <c r="DG35" s="12">
        <v>3504894.8765889127</v>
      </c>
      <c r="DH35" s="12">
        <v>1617827.7631581426</v>
      </c>
      <c r="DI35" s="12">
        <v>1029816.0744582099</v>
      </c>
      <c r="DJ35" s="12">
        <v>29.411101882886339</v>
      </c>
      <c r="DK35" s="12">
        <v>11.565704608577718</v>
      </c>
      <c r="DL35" s="12">
        <v>25431.15094151684</v>
      </c>
      <c r="DM35" s="12">
        <v>0</v>
      </c>
      <c r="DN35" s="12">
        <v>0</v>
      </c>
      <c r="DO35" s="12">
        <v>26.653695067221683</v>
      </c>
      <c r="DP35" s="12">
        <v>0</v>
      </c>
      <c r="DQ35" s="12">
        <v>0.22582210178556525</v>
      </c>
      <c r="DR35" s="12">
        <v>97.543330776202765</v>
      </c>
      <c r="DS35" s="12">
        <v>0</v>
      </c>
      <c r="DT35" s="12">
        <v>0</v>
      </c>
      <c r="DU35" s="12">
        <v>16085.758617550822</v>
      </c>
      <c r="DV35" s="12">
        <v>0</v>
      </c>
      <c r="DW35" s="12">
        <v>8.1975031158415756</v>
      </c>
      <c r="DX35" s="12">
        <v>155.12509382729075</v>
      </c>
      <c r="DY35" s="12">
        <v>0</v>
      </c>
      <c r="DZ35" s="12">
        <v>0</v>
      </c>
      <c r="EA35" s="12">
        <v>0.76016055908076974</v>
      </c>
      <c r="EB35" s="12">
        <v>8.436168626192341</v>
      </c>
      <c r="EC35" s="12">
        <v>0</v>
      </c>
      <c r="ED35" s="12">
        <v>0</v>
      </c>
      <c r="EE35" s="12">
        <v>2.4580584962768359</v>
      </c>
      <c r="EF35" s="12">
        <v>0</v>
      </c>
      <c r="EG35" s="12">
        <v>0</v>
      </c>
      <c r="EH35" s="12">
        <v>0</v>
      </c>
      <c r="EI35" s="12">
        <v>67581.03033594614</v>
      </c>
      <c r="EJ35" s="12">
        <v>0</v>
      </c>
      <c r="EK35" s="12">
        <v>0</v>
      </c>
      <c r="EL35" s="12">
        <v>1550.9000137620001</v>
      </c>
      <c r="EM35" s="12">
        <v>54.45186480613085</v>
      </c>
      <c r="EN35" s="12">
        <v>534.67415831627488</v>
      </c>
      <c r="EO35" s="12">
        <v>310.90902299977375</v>
      </c>
      <c r="EP35" s="12">
        <v>0</v>
      </c>
      <c r="EQ35" s="12">
        <v>13.473712055196</v>
      </c>
      <c r="ER35" s="12">
        <v>0</v>
      </c>
      <c r="ES35" s="12">
        <v>1.6305553971261726</v>
      </c>
      <c r="ET35" s="12">
        <v>0</v>
      </c>
      <c r="EU35" s="12">
        <v>1054.0715193320077</v>
      </c>
      <c r="EV35" s="12">
        <v>0</v>
      </c>
      <c r="EW35" s="12">
        <v>1088.0891966436923</v>
      </c>
      <c r="EX35" s="12">
        <v>634.0337448112333</v>
      </c>
      <c r="EY35" s="12">
        <v>212.89506563726013</v>
      </c>
      <c r="EZ35" s="12">
        <v>336.43278695777303</v>
      </c>
      <c r="FA35" s="12">
        <v>76.368313033808676</v>
      </c>
      <c r="FB35" s="12">
        <v>7.094540269726509</v>
      </c>
      <c r="FC35" s="12">
        <v>26.395596132256752</v>
      </c>
      <c r="FD35" s="12">
        <v>23.333231244464002</v>
      </c>
      <c r="FE35" s="12">
        <v>0</v>
      </c>
      <c r="FF35" s="12">
        <v>541.71282644185453</v>
      </c>
      <c r="FG35" s="12">
        <v>53.758801725402641</v>
      </c>
      <c r="FH35" s="12">
        <v>0</v>
      </c>
      <c r="FI35" s="12">
        <v>24590.348230848187</v>
      </c>
      <c r="FJ35" s="12">
        <v>0</v>
      </c>
      <c r="FK35" s="13">
        <v>19620383.646720011</v>
      </c>
      <c r="FL35" s="12">
        <v>322204.91770864092</v>
      </c>
      <c r="FM35" s="14">
        <v>322204.91770864092</v>
      </c>
      <c r="FN35" s="12">
        <v>0</v>
      </c>
      <c r="FO35" s="12">
        <v>-869366.48359537649</v>
      </c>
      <c r="FP35" s="12">
        <v>0</v>
      </c>
      <c r="FQ35" s="12">
        <v>-869366.48359537649</v>
      </c>
      <c r="FR35" s="12">
        <v>1311154.5405956306</v>
      </c>
      <c r="FS35" s="12">
        <v>0</v>
      </c>
      <c r="FT35" s="12">
        <v>1311154.5405956306</v>
      </c>
      <c r="FU35" s="12">
        <v>1291553.4942283139</v>
      </c>
      <c r="FV35" s="13">
        <v>19092823.127200592</v>
      </c>
    </row>
    <row r="36" spans="1:178" s="15" customFormat="1" ht="16.2" thickBot="1" x14ac:dyDescent="0.3">
      <c r="A36" s="85" t="s">
        <v>62</v>
      </c>
      <c r="B36" s="11">
        <v>33</v>
      </c>
      <c r="C36" s="12">
        <v>3004.2227606120005</v>
      </c>
      <c r="D36" s="12">
        <v>0</v>
      </c>
      <c r="E36" s="12">
        <v>1.1802992732225858E-2</v>
      </c>
      <c r="F36" s="12">
        <v>1.8537196793717525E-2</v>
      </c>
      <c r="G36" s="12">
        <v>0</v>
      </c>
      <c r="H36" s="12">
        <v>86.463287683455306</v>
      </c>
      <c r="I36" s="12">
        <v>936.20527619019163</v>
      </c>
      <c r="J36" s="12">
        <v>0</v>
      </c>
      <c r="K36" s="12">
        <v>2514.4109211375949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1.0891491787764549</v>
      </c>
      <c r="R36" s="12">
        <v>15648.907386258279</v>
      </c>
      <c r="S36" s="12">
        <v>1638.6678432225465</v>
      </c>
      <c r="T36" s="12">
        <v>5846.2921307339539</v>
      </c>
      <c r="U36" s="12">
        <v>1626.6759046626407</v>
      </c>
      <c r="V36" s="12">
        <v>0</v>
      </c>
      <c r="W36" s="12">
        <v>0</v>
      </c>
      <c r="X36" s="12">
        <v>26.350504563766723</v>
      </c>
      <c r="Y36" s="12">
        <v>1.3012333783248072E-5</v>
      </c>
      <c r="Z36" s="12">
        <v>0</v>
      </c>
      <c r="AA36" s="12">
        <v>3.1394033899180657E-7</v>
      </c>
      <c r="AB36" s="12">
        <v>10096.574676478189</v>
      </c>
      <c r="AC36" s="12">
        <v>951.8217907957054</v>
      </c>
      <c r="AD36" s="12">
        <v>0</v>
      </c>
      <c r="AE36" s="12">
        <v>0</v>
      </c>
      <c r="AF36" s="12">
        <v>0</v>
      </c>
      <c r="AG36" s="12">
        <v>0</v>
      </c>
      <c r="AH36" s="12">
        <v>102917.33612233365</v>
      </c>
      <c r="AI36" s="12">
        <v>8252.831700845978</v>
      </c>
      <c r="AJ36" s="12">
        <v>0</v>
      </c>
      <c r="AK36" s="12">
        <v>139717.01632704103</v>
      </c>
      <c r="AL36" s="12">
        <v>35091.063335927029</v>
      </c>
      <c r="AM36" s="12">
        <v>148762.98935169855</v>
      </c>
      <c r="AN36" s="12">
        <v>8.0373715064777862</v>
      </c>
      <c r="AO36" s="12">
        <v>0</v>
      </c>
      <c r="AP36" s="12">
        <v>0</v>
      </c>
      <c r="AQ36" s="12">
        <v>8.9214287749266763</v>
      </c>
      <c r="AR36" s="12">
        <v>76886.120402707558</v>
      </c>
      <c r="AS36" s="12">
        <v>16.320947129860041</v>
      </c>
      <c r="AT36" s="12">
        <v>0</v>
      </c>
      <c r="AU36" s="12">
        <v>604377.46960600477</v>
      </c>
      <c r="AV36" s="12">
        <v>32568.679027018607</v>
      </c>
      <c r="AW36" s="12">
        <v>7233.1629931998486</v>
      </c>
      <c r="AX36" s="12">
        <v>0</v>
      </c>
      <c r="AY36" s="12">
        <v>6053.4762908089806</v>
      </c>
      <c r="AZ36" s="12">
        <v>0</v>
      </c>
      <c r="BA36" s="12">
        <v>0</v>
      </c>
      <c r="BB36" s="12">
        <v>1.6359878617992315E-2</v>
      </c>
      <c r="BC36" s="12">
        <v>5657.421531815995</v>
      </c>
      <c r="BD36" s="12">
        <v>0</v>
      </c>
      <c r="BE36" s="12">
        <v>7224.654499552752</v>
      </c>
      <c r="BF36" s="12">
        <v>0.94156109850516645</v>
      </c>
      <c r="BG36" s="12">
        <v>66759.01786802194</v>
      </c>
      <c r="BH36" s="12">
        <v>228.11313070857909</v>
      </c>
      <c r="BI36" s="12">
        <v>0</v>
      </c>
      <c r="BJ36" s="12">
        <v>0</v>
      </c>
      <c r="BK36" s="12">
        <v>0</v>
      </c>
      <c r="BL36" s="12">
        <v>0</v>
      </c>
      <c r="BM36" s="12">
        <v>12403756.778786138</v>
      </c>
      <c r="BN36" s="12">
        <v>8.0247964187868845</v>
      </c>
      <c r="BO36" s="12">
        <v>0</v>
      </c>
      <c r="BP36" s="12">
        <v>0</v>
      </c>
      <c r="BQ36" s="12">
        <v>0</v>
      </c>
      <c r="BR36" s="12">
        <v>0</v>
      </c>
      <c r="BS36" s="12">
        <v>239192.95658276844</v>
      </c>
      <c r="BT36" s="12">
        <v>0</v>
      </c>
      <c r="BU36" s="12">
        <v>1198857.8730906839</v>
      </c>
      <c r="BV36" s="12">
        <v>3392180.7164764903</v>
      </c>
      <c r="BW36" s="12">
        <v>733210.55267373286</v>
      </c>
      <c r="BX36" s="12">
        <v>60.681836465281648</v>
      </c>
      <c r="BY36" s="12">
        <v>123.82726833156079</v>
      </c>
      <c r="BZ36" s="12">
        <v>152595.62847719446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22.417028071373181</v>
      </c>
      <c r="CH36" s="12">
        <v>0</v>
      </c>
      <c r="CI36" s="12">
        <v>0</v>
      </c>
      <c r="CJ36" s="12">
        <v>0</v>
      </c>
      <c r="CK36" s="12">
        <v>4.9965709512824863E-4</v>
      </c>
      <c r="CL36" s="12">
        <v>1.8646505878211439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64.561190752813403</v>
      </c>
      <c r="CS36" s="12">
        <v>17970.668809371429</v>
      </c>
      <c r="CT36" s="12">
        <v>0.65441391527051129</v>
      </c>
      <c r="CU36" s="12">
        <v>51351.775816243826</v>
      </c>
      <c r="CV36" s="12">
        <v>292.40490142825388</v>
      </c>
      <c r="CW36" s="12">
        <v>0</v>
      </c>
      <c r="CX36" s="12">
        <v>0</v>
      </c>
      <c r="CY36" s="12">
        <v>64372.351794321119</v>
      </c>
      <c r="CZ36" s="12">
        <v>1236.4368807218284</v>
      </c>
      <c r="DA36" s="12">
        <v>16.721547337501004</v>
      </c>
      <c r="DB36" s="12">
        <v>0</v>
      </c>
      <c r="DC36" s="12">
        <v>0</v>
      </c>
      <c r="DD36" s="12">
        <v>270821.41303710494</v>
      </c>
      <c r="DE36" s="12">
        <v>0</v>
      </c>
      <c r="DF36" s="12">
        <v>0</v>
      </c>
      <c r="DG36" s="12">
        <v>410273.24501548446</v>
      </c>
      <c r="DH36" s="12">
        <v>519173.29792793054</v>
      </c>
      <c r="DI36" s="12">
        <v>0</v>
      </c>
      <c r="DJ36" s="12">
        <v>0</v>
      </c>
      <c r="DK36" s="12">
        <v>6448.8415847446267</v>
      </c>
      <c r="DL36" s="12">
        <v>237621.60930449644</v>
      </c>
      <c r="DM36" s="12">
        <v>0</v>
      </c>
      <c r="DN36" s="12">
        <v>0</v>
      </c>
      <c r="DO36" s="12">
        <v>64.663879892811948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6902.0531308190939</v>
      </c>
      <c r="DY36" s="12">
        <v>7.7579148701342325E-4</v>
      </c>
      <c r="DZ36" s="12">
        <v>0</v>
      </c>
      <c r="EA36" s="12">
        <v>1.4378617390642889E-2</v>
      </c>
      <c r="EB36" s="12">
        <v>42.046301720055929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5.0831063134886261</v>
      </c>
      <c r="EP36" s="12">
        <v>0</v>
      </c>
      <c r="EQ36" s="12">
        <v>5.4030747165901616</v>
      </c>
      <c r="ER36" s="12">
        <v>0</v>
      </c>
      <c r="ES36" s="12">
        <v>0</v>
      </c>
      <c r="ET36" s="12">
        <v>2801.7709754209654</v>
      </c>
      <c r="EU36" s="12">
        <v>0</v>
      </c>
      <c r="EV36" s="12">
        <v>0</v>
      </c>
      <c r="EW36" s="12">
        <v>0</v>
      </c>
      <c r="EX36" s="12">
        <v>1.4232735085129586E-2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1.428733942772373E-5</v>
      </c>
      <c r="FG36" s="12">
        <v>0</v>
      </c>
      <c r="FH36" s="12">
        <v>0</v>
      </c>
      <c r="FI36" s="12">
        <v>247641.86903149623</v>
      </c>
      <c r="FJ36" s="12">
        <v>0</v>
      </c>
      <c r="FK36" s="13">
        <v>21241259.525133323</v>
      </c>
      <c r="FL36" s="12">
        <v>264122.84001012839</v>
      </c>
      <c r="FM36" s="14">
        <v>264122.84001012839</v>
      </c>
      <c r="FN36" s="12">
        <v>0</v>
      </c>
      <c r="FO36" s="12">
        <v>-1503017.3665536237</v>
      </c>
      <c r="FP36" s="12">
        <v>0</v>
      </c>
      <c r="FQ36" s="12">
        <v>-1503017.3665536237</v>
      </c>
      <c r="FR36" s="12">
        <v>5673583.3602038836</v>
      </c>
      <c r="FS36" s="12">
        <v>0</v>
      </c>
      <c r="FT36" s="12">
        <v>5673583.3602038836</v>
      </c>
      <c r="FU36" s="12">
        <v>20088743.980522901</v>
      </c>
      <c r="FV36" s="13">
        <v>5587204.3782708123</v>
      </c>
    </row>
    <row r="37" spans="1:178" s="15" customFormat="1" ht="16.2" thickBot="1" x14ac:dyDescent="0.3">
      <c r="A37" s="85" t="s">
        <v>63</v>
      </c>
      <c r="B37" s="11">
        <v>34</v>
      </c>
      <c r="C37" s="12">
        <v>0</v>
      </c>
      <c r="D37" s="12">
        <v>3.9517825142562846E-5</v>
      </c>
      <c r="E37" s="12">
        <v>0</v>
      </c>
      <c r="F37" s="12">
        <v>2.9619769888428378E-4</v>
      </c>
      <c r="G37" s="12">
        <v>3.234782546228048E-5</v>
      </c>
      <c r="H37" s="12">
        <v>102.17132587653954</v>
      </c>
      <c r="I37" s="12">
        <v>1.8786797480986685E-6</v>
      </c>
      <c r="J37" s="12">
        <v>0</v>
      </c>
      <c r="K37" s="12">
        <v>2.9040001593382588E-4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1.3559532065668076E-7</v>
      </c>
      <c r="R37" s="12">
        <v>8.9434754435637712E-5</v>
      </c>
      <c r="S37" s="12">
        <v>0</v>
      </c>
      <c r="T37" s="12">
        <v>2.2926938012678946E-4</v>
      </c>
      <c r="U37" s="12">
        <v>1.2478048959909998E-6</v>
      </c>
      <c r="V37" s="12">
        <v>0</v>
      </c>
      <c r="W37" s="12">
        <v>0</v>
      </c>
      <c r="X37" s="12">
        <v>0</v>
      </c>
      <c r="Y37" s="12">
        <v>2.1315219732542035E-15</v>
      </c>
      <c r="Z37" s="12">
        <v>0</v>
      </c>
      <c r="AA37" s="12">
        <v>5.1425881167712212E-17</v>
      </c>
      <c r="AB37" s="12">
        <v>51388.500000057531</v>
      </c>
      <c r="AC37" s="12">
        <v>0</v>
      </c>
      <c r="AD37" s="12">
        <v>11081308.738296913</v>
      </c>
      <c r="AE37" s="12">
        <v>0</v>
      </c>
      <c r="AF37" s="12">
        <v>0</v>
      </c>
      <c r="AG37" s="12">
        <v>0</v>
      </c>
      <c r="AH37" s="12">
        <v>94965.896498173533</v>
      </c>
      <c r="AI37" s="12">
        <v>163905.07509480379</v>
      </c>
      <c r="AJ37" s="12">
        <v>15166.226817968845</v>
      </c>
      <c r="AK37" s="12">
        <v>0</v>
      </c>
      <c r="AL37" s="12">
        <v>0</v>
      </c>
      <c r="AM37" s="12">
        <v>0.47179231187617632</v>
      </c>
      <c r="AN37" s="12">
        <v>1.1025124830388155E-2</v>
      </c>
      <c r="AO37" s="12">
        <v>0</v>
      </c>
      <c r="AP37" s="12">
        <v>0</v>
      </c>
      <c r="AQ37" s="12">
        <v>2.6874639141388047E-7</v>
      </c>
      <c r="AR37" s="12">
        <v>4.2439166044955341</v>
      </c>
      <c r="AS37" s="12">
        <v>0</v>
      </c>
      <c r="AT37" s="12">
        <v>0</v>
      </c>
      <c r="AU37" s="12">
        <v>3.3070277491917212E-4</v>
      </c>
      <c r="AV37" s="12">
        <v>0</v>
      </c>
      <c r="AW37" s="12">
        <v>0</v>
      </c>
      <c r="AX37" s="12">
        <v>9.9815661851683896E-7</v>
      </c>
      <c r="AY37" s="12">
        <v>0</v>
      </c>
      <c r="AZ37" s="12">
        <v>0</v>
      </c>
      <c r="BA37" s="12">
        <v>0</v>
      </c>
      <c r="BB37" s="12">
        <v>1.9574301573289597E-8</v>
      </c>
      <c r="BC37" s="12">
        <v>4.2374504114661357E-3</v>
      </c>
      <c r="BD37" s="12">
        <v>0</v>
      </c>
      <c r="BE37" s="12">
        <v>0</v>
      </c>
      <c r="BF37" s="12">
        <v>0</v>
      </c>
      <c r="BG37" s="12">
        <v>0.12084019957321178</v>
      </c>
      <c r="BH37" s="12">
        <v>0</v>
      </c>
      <c r="BI37" s="12">
        <v>2.3871550975036837E-11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0.99072848585440654</v>
      </c>
      <c r="BQ37" s="12">
        <v>0</v>
      </c>
      <c r="BR37" s="12">
        <v>0</v>
      </c>
      <c r="BS37" s="12">
        <v>0</v>
      </c>
      <c r="BT37" s="12">
        <v>0</v>
      </c>
      <c r="BU37" s="12">
        <v>856.90313178277654</v>
      </c>
      <c r="BV37" s="12">
        <v>29496.078667416979</v>
      </c>
      <c r="BW37" s="12">
        <v>0</v>
      </c>
      <c r="BX37" s="12">
        <v>0</v>
      </c>
      <c r="BY37" s="12">
        <v>65.526593925481734</v>
      </c>
      <c r="BZ37" s="12">
        <v>2.4996356575206366E-5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4.6285126419804713E-9</v>
      </c>
      <c r="CM37" s="12">
        <v>0</v>
      </c>
      <c r="CN37" s="12">
        <v>5.290064698195084E-7</v>
      </c>
      <c r="CO37" s="12">
        <v>0</v>
      </c>
      <c r="CP37" s="12">
        <v>0</v>
      </c>
      <c r="CQ37" s="12">
        <v>8224.8148151715777</v>
      </c>
      <c r="CR37" s="12">
        <v>7.5308513488632395E-7</v>
      </c>
      <c r="CS37" s="12">
        <v>0</v>
      </c>
      <c r="CT37" s="12">
        <v>6.5410392970989024E-6</v>
      </c>
      <c r="CU37" s="12">
        <v>0</v>
      </c>
      <c r="CV37" s="12">
        <v>0.3608234020185408</v>
      </c>
      <c r="CW37" s="12">
        <v>0</v>
      </c>
      <c r="CX37" s="12">
        <v>0</v>
      </c>
      <c r="CY37" s="12">
        <v>0</v>
      </c>
      <c r="CZ37" s="12">
        <v>4.5590404115065271E-11</v>
      </c>
      <c r="DA37" s="12">
        <v>0</v>
      </c>
      <c r="DB37" s="12">
        <v>1.2039292616865877E-10</v>
      </c>
      <c r="DC37" s="12">
        <v>0</v>
      </c>
      <c r="DD37" s="12">
        <v>4.2843990353017931</v>
      </c>
      <c r="DE37" s="12">
        <v>4577.0618699711531</v>
      </c>
      <c r="DF37" s="12">
        <v>0</v>
      </c>
      <c r="DG37" s="12">
        <v>11211.798088432593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1.2470608015086172E-3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3116.2775429267476</v>
      </c>
      <c r="DY37" s="12">
        <v>0</v>
      </c>
      <c r="DZ37" s="12">
        <v>0</v>
      </c>
      <c r="EA37" s="12">
        <v>6.4575265419728103</v>
      </c>
      <c r="EB37" s="12">
        <v>0</v>
      </c>
      <c r="EC37" s="12">
        <v>1.6056400366923571E-5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59130.793873107927</v>
      </c>
      <c r="EM37" s="12">
        <v>0</v>
      </c>
      <c r="EN37" s="12">
        <v>0.31875914418074375</v>
      </c>
      <c r="EO37" s="12">
        <v>0</v>
      </c>
      <c r="EP37" s="12">
        <v>0</v>
      </c>
      <c r="EQ37" s="12">
        <v>2.7372338291089225E-2</v>
      </c>
      <c r="ER37" s="12">
        <v>0</v>
      </c>
      <c r="ES37" s="12">
        <v>0</v>
      </c>
      <c r="ET37" s="12">
        <v>1.581245133740429E-8</v>
      </c>
      <c r="EU37" s="12">
        <v>0</v>
      </c>
      <c r="EV37" s="12">
        <v>0</v>
      </c>
      <c r="EW37" s="12">
        <v>0</v>
      </c>
      <c r="EX37" s="12">
        <v>6.7746121133055767E-2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3">
        <v>11523533.224391665</v>
      </c>
      <c r="FL37" s="12">
        <v>0</v>
      </c>
      <c r="FM37" s="14">
        <v>0</v>
      </c>
      <c r="FN37" s="12">
        <v>0</v>
      </c>
      <c r="FO37" s="12">
        <v>-257215.38091873858</v>
      </c>
      <c r="FP37" s="12">
        <v>0</v>
      </c>
      <c r="FQ37" s="12">
        <v>-257215.38091873858</v>
      </c>
      <c r="FR37" s="12">
        <v>0</v>
      </c>
      <c r="FS37" s="12">
        <v>0</v>
      </c>
      <c r="FT37" s="12">
        <v>0</v>
      </c>
      <c r="FU37" s="12">
        <v>0</v>
      </c>
      <c r="FV37" s="13">
        <v>11266317.843472926</v>
      </c>
    </row>
    <row r="38" spans="1:178" s="15" customFormat="1" ht="31.8" thickBot="1" x14ac:dyDescent="0.3">
      <c r="A38" s="85" t="s">
        <v>64</v>
      </c>
      <c r="B38" s="11">
        <v>35</v>
      </c>
      <c r="C38" s="12">
        <v>2825.2904118467059</v>
      </c>
      <c r="D38" s="12">
        <v>0</v>
      </c>
      <c r="E38" s="12">
        <v>6.4127416983890146E-3</v>
      </c>
      <c r="F38" s="12">
        <v>7.9131765766348177E-4</v>
      </c>
      <c r="G38" s="12">
        <v>210.86033542288834</v>
      </c>
      <c r="H38" s="12">
        <v>0</v>
      </c>
      <c r="I38" s="12">
        <v>0</v>
      </c>
      <c r="J38" s="12">
        <v>0</v>
      </c>
      <c r="K38" s="12">
        <v>1.3748931980831377E-2</v>
      </c>
      <c r="L38" s="12">
        <v>0</v>
      </c>
      <c r="M38" s="12">
        <v>496.5399773362119</v>
      </c>
      <c r="N38" s="12">
        <v>0</v>
      </c>
      <c r="O38" s="12">
        <v>32.085648573009038</v>
      </c>
      <c r="P38" s="12">
        <v>0</v>
      </c>
      <c r="Q38" s="12">
        <v>10.050778373836108</v>
      </c>
      <c r="R38" s="12">
        <v>0</v>
      </c>
      <c r="S38" s="12">
        <v>0</v>
      </c>
      <c r="T38" s="12">
        <v>872.31295866218682</v>
      </c>
      <c r="U38" s="12">
        <v>183.06032448481858</v>
      </c>
      <c r="V38" s="12">
        <v>3.8005760617321351E-5</v>
      </c>
      <c r="W38" s="12">
        <v>0</v>
      </c>
      <c r="X38" s="12">
        <v>1.3282010047390975</v>
      </c>
      <c r="Y38" s="12">
        <v>0</v>
      </c>
      <c r="Z38" s="12">
        <v>4.8796048420034137E-9</v>
      </c>
      <c r="AA38" s="12">
        <v>0</v>
      </c>
      <c r="AB38" s="12">
        <v>2407.5809455786302</v>
      </c>
      <c r="AC38" s="12">
        <v>1721.7868080359533</v>
      </c>
      <c r="AD38" s="12">
        <v>0</v>
      </c>
      <c r="AE38" s="12">
        <v>0</v>
      </c>
      <c r="AF38" s="12">
        <v>0</v>
      </c>
      <c r="AG38" s="12">
        <v>1.9992901720222509E-13</v>
      </c>
      <c r="AH38" s="12">
        <v>0</v>
      </c>
      <c r="AI38" s="12">
        <v>1.5935958899342537E-6</v>
      </c>
      <c r="AJ38" s="12">
        <v>0</v>
      </c>
      <c r="AK38" s="12">
        <v>9092368.0133491494</v>
      </c>
      <c r="AL38" s="12">
        <v>1859.784046523389</v>
      </c>
      <c r="AM38" s="12">
        <v>0</v>
      </c>
      <c r="AN38" s="12">
        <v>21569.968540619357</v>
      </c>
      <c r="AO38" s="12">
        <v>0</v>
      </c>
      <c r="AP38" s="12">
        <v>115.8966588466473</v>
      </c>
      <c r="AQ38" s="12">
        <v>8.0151723777367992E-7</v>
      </c>
      <c r="AR38" s="12">
        <v>1107868.1127136245</v>
      </c>
      <c r="AS38" s="12">
        <v>12.720633672299986</v>
      </c>
      <c r="AT38" s="12">
        <v>0</v>
      </c>
      <c r="AU38" s="12">
        <v>125131.19533112929</v>
      </c>
      <c r="AV38" s="12">
        <v>1634692.3781638951</v>
      </c>
      <c r="AW38" s="12">
        <v>0</v>
      </c>
      <c r="AX38" s="12">
        <v>0.26058132079884161</v>
      </c>
      <c r="AY38" s="12">
        <v>0</v>
      </c>
      <c r="AZ38" s="12">
        <v>0</v>
      </c>
      <c r="BA38" s="12">
        <v>10.678661328365768</v>
      </c>
      <c r="BB38" s="12">
        <v>0.10940000496625836</v>
      </c>
      <c r="BC38" s="12">
        <v>0</v>
      </c>
      <c r="BD38" s="12">
        <v>9.9434113289933557E-4</v>
      </c>
      <c r="BE38" s="12">
        <v>0</v>
      </c>
      <c r="BF38" s="12">
        <v>0</v>
      </c>
      <c r="BG38" s="12">
        <v>0</v>
      </c>
      <c r="BH38" s="12">
        <v>0</v>
      </c>
      <c r="BI38" s="12">
        <v>8.8583461864495046E-8</v>
      </c>
      <c r="BJ38" s="12">
        <v>0</v>
      </c>
      <c r="BK38" s="12">
        <v>0</v>
      </c>
      <c r="BL38" s="12">
        <v>0</v>
      </c>
      <c r="BM38" s="12">
        <v>4.5856656326400872E-8</v>
      </c>
      <c r="BN38" s="12">
        <v>0</v>
      </c>
      <c r="BO38" s="12">
        <v>0</v>
      </c>
      <c r="BP38" s="12">
        <v>156.2308248273817</v>
      </c>
      <c r="BQ38" s="12">
        <v>446162.91539877176</v>
      </c>
      <c r="BR38" s="12">
        <v>0</v>
      </c>
      <c r="BS38" s="12">
        <v>0</v>
      </c>
      <c r="BT38" s="12">
        <v>0</v>
      </c>
      <c r="BU38" s="12">
        <v>4.7367112967677841E-8</v>
      </c>
      <c r="BV38" s="12">
        <v>0</v>
      </c>
      <c r="BW38" s="12">
        <v>8.6941083699036E-6</v>
      </c>
      <c r="BX38" s="12">
        <v>0</v>
      </c>
      <c r="BY38" s="12">
        <v>4.0191655223992324E-2</v>
      </c>
      <c r="BZ38" s="12">
        <v>0</v>
      </c>
      <c r="CA38" s="12">
        <v>5.9795319307190724E-7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2.2461137637589492E-8</v>
      </c>
      <c r="CM38" s="12">
        <v>0</v>
      </c>
      <c r="CN38" s="12">
        <v>3.2527129724985846E-10</v>
      </c>
      <c r="CO38" s="12">
        <v>8.8952381949022928E-6</v>
      </c>
      <c r="CP38" s="12">
        <v>0</v>
      </c>
      <c r="CQ38" s="12">
        <v>2.1264510832102265E-11</v>
      </c>
      <c r="CR38" s="12">
        <v>0</v>
      </c>
      <c r="CS38" s="12">
        <v>611575.67106151639</v>
      </c>
      <c r="CT38" s="12">
        <v>0</v>
      </c>
      <c r="CU38" s="12">
        <v>1.1075681496660484E-2</v>
      </c>
      <c r="CV38" s="12">
        <v>300.58591420307386</v>
      </c>
      <c r="CW38" s="12">
        <v>0</v>
      </c>
      <c r="CX38" s="12">
        <v>0</v>
      </c>
      <c r="CY38" s="12">
        <v>7.8145510323030249</v>
      </c>
      <c r="CZ38" s="12">
        <v>1.691786104948548E-7</v>
      </c>
      <c r="DA38" s="12">
        <v>0</v>
      </c>
      <c r="DB38" s="12">
        <v>4.4675866244170108E-7</v>
      </c>
      <c r="DC38" s="12">
        <v>0</v>
      </c>
      <c r="DD38" s="12">
        <v>0</v>
      </c>
      <c r="DE38" s="12">
        <v>0</v>
      </c>
      <c r="DF38" s="12">
        <v>0</v>
      </c>
      <c r="DG38" s="12">
        <v>3.9024195829005071E-2</v>
      </c>
      <c r="DH38" s="12">
        <v>23.070607304403158</v>
      </c>
      <c r="DI38" s="12">
        <v>0</v>
      </c>
      <c r="DJ38" s="12">
        <v>0</v>
      </c>
      <c r="DK38" s="12">
        <v>210.13625758853618</v>
      </c>
      <c r="DL38" s="12">
        <v>50161.798263413941</v>
      </c>
      <c r="DM38" s="12">
        <v>0</v>
      </c>
      <c r="DN38" s="12">
        <v>0</v>
      </c>
      <c r="DO38" s="12">
        <v>5.3025767044673575E-3</v>
      </c>
      <c r="DP38" s="12">
        <v>0</v>
      </c>
      <c r="DQ38" s="12">
        <v>0</v>
      </c>
      <c r="DR38" s="12">
        <v>9.5640669175793003E-3</v>
      </c>
      <c r="DS38" s="12">
        <v>0</v>
      </c>
      <c r="DT38" s="12">
        <v>0</v>
      </c>
      <c r="DU38" s="12">
        <v>139.44815615746666</v>
      </c>
      <c r="DV38" s="12">
        <v>0</v>
      </c>
      <c r="DW38" s="12">
        <v>161100.70854158755</v>
      </c>
      <c r="DX38" s="12">
        <v>10078230.078748975</v>
      </c>
      <c r="DY38" s="12">
        <v>0</v>
      </c>
      <c r="DZ38" s="12">
        <v>0</v>
      </c>
      <c r="EA38" s="12">
        <v>6.2784436360356908E-11</v>
      </c>
      <c r="EB38" s="12">
        <v>0</v>
      </c>
      <c r="EC38" s="12">
        <v>6287.9948467334743</v>
      </c>
      <c r="ED38" s="12">
        <v>9.2946704300785026</v>
      </c>
      <c r="EE38" s="12">
        <v>0</v>
      </c>
      <c r="EF38" s="12">
        <v>0</v>
      </c>
      <c r="EG38" s="12">
        <v>0</v>
      </c>
      <c r="EH38" s="12">
        <v>0</v>
      </c>
      <c r="EI38" s="12">
        <v>2571.6773692369602</v>
      </c>
      <c r="EJ38" s="12">
        <v>0</v>
      </c>
      <c r="EK38" s="12">
        <v>0</v>
      </c>
      <c r="EL38" s="12">
        <v>0</v>
      </c>
      <c r="EM38" s="12">
        <v>938.61771884082782</v>
      </c>
      <c r="EN38" s="12">
        <v>12.117301373219446</v>
      </c>
      <c r="EO38" s="12">
        <v>8.0553363551955581E-2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66193.636376544368</v>
      </c>
      <c r="EY38" s="12">
        <v>92.567138882448432</v>
      </c>
      <c r="EZ38" s="12">
        <v>19645.258983584361</v>
      </c>
      <c r="FA38" s="12">
        <v>16282.299913324357</v>
      </c>
      <c r="FB38" s="12">
        <v>1364.6551008493759</v>
      </c>
      <c r="FC38" s="12">
        <v>660.06995346973133</v>
      </c>
      <c r="FD38" s="12">
        <v>2.3901130422265182</v>
      </c>
      <c r="FE38" s="12">
        <v>0</v>
      </c>
      <c r="FF38" s="12">
        <v>90.411768064407397</v>
      </c>
      <c r="FG38" s="12">
        <v>122.38288965878968</v>
      </c>
      <c r="FH38" s="12">
        <v>0</v>
      </c>
      <c r="FI38" s="12">
        <v>0</v>
      </c>
      <c r="FJ38" s="12">
        <v>0</v>
      </c>
      <c r="FK38" s="13">
        <v>23454732.054657139</v>
      </c>
      <c r="FL38" s="12">
        <v>47279723.617339045</v>
      </c>
      <c r="FM38" s="14">
        <v>47279723.617339045</v>
      </c>
      <c r="FN38" s="12">
        <v>0</v>
      </c>
      <c r="FO38" s="12">
        <v>2995948.6172273825</v>
      </c>
      <c r="FP38" s="12">
        <v>0</v>
      </c>
      <c r="FQ38" s="12">
        <v>2995948.6172273825</v>
      </c>
      <c r="FR38" s="12">
        <v>28784562.844794273</v>
      </c>
      <c r="FS38" s="12">
        <v>0</v>
      </c>
      <c r="FT38" s="12">
        <v>28784562.844794273</v>
      </c>
      <c r="FU38" s="12">
        <v>8830179.4686450809</v>
      </c>
      <c r="FV38" s="13">
        <v>93684787.665372744</v>
      </c>
    </row>
    <row r="39" spans="1:178" s="15" customFormat="1" ht="31.8" thickBot="1" x14ac:dyDescent="0.3">
      <c r="A39" s="85" t="s">
        <v>65</v>
      </c>
      <c r="B39" s="11">
        <v>36</v>
      </c>
      <c r="C39" s="12">
        <v>1096.3531793008126</v>
      </c>
      <c r="D39" s="12">
        <v>5.2241830692980082</v>
      </c>
      <c r="E39" s="12">
        <v>0</v>
      </c>
      <c r="F39" s="12">
        <v>5.1708546550943452E-4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3.3490429672586213E-5</v>
      </c>
      <c r="R39" s="12">
        <v>155.74099465910066</v>
      </c>
      <c r="S39" s="12">
        <v>0</v>
      </c>
      <c r="T39" s="12">
        <v>43656.067847417049</v>
      </c>
      <c r="U39" s="12">
        <v>239.83845082161506</v>
      </c>
      <c r="V39" s="12">
        <v>0</v>
      </c>
      <c r="W39" s="12">
        <v>0</v>
      </c>
      <c r="X39" s="12">
        <v>0</v>
      </c>
      <c r="Y39" s="12">
        <v>0</v>
      </c>
      <c r="Z39" s="12">
        <v>5.2310174124779525E-11</v>
      </c>
      <c r="AA39" s="12">
        <v>0</v>
      </c>
      <c r="AB39" s="12">
        <v>3190.1605478083775</v>
      </c>
      <c r="AC39" s="12">
        <v>116.651775170466</v>
      </c>
      <c r="AD39" s="12">
        <v>0</v>
      </c>
      <c r="AE39" s="12">
        <v>0</v>
      </c>
      <c r="AF39" s="12">
        <v>0</v>
      </c>
      <c r="AG39" s="12">
        <v>2.1482345484621289E-15</v>
      </c>
      <c r="AH39" s="12">
        <v>0</v>
      </c>
      <c r="AI39" s="12">
        <v>0</v>
      </c>
      <c r="AJ39" s="12">
        <v>0</v>
      </c>
      <c r="AK39" s="12">
        <v>15088.519294731781</v>
      </c>
      <c r="AL39" s="12">
        <v>20376492.273355752</v>
      </c>
      <c r="AM39" s="12">
        <v>3903.0236933661072</v>
      </c>
      <c r="AN39" s="12">
        <v>244452.95546684592</v>
      </c>
      <c r="AO39" s="12">
        <v>0</v>
      </c>
      <c r="AP39" s="12">
        <v>1.9631989150494151</v>
      </c>
      <c r="AQ39" s="12">
        <v>2.9487101627485064</v>
      </c>
      <c r="AR39" s="12">
        <v>85858.202927514998</v>
      </c>
      <c r="AS39" s="12">
        <v>54.987649642941896</v>
      </c>
      <c r="AT39" s="12">
        <v>0</v>
      </c>
      <c r="AU39" s="12">
        <v>32302.593807831694</v>
      </c>
      <c r="AV39" s="12">
        <v>5518915.9361444535</v>
      </c>
      <c r="AW39" s="12">
        <v>0</v>
      </c>
      <c r="AX39" s="12">
        <v>2.025420492559394E-2</v>
      </c>
      <c r="AY39" s="12">
        <v>0</v>
      </c>
      <c r="AZ39" s="12">
        <v>0</v>
      </c>
      <c r="BA39" s="12">
        <v>9.6696822673764959</v>
      </c>
      <c r="BB39" s="12">
        <v>0</v>
      </c>
      <c r="BC39" s="12">
        <v>0</v>
      </c>
      <c r="BD39" s="12">
        <v>11.029276419611763</v>
      </c>
      <c r="BE39" s="12">
        <v>1.3759731438208793E-2</v>
      </c>
      <c r="BF39" s="12">
        <v>0</v>
      </c>
      <c r="BG39" s="12">
        <v>3.5097415257657659E-2</v>
      </c>
      <c r="BH39" s="12">
        <v>1.1711734487205428E-5</v>
      </c>
      <c r="BI39" s="12">
        <v>0</v>
      </c>
      <c r="BJ39" s="12">
        <v>0</v>
      </c>
      <c r="BK39" s="12">
        <v>0</v>
      </c>
      <c r="BL39" s="12">
        <v>0</v>
      </c>
      <c r="BM39" s="12">
        <v>67823.847621783556</v>
      </c>
      <c r="BN39" s="12">
        <v>0</v>
      </c>
      <c r="BO39" s="12">
        <v>0</v>
      </c>
      <c r="BP39" s="12">
        <v>0</v>
      </c>
      <c r="BQ39" s="12">
        <v>0</v>
      </c>
      <c r="BR39" s="12">
        <v>1.7669878899390575E-8</v>
      </c>
      <c r="BS39" s="12">
        <v>6.3088654926661742E-4</v>
      </c>
      <c r="BT39" s="12">
        <v>0</v>
      </c>
      <c r="BU39" s="12">
        <v>5.0895897935190479E-10</v>
      </c>
      <c r="BV39" s="12">
        <v>0</v>
      </c>
      <c r="BW39" s="12">
        <v>9.344015816891834E-8</v>
      </c>
      <c r="BX39" s="12">
        <v>0</v>
      </c>
      <c r="BY39" s="12">
        <v>1.0375077531021173E-2</v>
      </c>
      <c r="BZ39" s="12">
        <v>0</v>
      </c>
      <c r="CA39" s="12">
        <v>6.4101575149714502E-9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2.4150436920710625E-10</v>
      </c>
      <c r="CM39" s="12">
        <v>0</v>
      </c>
      <c r="CN39" s="12">
        <v>8.3768180771834715E-11</v>
      </c>
      <c r="CO39" s="12">
        <v>0</v>
      </c>
      <c r="CP39" s="12">
        <v>0</v>
      </c>
      <c r="CQ39" s="12">
        <v>1.3732705721116068E-11</v>
      </c>
      <c r="CR39" s="12">
        <v>0.45497084201833921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4.4104138553528024E-8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4.9517960716609556E-2</v>
      </c>
      <c r="DH39" s="12">
        <v>2.9378096887431638E-2</v>
      </c>
      <c r="DI39" s="12">
        <v>1.298422926653125E-2</v>
      </c>
      <c r="DJ39" s="12">
        <v>0</v>
      </c>
      <c r="DK39" s="12">
        <v>10.924444237920296</v>
      </c>
      <c r="DL39" s="12">
        <v>218132.14375457697</v>
      </c>
      <c r="DM39" s="12">
        <v>0</v>
      </c>
      <c r="DN39" s="12">
        <v>0</v>
      </c>
      <c r="DO39" s="12">
        <v>1.3688078022525694E-3</v>
      </c>
      <c r="DP39" s="12">
        <v>0</v>
      </c>
      <c r="DQ39" s="12">
        <v>0</v>
      </c>
      <c r="DR39" s="12">
        <v>2.6922825768095069</v>
      </c>
      <c r="DS39" s="12">
        <v>0</v>
      </c>
      <c r="DT39" s="12">
        <v>0</v>
      </c>
      <c r="DU39" s="12">
        <v>90.376628767203286</v>
      </c>
      <c r="DV39" s="12">
        <v>0</v>
      </c>
      <c r="DW39" s="12">
        <v>259945.41820174005</v>
      </c>
      <c r="DX39" s="12">
        <v>8269719.8129832326</v>
      </c>
      <c r="DY39" s="12">
        <v>0</v>
      </c>
      <c r="DZ39" s="12">
        <v>1.7376838857646304E-9</v>
      </c>
      <c r="EA39" s="12">
        <v>0</v>
      </c>
      <c r="EB39" s="12">
        <v>0</v>
      </c>
      <c r="EC39" s="12">
        <v>3.3565580986614404E-7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1285.4822008298188</v>
      </c>
      <c r="EN39" s="12">
        <v>9.8639769378104455E-5</v>
      </c>
      <c r="EO39" s="12">
        <v>0.10606086843557841</v>
      </c>
      <c r="EP39" s="12">
        <v>0</v>
      </c>
      <c r="EQ39" s="12">
        <v>0</v>
      </c>
      <c r="ER39" s="12">
        <v>0</v>
      </c>
      <c r="ES39" s="12">
        <v>0</v>
      </c>
      <c r="ET39" s="12">
        <v>7.9354988533471198E-5</v>
      </c>
      <c r="EU39" s="12">
        <v>0</v>
      </c>
      <c r="EV39" s="12">
        <v>0</v>
      </c>
      <c r="EW39" s="12">
        <v>0</v>
      </c>
      <c r="EX39" s="12">
        <v>36664.575958121772</v>
      </c>
      <c r="EY39" s="12">
        <v>809.29912745369643</v>
      </c>
      <c r="EZ39" s="12">
        <v>0.1778803064035048</v>
      </c>
      <c r="FA39" s="12">
        <v>2088.3176537760419</v>
      </c>
      <c r="FB39" s="12">
        <v>1024.3118480504111</v>
      </c>
      <c r="FC39" s="12">
        <v>270.6696545673575</v>
      </c>
      <c r="FD39" s="12">
        <v>0</v>
      </c>
      <c r="FE39" s="12">
        <v>0</v>
      </c>
      <c r="FF39" s="12">
        <v>98.266106493517029</v>
      </c>
      <c r="FG39" s="12">
        <v>23.775008868856748</v>
      </c>
      <c r="FH39" s="12">
        <v>56.415552481195512</v>
      </c>
      <c r="FI39" s="12">
        <v>0</v>
      </c>
      <c r="FJ39" s="12">
        <v>0</v>
      </c>
      <c r="FK39" s="13">
        <v>35183601.382232934</v>
      </c>
      <c r="FL39" s="12">
        <v>54892307.278434269</v>
      </c>
      <c r="FM39" s="14">
        <v>54892307.278434269</v>
      </c>
      <c r="FN39" s="12">
        <v>0</v>
      </c>
      <c r="FO39" s="12">
        <v>11481662.434962252</v>
      </c>
      <c r="FP39" s="12">
        <v>0</v>
      </c>
      <c r="FQ39" s="12">
        <v>11481662.434962252</v>
      </c>
      <c r="FR39" s="12">
        <v>121933578.49849761</v>
      </c>
      <c r="FS39" s="12">
        <v>0</v>
      </c>
      <c r="FT39" s="12">
        <v>121933578.49849761</v>
      </c>
      <c r="FU39" s="12">
        <v>11047027.720804626</v>
      </c>
      <c r="FV39" s="13">
        <v>212444121.87332243</v>
      </c>
    </row>
    <row r="40" spans="1:178" s="15" customFormat="1" ht="31.8" thickBot="1" x14ac:dyDescent="0.3">
      <c r="A40" s="85" t="s">
        <v>66</v>
      </c>
      <c r="B40" s="11">
        <v>37</v>
      </c>
      <c r="C40" s="12">
        <v>0</v>
      </c>
      <c r="D40" s="12">
        <v>41.619734051616341</v>
      </c>
      <c r="E40" s="12">
        <v>0</v>
      </c>
      <c r="F40" s="12">
        <v>3.5382540705383638</v>
      </c>
      <c r="G40" s="12">
        <v>0</v>
      </c>
      <c r="H40" s="12">
        <v>1219870.5208452302</v>
      </c>
      <c r="I40" s="12">
        <v>1.5214805169741592</v>
      </c>
      <c r="J40" s="12">
        <v>0</v>
      </c>
      <c r="K40" s="12">
        <v>12.595984282027606</v>
      </c>
      <c r="L40" s="12">
        <v>0</v>
      </c>
      <c r="M40" s="12">
        <v>76.21095145836648</v>
      </c>
      <c r="N40" s="12">
        <v>0</v>
      </c>
      <c r="O40" s="12">
        <v>9.0142371615961299</v>
      </c>
      <c r="P40" s="12">
        <v>0</v>
      </c>
      <c r="Q40" s="12">
        <v>1.619330110622141E-3</v>
      </c>
      <c r="R40" s="12">
        <v>0.19876117774367502</v>
      </c>
      <c r="S40" s="12">
        <v>0</v>
      </c>
      <c r="T40" s="12">
        <v>419.08014632396294</v>
      </c>
      <c r="U40" s="12">
        <v>67.883550495390338</v>
      </c>
      <c r="V40" s="12">
        <v>0</v>
      </c>
      <c r="W40" s="12">
        <v>0</v>
      </c>
      <c r="X40" s="12">
        <v>0</v>
      </c>
      <c r="Y40" s="12">
        <v>0</v>
      </c>
      <c r="Z40" s="12">
        <v>4.257421493379707E-8</v>
      </c>
      <c r="AA40" s="12">
        <v>0</v>
      </c>
      <c r="AB40" s="12">
        <v>1.3415117564605099</v>
      </c>
      <c r="AC40" s="12">
        <v>55.984672825430621</v>
      </c>
      <c r="AD40" s="12">
        <v>0</v>
      </c>
      <c r="AE40" s="12">
        <v>0</v>
      </c>
      <c r="AF40" s="12">
        <v>0</v>
      </c>
      <c r="AG40" s="12">
        <v>1.7443733096306468E-12</v>
      </c>
      <c r="AH40" s="12">
        <v>0</v>
      </c>
      <c r="AI40" s="12">
        <v>0</v>
      </c>
      <c r="AJ40" s="12">
        <v>0</v>
      </c>
      <c r="AK40" s="12">
        <v>4212.5806356651601</v>
      </c>
      <c r="AL40" s="12">
        <v>743.93926620528828</v>
      </c>
      <c r="AM40" s="12">
        <v>1007728.3001622554</v>
      </c>
      <c r="AN40" s="12">
        <v>0</v>
      </c>
      <c r="AO40" s="12">
        <v>280089.1599354003</v>
      </c>
      <c r="AP40" s="12">
        <v>0</v>
      </c>
      <c r="AQ40" s="12">
        <v>3.2088398926120418E-3</v>
      </c>
      <c r="AR40" s="12">
        <v>41160.522995804218</v>
      </c>
      <c r="AS40" s="12">
        <v>991.91316043149675</v>
      </c>
      <c r="AT40" s="12">
        <v>0</v>
      </c>
      <c r="AU40" s="12">
        <v>1132091.2138930866</v>
      </c>
      <c r="AV40" s="12">
        <v>1158007.8703880929</v>
      </c>
      <c r="AW40" s="12">
        <v>36498.585787820193</v>
      </c>
      <c r="AX40" s="12">
        <v>2236.3689838506725</v>
      </c>
      <c r="AY40" s="12">
        <v>409387.74722220888</v>
      </c>
      <c r="AZ40" s="12">
        <v>0</v>
      </c>
      <c r="BA40" s="12">
        <v>6.4336363155402232</v>
      </c>
      <c r="BB40" s="12">
        <v>0</v>
      </c>
      <c r="BC40" s="12">
        <v>0.12813706500853309</v>
      </c>
      <c r="BD40" s="12">
        <v>5.4751410157541348E-4</v>
      </c>
      <c r="BE40" s="12">
        <v>0</v>
      </c>
      <c r="BF40" s="12">
        <v>0</v>
      </c>
      <c r="BG40" s="12">
        <v>1865.3063221016519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4.1482667296834829E-4</v>
      </c>
      <c r="BT40" s="12">
        <v>0</v>
      </c>
      <c r="BU40" s="12">
        <v>4.1327631562106884E-7</v>
      </c>
      <c r="BV40" s="12">
        <v>0</v>
      </c>
      <c r="BW40" s="12">
        <v>7.5855803959192227E-5</v>
      </c>
      <c r="BX40" s="12">
        <v>0</v>
      </c>
      <c r="BY40" s="12">
        <v>0.36360505176047542</v>
      </c>
      <c r="BZ40" s="12">
        <v>0</v>
      </c>
      <c r="CA40" s="12">
        <v>1.8922352829489033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1.9597280622166668E-7</v>
      </c>
      <c r="CM40" s="12">
        <v>0</v>
      </c>
      <c r="CN40" s="12">
        <v>2.9424010206311616E-9</v>
      </c>
      <c r="CO40" s="12">
        <v>0</v>
      </c>
      <c r="CP40" s="12">
        <v>0</v>
      </c>
      <c r="CQ40" s="12">
        <v>8.1282973406693875E-10</v>
      </c>
      <c r="CR40" s="12">
        <v>407.71677080671913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2.8999783053804216E-8</v>
      </c>
      <c r="DB40" s="12">
        <v>0</v>
      </c>
      <c r="DC40" s="12">
        <v>0</v>
      </c>
      <c r="DD40" s="12">
        <v>0</v>
      </c>
      <c r="DE40" s="12">
        <v>537.22254103767466</v>
      </c>
      <c r="DF40" s="12">
        <v>0</v>
      </c>
      <c r="DG40" s="12">
        <v>0</v>
      </c>
      <c r="DH40" s="12">
        <v>76.56092006944678</v>
      </c>
      <c r="DI40" s="12">
        <v>33.471065254296356</v>
      </c>
      <c r="DJ40" s="12">
        <v>0</v>
      </c>
      <c r="DK40" s="12">
        <v>21.804014864425582</v>
      </c>
      <c r="DL40" s="12">
        <v>7821.915169362238</v>
      </c>
      <c r="DM40" s="12">
        <v>0</v>
      </c>
      <c r="DN40" s="12">
        <v>0</v>
      </c>
      <c r="DO40" s="12">
        <v>4.7971243662742538E-2</v>
      </c>
      <c r="DP40" s="12">
        <v>0</v>
      </c>
      <c r="DQ40" s="12">
        <v>0</v>
      </c>
      <c r="DR40" s="12">
        <v>9.7197571628034279E-5</v>
      </c>
      <c r="DS40" s="12">
        <v>0</v>
      </c>
      <c r="DT40" s="12">
        <v>0</v>
      </c>
      <c r="DU40" s="12">
        <v>0</v>
      </c>
      <c r="DV40" s="12">
        <v>0</v>
      </c>
      <c r="DW40" s="12">
        <v>36366.55860531424</v>
      </c>
      <c r="DX40" s="12">
        <v>6859805.5441448474</v>
      </c>
      <c r="DY40" s="12">
        <v>1.0639454693359569E-2</v>
      </c>
      <c r="DZ40" s="12">
        <v>2545.585218286049</v>
      </c>
      <c r="EA40" s="12">
        <v>0</v>
      </c>
      <c r="EB40" s="12">
        <v>0</v>
      </c>
      <c r="EC40" s="12">
        <v>63.90355010855275</v>
      </c>
      <c r="ED40" s="12">
        <v>9.4692224712443693E-2</v>
      </c>
      <c r="EE40" s="12">
        <v>0</v>
      </c>
      <c r="EF40" s="12">
        <v>0</v>
      </c>
      <c r="EG40" s="12">
        <v>0</v>
      </c>
      <c r="EH40" s="12">
        <v>0</v>
      </c>
      <c r="EI40" s="12">
        <v>3.976692785855461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2.3103324868810189E-6</v>
      </c>
      <c r="ER40" s="12">
        <v>0</v>
      </c>
      <c r="ES40" s="12">
        <v>0</v>
      </c>
      <c r="ET40" s="12">
        <v>5.3421682073569834E-5</v>
      </c>
      <c r="EU40" s="12">
        <v>0</v>
      </c>
      <c r="EV40" s="12">
        <v>0</v>
      </c>
      <c r="EW40" s="12">
        <v>0</v>
      </c>
      <c r="EX40" s="12">
        <v>10987.079375782771</v>
      </c>
      <c r="EY40" s="12">
        <v>3.7710927009265172</v>
      </c>
      <c r="EZ40" s="12">
        <v>936.74611134287522</v>
      </c>
      <c r="FA40" s="12">
        <v>3899.8980859690987</v>
      </c>
      <c r="FB40" s="12">
        <v>324.71591810632634</v>
      </c>
      <c r="FC40" s="12">
        <v>156.54346267665775</v>
      </c>
      <c r="FD40" s="12">
        <v>0</v>
      </c>
      <c r="FE40" s="12">
        <v>0</v>
      </c>
      <c r="FF40" s="12">
        <v>67.510847242867996</v>
      </c>
      <c r="FG40" s="12">
        <v>16.100870474026259</v>
      </c>
      <c r="FH40" s="12">
        <v>0</v>
      </c>
      <c r="FI40" s="12">
        <v>0</v>
      </c>
      <c r="FJ40" s="12">
        <v>0</v>
      </c>
      <c r="FK40" s="13">
        <v>12219658.620275926</v>
      </c>
      <c r="FL40" s="12">
        <v>6289594.0302057955</v>
      </c>
      <c r="FM40" s="14">
        <v>6289594.0302057955</v>
      </c>
      <c r="FN40" s="12">
        <v>0</v>
      </c>
      <c r="FO40" s="12">
        <v>3814068.2526028249</v>
      </c>
      <c r="FP40" s="12">
        <v>0</v>
      </c>
      <c r="FQ40" s="12">
        <v>3814068.2526028249</v>
      </c>
      <c r="FR40" s="12">
        <v>28549528.086062253</v>
      </c>
      <c r="FS40" s="12">
        <v>0</v>
      </c>
      <c r="FT40" s="12">
        <v>28549528.086062253</v>
      </c>
      <c r="FU40" s="12">
        <v>3789235.0693471045</v>
      </c>
      <c r="FV40" s="13">
        <v>47083613.919799693</v>
      </c>
    </row>
    <row r="41" spans="1:178" s="15" customFormat="1" ht="16.2" thickBot="1" x14ac:dyDescent="0.3">
      <c r="A41" s="85" t="s">
        <v>67</v>
      </c>
      <c r="B41" s="11">
        <v>38</v>
      </c>
      <c r="C41" s="12">
        <v>71.93988736618131</v>
      </c>
      <c r="D41" s="12">
        <v>0</v>
      </c>
      <c r="E41" s="12">
        <v>1.5221117074020001E-3</v>
      </c>
      <c r="F41" s="12">
        <v>1.3000761722916272E-5</v>
      </c>
      <c r="G41" s="12">
        <v>0</v>
      </c>
      <c r="H41" s="12">
        <v>4.0302703277939785E-2</v>
      </c>
      <c r="I41" s="12">
        <v>0</v>
      </c>
      <c r="J41" s="12">
        <v>0</v>
      </c>
      <c r="K41" s="12">
        <v>1.1077676959806082E-3</v>
      </c>
      <c r="L41" s="12">
        <v>2.1743378289490903E-5</v>
      </c>
      <c r="M41" s="12">
        <v>0</v>
      </c>
      <c r="N41" s="12">
        <v>0</v>
      </c>
      <c r="O41" s="12">
        <v>4.1518124777620485E-5</v>
      </c>
      <c r="P41" s="12">
        <v>1.7933527551860706E-5</v>
      </c>
      <c r="Q41" s="12">
        <v>0</v>
      </c>
      <c r="R41" s="12">
        <v>0</v>
      </c>
      <c r="S41" s="12">
        <v>0</v>
      </c>
      <c r="T41" s="12">
        <v>335.7007097245334</v>
      </c>
      <c r="U41" s="12">
        <v>0</v>
      </c>
      <c r="V41" s="12">
        <v>0</v>
      </c>
      <c r="W41" s="12">
        <v>19207.843372486492</v>
      </c>
      <c r="X41" s="12">
        <v>0</v>
      </c>
      <c r="Y41" s="12">
        <v>2.204057268570739E-9</v>
      </c>
      <c r="Z41" s="12">
        <v>0</v>
      </c>
      <c r="AA41" s="12">
        <v>5.317589431522664E-11</v>
      </c>
      <c r="AB41" s="12">
        <v>10.775338708479502</v>
      </c>
      <c r="AC41" s="12">
        <v>4713.1562121551151</v>
      </c>
      <c r="AD41" s="12">
        <v>0</v>
      </c>
      <c r="AE41" s="12">
        <v>0</v>
      </c>
      <c r="AF41" s="12">
        <v>0</v>
      </c>
      <c r="AG41" s="12">
        <v>0</v>
      </c>
      <c r="AH41" s="12">
        <v>8.8291402153733312E-9</v>
      </c>
      <c r="AI41" s="12">
        <v>2.0472080121610014E-7</v>
      </c>
      <c r="AJ41" s="12">
        <v>0</v>
      </c>
      <c r="AK41" s="12">
        <v>181246.64906234632</v>
      </c>
      <c r="AL41" s="12">
        <v>719809.59616050962</v>
      </c>
      <c r="AM41" s="12">
        <v>83668.931769526767</v>
      </c>
      <c r="AN41" s="12">
        <v>23892440.933019668</v>
      </c>
      <c r="AO41" s="12">
        <v>1069342.4731658867</v>
      </c>
      <c r="AP41" s="12">
        <v>0</v>
      </c>
      <c r="AQ41" s="12">
        <v>260.29337693829967</v>
      </c>
      <c r="AR41" s="12">
        <v>1190433.6985319171</v>
      </c>
      <c r="AS41" s="12">
        <v>17331.386136728725</v>
      </c>
      <c r="AT41" s="12">
        <v>0</v>
      </c>
      <c r="AU41" s="12">
        <v>3283353.9861813476</v>
      </c>
      <c r="AV41" s="12">
        <v>7547071.269301801</v>
      </c>
      <c r="AW41" s="12">
        <v>0</v>
      </c>
      <c r="AX41" s="12">
        <v>1825.6903747725871</v>
      </c>
      <c r="AY41" s="12">
        <v>0</v>
      </c>
      <c r="AZ41" s="12">
        <v>0</v>
      </c>
      <c r="BA41" s="12">
        <v>0</v>
      </c>
      <c r="BB41" s="12">
        <v>2996.3583042560585</v>
      </c>
      <c r="BC41" s="12">
        <v>0</v>
      </c>
      <c r="BD41" s="12">
        <v>0</v>
      </c>
      <c r="BE41" s="12">
        <v>342.15618204383901</v>
      </c>
      <c r="BF41" s="12">
        <v>2360.9793571816522</v>
      </c>
      <c r="BG41" s="12">
        <v>0.36010560150621207</v>
      </c>
      <c r="BH41" s="12">
        <v>3.7960185628367524</v>
      </c>
      <c r="BI41" s="12">
        <v>1.8818273184082327E-3</v>
      </c>
      <c r="BJ41" s="12">
        <v>0</v>
      </c>
      <c r="BK41" s="12">
        <v>0</v>
      </c>
      <c r="BL41" s="12">
        <v>0</v>
      </c>
      <c r="BM41" s="12">
        <v>1.0674136812966192E-5</v>
      </c>
      <c r="BN41" s="12">
        <v>0</v>
      </c>
      <c r="BO41" s="12">
        <v>0</v>
      </c>
      <c r="BP41" s="12">
        <v>0</v>
      </c>
      <c r="BQ41" s="12">
        <v>21637.124057586658</v>
      </c>
      <c r="BR41" s="12">
        <v>52.961121759371608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0.95075895824046308</v>
      </c>
      <c r="BZ41" s="12">
        <v>25.846977928760722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1.9516778899243734E-6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4.0867004482153439E-9</v>
      </c>
      <c r="CO41" s="12">
        <v>0</v>
      </c>
      <c r="CP41" s="12">
        <v>0</v>
      </c>
      <c r="CQ41" s="12">
        <v>3.2200853587617795E-9</v>
      </c>
      <c r="CR41" s="12">
        <v>507.72845147534974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3.5939544946500535E-3</v>
      </c>
      <c r="DA41" s="12">
        <v>0</v>
      </c>
      <c r="DB41" s="12">
        <v>9.490740574175786E-3</v>
      </c>
      <c r="DC41" s="12">
        <v>0</v>
      </c>
      <c r="DD41" s="12">
        <v>0</v>
      </c>
      <c r="DE41" s="12">
        <v>0</v>
      </c>
      <c r="DF41" s="12">
        <v>0</v>
      </c>
      <c r="DG41" s="12">
        <v>4.5428057365513546</v>
      </c>
      <c r="DH41" s="12">
        <v>2.6981192586462974</v>
      </c>
      <c r="DI41" s="12">
        <v>0</v>
      </c>
      <c r="DJ41" s="12">
        <v>0</v>
      </c>
      <c r="DK41" s="12">
        <v>9.4298742422950905</v>
      </c>
      <c r="DL41" s="12">
        <v>8349.517284341604</v>
      </c>
      <c r="DM41" s="12">
        <v>0</v>
      </c>
      <c r="DN41" s="12">
        <v>0</v>
      </c>
      <c r="DO41" s="12">
        <v>0.12543890632827151</v>
      </c>
      <c r="DP41" s="12">
        <v>0</v>
      </c>
      <c r="DQ41" s="12">
        <v>0</v>
      </c>
      <c r="DR41" s="12">
        <v>4.4684074235977906</v>
      </c>
      <c r="DS41" s="12">
        <v>0</v>
      </c>
      <c r="DT41" s="12">
        <v>0</v>
      </c>
      <c r="DU41" s="12">
        <v>0</v>
      </c>
      <c r="DV41" s="12">
        <v>0</v>
      </c>
      <c r="DW41" s="12">
        <v>12990.520372518162</v>
      </c>
      <c r="DX41" s="12">
        <v>1752435.7902028579</v>
      </c>
      <c r="DY41" s="12">
        <v>0</v>
      </c>
      <c r="DZ41" s="12">
        <v>5.4200170300034731</v>
      </c>
      <c r="EA41" s="12">
        <v>0</v>
      </c>
      <c r="EB41" s="12">
        <v>0</v>
      </c>
      <c r="EC41" s="12">
        <v>534.33981134838632</v>
      </c>
      <c r="ED41" s="12">
        <v>0.61520948376271123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2730.3798326066253</v>
      </c>
      <c r="EO41" s="12">
        <v>3.7915162127963976E-4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6.2345420241670647E-2</v>
      </c>
      <c r="EW41" s="12">
        <v>0</v>
      </c>
      <c r="EX41" s="12">
        <v>18726.886173366114</v>
      </c>
      <c r="EY41" s="12">
        <v>133.48422152958159</v>
      </c>
      <c r="EZ41" s="12">
        <v>719.88416093951673</v>
      </c>
      <c r="FA41" s="12">
        <v>1745.3767178995993</v>
      </c>
      <c r="FB41" s="12">
        <v>47.6976683151385</v>
      </c>
      <c r="FC41" s="12">
        <v>318.59823382365073</v>
      </c>
      <c r="FD41" s="12">
        <v>0</v>
      </c>
      <c r="FE41" s="12">
        <v>0</v>
      </c>
      <c r="FF41" s="12">
        <v>3.9265416372869608</v>
      </c>
      <c r="FG41" s="12">
        <v>40.538138093891391</v>
      </c>
      <c r="FH41" s="12">
        <v>90.623956583837497</v>
      </c>
      <c r="FI41" s="12">
        <v>0</v>
      </c>
      <c r="FJ41" s="12">
        <v>0</v>
      </c>
      <c r="FK41" s="13">
        <v>39837947.567855895</v>
      </c>
      <c r="FL41" s="12">
        <v>13100374.549532741</v>
      </c>
      <c r="FM41" s="14">
        <v>13100374.549532741</v>
      </c>
      <c r="FN41" s="12">
        <v>0</v>
      </c>
      <c r="FO41" s="12">
        <v>942155.11209762399</v>
      </c>
      <c r="FP41" s="12">
        <v>0</v>
      </c>
      <c r="FQ41" s="12">
        <v>942155.11209762399</v>
      </c>
      <c r="FR41" s="12">
        <v>2428239.2389255394</v>
      </c>
      <c r="FS41" s="12">
        <v>0</v>
      </c>
      <c r="FT41" s="12">
        <v>2428239.2389255394</v>
      </c>
      <c r="FU41" s="12">
        <v>23381391.646525241</v>
      </c>
      <c r="FV41" s="13">
        <v>32927324.821886562</v>
      </c>
    </row>
    <row r="42" spans="1:178" s="15" customFormat="1" ht="16.2" thickBot="1" x14ac:dyDescent="0.3">
      <c r="A42" s="85" t="s">
        <v>68</v>
      </c>
      <c r="B42" s="11">
        <v>39</v>
      </c>
      <c r="C42" s="12">
        <v>0</v>
      </c>
      <c r="D42" s="12">
        <v>3.6213587034047055E-2</v>
      </c>
      <c r="E42" s="12">
        <v>3.7168999066543605E-2</v>
      </c>
      <c r="F42" s="12">
        <v>8.0631053492710908E-2</v>
      </c>
      <c r="G42" s="12">
        <v>0</v>
      </c>
      <c r="H42" s="12">
        <v>0</v>
      </c>
      <c r="I42" s="12">
        <v>38.290297774360418</v>
      </c>
      <c r="J42" s="12">
        <v>0</v>
      </c>
      <c r="K42" s="12">
        <v>11622.188344724978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3.9603666720687943E-5</v>
      </c>
      <c r="R42" s="12">
        <v>1934.8859579035213</v>
      </c>
      <c r="S42" s="12">
        <v>0</v>
      </c>
      <c r="T42" s="12">
        <v>0</v>
      </c>
      <c r="U42" s="12">
        <v>2357.3515618892152</v>
      </c>
      <c r="V42" s="12">
        <v>0</v>
      </c>
      <c r="W42" s="12">
        <v>0</v>
      </c>
      <c r="X42" s="12">
        <v>3.5346952495611887E-5</v>
      </c>
      <c r="Y42" s="12">
        <v>6.1247177285771631E-7</v>
      </c>
      <c r="Z42" s="12">
        <v>0</v>
      </c>
      <c r="AA42" s="12">
        <v>1.4776718703711917E-8</v>
      </c>
      <c r="AB42" s="12">
        <v>3.6651505275414457E-3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2.9550968346024463E-6</v>
      </c>
      <c r="AI42" s="12">
        <v>3.2307251818891722E-5</v>
      </c>
      <c r="AJ42" s="12">
        <v>2126.4260864038988</v>
      </c>
      <c r="AK42" s="12">
        <v>43522.352261297689</v>
      </c>
      <c r="AL42" s="12">
        <v>792.38149703600436</v>
      </c>
      <c r="AM42" s="12">
        <v>0</v>
      </c>
      <c r="AN42" s="12">
        <v>0</v>
      </c>
      <c r="AO42" s="12">
        <v>33932008.698544025</v>
      </c>
      <c r="AP42" s="12">
        <v>0</v>
      </c>
      <c r="AQ42" s="12">
        <v>7.8471017844679511E-5</v>
      </c>
      <c r="AR42" s="12">
        <v>466381.41150203667</v>
      </c>
      <c r="AS42" s="12">
        <v>770673.24567149859</v>
      </c>
      <c r="AT42" s="12">
        <v>34.882823136894032</v>
      </c>
      <c r="AU42" s="12">
        <v>113361.57461989224</v>
      </c>
      <c r="AV42" s="12">
        <v>146242.27540530299</v>
      </c>
      <c r="AW42" s="12">
        <v>0</v>
      </c>
      <c r="AX42" s="12">
        <v>352.14933375935072</v>
      </c>
      <c r="AY42" s="12">
        <v>0</v>
      </c>
      <c r="AZ42" s="12">
        <v>977.99642999303603</v>
      </c>
      <c r="BA42" s="12">
        <v>8.4927367290496996</v>
      </c>
      <c r="BB42" s="12">
        <v>2.021308207869462</v>
      </c>
      <c r="BC42" s="12">
        <v>287.3851248422024</v>
      </c>
      <c r="BD42" s="12">
        <v>3.7318908152989314E-4</v>
      </c>
      <c r="BE42" s="12">
        <v>1.3379691483070009</v>
      </c>
      <c r="BF42" s="12">
        <v>0</v>
      </c>
      <c r="BG42" s="12">
        <v>1.1292362940922156</v>
      </c>
      <c r="BH42" s="12">
        <v>0</v>
      </c>
      <c r="BI42" s="12">
        <v>1.2694446892100126E-6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9381.2567137452934</v>
      </c>
      <c r="BQ42" s="12">
        <v>28370.157854314948</v>
      </c>
      <c r="BR42" s="12">
        <v>0</v>
      </c>
      <c r="BS42" s="12">
        <v>0</v>
      </c>
      <c r="BT42" s="12">
        <v>57.560927498351987</v>
      </c>
      <c r="BU42" s="12">
        <v>0</v>
      </c>
      <c r="BV42" s="12">
        <v>0</v>
      </c>
      <c r="BW42" s="12">
        <v>0</v>
      </c>
      <c r="BX42" s="12">
        <v>0</v>
      </c>
      <c r="BY42" s="12">
        <v>4.3251627388476092E-2</v>
      </c>
      <c r="BZ42" s="12">
        <v>7182.4560190797301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5.4234000428353055E-4</v>
      </c>
      <c r="CH42" s="12">
        <v>0</v>
      </c>
      <c r="CI42" s="12">
        <v>0</v>
      </c>
      <c r="CJ42" s="12">
        <v>0</v>
      </c>
      <c r="CK42" s="12">
        <v>3.2315307338121707E-9</v>
      </c>
      <c r="CL42" s="12">
        <v>0</v>
      </c>
      <c r="CM42" s="12">
        <v>0</v>
      </c>
      <c r="CN42" s="12">
        <v>0</v>
      </c>
      <c r="CO42" s="12">
        <v>9.0511329457472275E-10</v>
      </c>
      <c r="CP42" s="12">
        <v>0</v>
      </c>
      <c r="CQ42" s="12">
        <v>4.3451101082828589E-7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434.73408878446469</v>
      </c>
      <c r="DA42" s="12">
        <v>0</v>
      </c>
      <c r="DB42" s="12">
        <v>1148.0246790953909</v>
      </c>
      <c r="DC42" s="12">
        <v>0</v>
      </c>
      <c r="DD42" s="12">
        <v>93.650540505710325</v>
      </c>
      <c r="DE42" s="12">
        <v>0</v>
      </c>
      <c r="DF42" s="12">
        <v>0</v>
      </c>
      <c r="DG42" s="12">
        <v>0</v>
      </c>
      <c r="DH42" s="12">
        <v>169.27598111210739</v>
      </c>
      <c r="DI42" s="12">
        <v>0</v>
      </c>
      <c r="DJ42" s="12">
        <v>199.62125201577376</v>
      </c>
      <c r="DK42" s="12">
        <v>12.751708839009867</v>
      </c>
      <c r="DL42" s="12">
        <v>759475.49746842869</v>
      </c>
      <c r="DM42" s="12">
        <v>0</v>
      </c>
      <c r="DN42" s="12">
        <v>0</v>
      </c>
      <c r="DO42" s="12">
        <v>1563.021673422857</v>
      </c>
      <c r="DP42" s="12">
        <v>0</v>
      </c>
      <c r="DQ42" s="12">
        <v>0</v>
      </c>
      <c r="DR42" s="12">
        <v>9.25263061259779E-4</v>
      </c>
      <c r="DS42" s="12">
        <v>0</v>
      </c>
      <c r="DT42" s="12">
        <v>0</v>
      </c>
      <c r="DU42" s="12">
        <v>0</v>
      </c>
      <c r="DV42" s="12">
        <v>0</v>
      </c>
      <c r="DW42" s="12">
        <v>56278.375012650067</v>
      </c>
      <c r="DX42" s="12">
        <v>1247155.6900468306</v>
      </c>
      <c r="DY42" s="12">
        <v>0</v>
      </c>
      <c r="DZ42" s="12">
        <v>120.77575590179384</v>
      </c>
      <c r="EA42" s="12">
        <v>0</v>
      </c>
      <c r="EB42" s="12">
        <v>0</v>
      </c>
      <c r="EC42" s="12">
        <v>608.32383658519291</v>
      </c>
      <c r="ED42" s="12">
        <v>0.79299139787267925</v>
      </c>
      <c r="EE42" s="12">
        <v>0</v>
      </c>
      <c r="EF42" s="12">
        <v>0</v>
      </c>
      <c r="EG42" s="12">
        <v>0</v>
      </c>
      <c r="EH42" s="12">
        <v>0</v>
      </c>
      <c r="EI42" s="12">
        <v>5500.7558744460503</v>
      </c>
      <c r="EJ42" s="12">
        <v>616.26043620219252</v>
      </c>
      <c r="EK42" s="12">
        <v>0</v>
      </c>
      <c r="EL42" s="12">
        <v>329.32862515558514</v>
      </c>
      <c r="EM42" s="12">
        <v>3725.4590018090962</v>
      </c>
      <c r="EN42" s="12">
        <v>1661.1443343653254</v>
      </c>
      <c r="EO42" s="12">
        <v>0</v>
      </c>
      <c r="EP42" s="12">
        <v>0</v>
      </c>
      <c r="EQ42" s="12">
        <v>0</v>
      </c>
      <c r="ER42" s="12">
        <v>98.339463965865761</v>
      </c>
      <c r="ES42" s="12">
        <v>0</v>
      </c>
      <c r="ET42" s="12">
        <v>0</v>
      </c>
      <c r="EU42" s="12">
        <v>0</v>
      </c>
      <c r="EV42" s="12">
        <v>157.65511462498594</v>
      </c>
      <c r="EW42" s="12">
        <v>0</v>
      </c>
      <c r="EX42" s="12">
        <v>49957.304426306815</v>
      </c>
      <c r="EY42" s="12">
        <v>211.2568987315872</v>
      </c>
      <c r="EZ42" s="12">
        <v>29056.550021587631</v>
      </c>
      <c r="FA42" s="12">
        <v>5460.9616081182721</v>
      </c>
      <c r="FB42" s="12">
        <v>129.16568145417338</v>
      </c>
      <c r="FC42" s="12">
        <v>308.33953589106471</v>
      </c>
      <c r="FD42" s="12">
        <v>0</v>
      </c>
      <c r="FE42" s="12">
        <v>0</v>
      </c>
      <c r="FF42" s="12">
        <v>75.139404065308142</v>
      </c>
      <c r="FG42" s="12">
        <v>71679.558084683071</v>
      </c>
      <c r="FH42" s="12">
        <v>0</v>
      </c>
      <c r="FI42" s="12">
        <v>395.31617449036332</v>
      </c>
      <c r="FJ42" s="12">
        <v>0</v>
      </c>
      <c r="FK42" s="13">
        <v>37774341.180910237</v>
      </c>
      <c r="FL42" s="12">
        <v>45138292.494491711</v>
      </c>
      <c r="FM42" s="14">
        <v>45138292.494491711</v>
      </c>
      <c r="FN42" s="12">
        <v>0</v>
      </c>
      <c r="FO42" s="12">
        <v>1368975.8654549278</v>
      </c>
      <c r="FP42" s="12">
        <v>0</v>
      </c>
      <c r="FQ42" s="12">
        <v>1368975.8654549278</v>
      </c>
      <c r="FR42" s="12">
        <v>4723795.4054244664</v>
      </c>
      <c r="FS42" s="12">
        <v>0</v>
      </c>
      <c r="FT42" s="12">
        <v>4723795.4054244664</v>
      </c>
      <c r="FU42" s="12">
        <v>20289053.022066224</v>
      </c>
      <c r="FV42" s="13">
        <v>68716351.924215123</v>
      </c>
    </row>
    <row r="43" spans="1:178" s="15" customFormat="1" ht="31.8" thickBot="1" x14ac:dyDescent="0.3">
      <c r="A43" s="85" t="s">
        <v>69</v>
      </c>
      <c r="B43" s="11">
        <v>40</v>
      </c>
      <c r="C43" s="12">
        <v>0</v>
      </c>
      <c r="D43" s="12">
        <v>6189.6837099003587</v>
      </c>
      <c r="E43" s="12">
        <v>3.377491601833575</v>
      </c>
      <c r="F43" s="12">
        <v>149.2778565288227</v>
      </c>
      <c r="G43" s="12">
        <v>0</v>
      </c>
      <c r="H43" s="12">
        <v>16938.503954234475</v>
      </c>
      <c r="I43" s="12">
        <v>115.89308689173568</v>
      </c>
      <c r="J43" s="12">
        <v>9194.7628278395932</v>
      </c>
      <c r="K43" s="12">
        <v>0</v>
      </c>
      <c r="L43" s="12">
        <v>2.2866359883619596E-6</v>
      </c>
      <c r="M43" s="12">
        <v>0</v>
      </c>
      <c r="N43" s="12">
        <v>0</v>
      </c>
      <c r="O43" s="12">
        <v>4.3662413918307527E-6</v>
      </c>
      <c r="P43" s="12">
        <v>1.8859741550918677E-6</v>
      </c>
      <c r="Q43" s="12">
        <v>0</v>
      </c>
      <c r="R43" s="12">
        <v>333972.09639859921</v>
      </c>
      <c r="S43" s="12">
        <v>954304.5125443713</v>
      </c>
      <c r="T43" s="12">
        <v>2689000.177635116</v>
      </c>
      <c r="U43" s="12">
        <v>57524.128626137011</v>
      </c>
      <c r="V43" s="12">
        <v>3701.2266913562485</v>
      </c>
      <c r="W43" s="12">
        <v>0</v>
      </c>
      <c r="X43" s="12">
        <v>0</v>
      </c>
      <c r="Y43" s="12">
        <v>0</v>
      </c>
      <c r="Z43" s="12">
        <v>7890.3762237240489</v>
      </c>
      <c r="AA43" s="12">
        <v>0</v>
      </c>
      <c r="AB43" s="12">
        <v>6508.8651954962788</v>
      </c>
      <c r="AC43" s="12">
        <v>113878.64449219026</v>
      </c>
      <c r="AD43" s="12">
        <v>0</v>
      </c>
      <c r="AE43" s="12">
        <v>0</v>
      </c>
      <c r="AF43" s="12">
        <v>0</v>
      </c>
      <c r="AG43" s="12">
        <v>0.31698631488246859</v>
      </c>
      <c r="AH43" s="12">
        <v>0</v>
      </c>
      <c r="AI43" s="12">
        <v>8.7472573510597937E-4</v>
      </c>
      <c r="AJ43" s="12">
        <v>0</v>
      </c>
      <c r="AK43" s="12">
        <v>1986322.8157780999</v>
      </c>
      <c r="AL43" s="12">
        <v>1757641.4020437456</v>
      </c>
      <c r="AM43" s="12">
        <v>76501.787931138693</v>
      </c>
      <c r="AN43" s="12">
        <v>8049.7443420084137</v>
      </c>
      <c r="AO43" s="12">
        <v>159697.25626296591</v>
      </c>
      <c r="AP43" s="12">
        <v>88213480.27088742</v>
      </c>
      <c r="AQ43" s="12">
        <v>15393.957426554725</v>
      </c>
      <c r="AR43" s="12">
        <v>832156.95130141475</v>
      </c>
      <c r="AS43" s="12">
        <v>5442.4134511832244</v>
      </c>
      <c r="AT43" s="12">
        <v>532.87983286229883</v>
      </c>
      <c r="AU43" s="12">
        <v>10444195.217646012</v>
      </c>
      <c r="AV43" s="12">
        <v>24676120.5626725</v>
      </c>
      <c r="AW43" s="12">
        <v>370840.07499602984</v>
      </c>
      <c r="AX43" s="12">
        <v>960529.76307325566</v>
      </c>
      <c r="AY43" s="12">
        <v>0</v>
      </c>
      <c r="AZ43" s="12">
        <v>607.68922757783139</v>
      </c>
      <c r="BA43" s="12">
        <v>352.0086261002661</v>
      </c>
      <c r="BB43" s="12">
        <v>22.630956026808313</v>
      </c>
      <c r="BC43" s="12">
        <v>0</v>
      </c>
      <c r="BD43" s="12">
        <v>0</v>
      </c>
      <c r="BE43" s="12">
        <v>0</v>
      </c>
      <c r="BF43" s="12">
        <v>125.65331118877707</v>
      </c>
      <c r="BG43" s="12">
        <v>648568.23043145635</v>
      </c>
      <c r="BH43" s="12">
        <v>0</v>
      </c>
      <c r="BI43" s="12">
        <v>616657.24926314468</v>
      </c>
      <c r="BJ43" s="12">
        <v>0</v>
      </c>
      <c r="BK43" s="12">
        <v>21.600695050278368</v>
      </c>
      <c r="BL43" s="12">
        <v>1820.6938341045243</v>
      </c>
      <c r="BM43" s="12">
        <v>5158.2590524982534</v>
      </c>
      <c r="BN43" s="12">
        <v>0</v>
      </c>
      <c r="BO43" s="12">
        <v>0</v>
      </c>
      <c r="BP43" s="12">
        <v>64831.170914685485</v>
      </c>
      <c r="BQ43" s="12">
        <v>185022.47218177808</v>
      </c>
      <c r="BR43" s="12">
        <v>74162.412315780122</v>
      </c>
      <c r="BS43" s="12">
        <v>0</v>
      </c>
      <c r="BT43" s="12">
        <v>0</v>
      </c>
      <c r="BU43" s="12">
        <v>75100.28707367988</v>
      </c>
      <c r="BV43" s="12">
        <v>0</v>
      </c>
      <c r="BW43" s="12">
        <v>147730.84288580265</v>
      </c>
      <c r="BX43" s="12">
        <v>744.73757007743393</v>
      </c>
      <c r="BY43" s="12">
        <v>3.3492516429216304</v>
      </c>
      <c r="BZ43" s="12">
        <v>0</v>
      </c>
      <c r="CA43" s="12">
        <v>9.54214463084652E-4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9.561061109557363E-6</v>
      </c>
      <c r="CL43" s="12">
        <v>9.4860894799749131E-6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33615.142488878424</v>
      </c>
      <c r="CS43" s="12">
        <v>0</v>
      </c>
      <c r="CT43" s="12">
        <v>0</v>
      </c>
      <c r="CU43" s="12">
        <v>408.08003194211818</v>
      </c>
      <c r="CV43" s="12">
        <v>0</v>
      </c>
      <c r="CW43" s="12">
        <v>0.7405024671731979</v>
      </c>
      <c r="CX43" s="12">
        <v>0</v>
      </c>
      <c r="CY43" s="12">
        <v>0</v>
      </c>
      <c r="CZ43" s="12">
        <v>166.97559397559772</v>
      </c>
      <c r="DA43" s="12">
        <v>0</v>
      </c>
      <c r="DB43" s="12">
        <v>440.94104335497957</v>
      </c>
      <c r="DC43" s="12">
        <v>0</v>
      </c>
      <c r="DD43" s="12">
        <v>36.214966261312469</v>
      </c>
      <c r="DE43" s="12">
        <v>0.20615054274123959</v>
      </c>
      <c r="DF43" s="12">
        <v>0</v>
      </c>
      <c r="DG43" s="12">
        <v>16.244502018136942</v>
      </c>
      <c r="DH43" s="12">
        <v>6.6853332512718948</v>
      </c>
      <c r="DI43" s="12">
        <v>0</v>
      </c>
      <c r="DJ43" s="12">
        <v>0</v>
      </c>
      <c r="DK43" s="12">
        <v>107.29621084678038</v>
      </c>
      <c r="DL43" s="12">
        <v>14803.729037545192</v>
      </c>
      <c r="DM43" s="12">
        <v>0</v>
      </c>
      <c r="DN43" s="12">
        <v>0</v>
      </c>
      <c r="DO43" s="12">
        <v>0.67863753344976019</v>
      </c>
      <c r="DP43" s="12">
        <v>0</v>
      </c>
      <c r="DQ43" s="12">
        <v>0</v>
      </c>
      <c r="DR43" s="12">
        <v>14.431071580069315</v>
      </c>
      <c r="DS43" s="12">
        <v>0</v>
      </c>
      <c r="DT43" s="12">
        <v>0</v>
      </c>
      <c r="DU43" s="12">
        <v>9.6255837600040017</v>
      </c>
      <c r="DV43" s="12">
        <v>0</v>
      </c>
      <c r="DW43" s="12">
        <v>9863.5590398314162</v>
      </c>
      <c r="DX43" s="12">
        <v>3680100.3535917308</v>
      </c>
      <c r="DY43" s="12">
        <v>0</v>
      </c>
      <c r="DZ43" s="12">
        <v>0</v>
      </c>
      <c r="EA43" s="12">
        <v>3.4462414590435249E-8</v>
      </c>
      <c r="EB43" s="12">
        <v>0</v>
      </c>
      <c r="EC43" s="12">
        <v>60.762612688657846</v>
      </c>
      <c r="ED43" s="12">
        <v>2.2124367018910272E-2</v>
      </c>
      <c r="EE43" s="12">
        <v>0</v>
      </c>
      <c r="EF43" s="12">
        <v>0</v>
      </c>
      <c r="EG43" s="12">
        <v>0</v>
      </c>
      <c r="EH43" s="12">
        <v>0</v>
      </c>
      <c r="EI43" s="12">
        <v>5.7544543093128037E-3</v>
      </c>
      <c r="EJ43" s="12">
        <v>0</v>
      </c>
      <c r="EK43" s="12">
        <v>0</v>
      </c>
      <c r="EL43" s="12">
        <v>0</v>
      </c>
      <c r="EM43" s="12">
        <v>22904.08120314181</v>
      </c>
      <c r="EN43" s="12">
        <v>1058.1011264609815</v>
      </c>
      <c r="EO43" s="12">
        <v>1.6009490048798778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31252.765438992676</v>
      </c>
      <c r="EY43" s="12">
        <v>0</v>
      </c>
      <c r="EZ43" s="12">
        <v>372.77130879289746</v>
      </c>
      <c r="FA43" s="12">
        <v>7774.1269226718268</v>
      </c>
      <c r="FB43" s="12">
        <v>183.1219933108865</v>
      </c>
      <c r="FC43" s="12">
        <v>1052.9319749162191</v>
      </c>
      <c r="FD43" s="12">
        <v>3.5158005982923384</v>
      </c>
      <c r="FE43" s="12">
        <v>0</v>
      </c>
      <c r="FF43" s="12">
        <v>0</v>
      </c>
      <c r="FG43" s="12">
        <v>327.13458407885776</v>
      </c>
      <c r="FH43" s="12">
        <v>1884.5686671932874</v>
      </c>
      <c r="FI43" s="12">
        <v>32.568944780481658</v>
      </c>
      <c r="FJ43" s="12">
        <v>0</v>
      </c>
      <c r="FK43" s="13">
        <v>139333705.21400356</v>
      </c>
      <c r="FL43" s="12">
        <v>64012527.835117996</v>
      </c>
      <c r="FM43" s="14">
        <v>64012527.835117996</v>
      </c>
      <c r="FN43" s="12">
        <v>0</v>
      </c>
      <c r="FO43" s="12">
        <v>1665263.3490094973</v>
      </c>
      <c r="FP43" s="12">
        <v>0</v>
      </c>
      <c r="FQ43" s="12">
        <v>1665263.3490094973</v>
      </c>
      <c r="FR43" s="12">
        <v>137785220.92039007</v>
      </c>
      <c r="FS43" s="12">
        <v>0</v>
      </c>
      <c r="FT43" s="12">
        <v>137785220.92039007</v>
      </c>
      <c r="FU43" s="12">
        <v>4191845.7350894115</v>
      </c>
      <c r="FV43" s="13">
        <v>338604871.58343172</v>
      </c>
    </row>
    <row r="44" spans="1:178" s="15" customFormat="1" ht="16.2" thickBot="1" x14ac:dyDescent="0.3">
      <c r="A44" s="85" t="s">
        <v>70</v>
      </c>
      <c r="B44" s="11">
        <v>41</v>
      </c>
      <c r="C44" s="12">
        <v>766.24769447837696</v>
      </c>
      <c r="D44" s="12">
        <v>10.715839575092026</v>
      </c>
      <c r="E44" s="12">
        <v>0.4736967667931678</v>
      </c>
      <c r="F44" s="12">
        <v>1.2030878980769875</v>
      </c>
      <c r="G44" s="12">
        <v>0</v>
      </c>
      <c r="H44" s="12">
        <v>90.320438846398886</v>
      </c>
      <c r="I44" s="12">
        <v>4.2941174937943378</v>
      </c>
      <c r="J44" s="12">
        <v>0</v>
      </c>
      <c r="K44" s="12">
        <v>173275.03730972874</v>
      </c>
      <c r="L44" s="12">
        <v>0</v>
      </c>
      <c r="M44" s="12">
        <v>18.394760585848864</v>
      </c>
      <c r="N44" s="12">
        <v>0</v>
      </c>
      <c r="O44" s="12">
        <v>2.0981311211663667</v>
      </c>
      <c r="P44" s="12">
        <v>0</v>
      </c>
      <c r="Q44" s="12">
        <v>1001.5466734341132</v>
      </c>
      <c r="R44" s="12">
        <v>863.88239252351013</v>
      </c>
      <c r="S44" s="12">
        <v>0</v>
      </c>
      <c r="T44" s="12">
        <v>0</v>
      </c>
      <c r="U44" s="12">
        <v>46050.701753120069</v>
      </c>
      <c r="V44" s="12">
        <v>0</v>
      </c>
      <c r="W44" s="12">
        <v>18771.705740839036</v>
      </c>
      <c r="X44" s="12">
        <v>9.6363402435019785E-4</v>
      </c>
      <c r="Y44" s="12">
        <v>0</v>
      </c>
      <c r="Z44" s="12">
        <v>2.1122948143172724E-9</v>
      </c>
      <c r="AA44" s="12">
        <v>0</v>
      </c>
      <c r="AB44" s="12">
        <v>5.4504944118545229E-2</v>
      </c>
      <c r="AC44" s="12">
        <v>0</v>
      </c>
      <c r="AD44" s="12">
        <v>0</v>
      </c>
      <c r="AE44" s="12">
        <v>0</v>
      </c>
      <c r="AF44" s="12">
        <v>0</v>
      </c>
      <c r="AG44" s="12">
        <v>13002.145873734662</v>
      </c>
      <c r="AH44" s="12">
        <v>0</v>
      </c>
      <c r="AI44" s="12">
        <v>0</v>
      </c>
      <c r="AJ44" s="12">
        <v>0</v>
      </c>
      <c r="AK44" s="12">
        <v>62153.191630284906</v>
      </c>
      <c r="AL44" s="12">
        <v>197241.64526715386</v>
      </c>
      <c r="AM44" s="12">
        <v>307055.84386234847</v>
      </c>
      <c r="AN44" s="12">
        <v>52.230243438913128</v>
      </c>
      <c r="AO44" s="12">
        <v>3681766.6388971945</v>
      </c>
      <c r="AP44" s="12">
        <v>0</v>
      </c>
      <c r="AQ44" s="12">
        <v>2087483.5085544623</v>
      </c>
      <c r="AR44" s="12">
        <v>2598849.9374869466</v>
      </c>
      <c r="AS44" s="12">
        <v>352817.90507944708</v>
      </c>
      <c r="AT44" s="12">
        <v>16.810115618450023</v>
      </c>
      <c r="AU44" s="12">
        <v>1594579.4232611179</v>
      </c>
      <c r="AV44" s="12">
        <v>83867.850999143586</v>
      </c>
      <c r="AW44" s="12">
        <v>212547.89801138849</v>
      </c>
      <c r="AX44" s="12">
        <v>12304.379984469297</v>
      </c>
      <c r="AY44" s="12">
        <v>3279426.7486244314</v>
      </c>
      <c r="AZ44" s="12">
        <v>0</v>
      </c>
      <c r="BA44" s="12">
        <v>0</v>
      </c>
      <c r="BB44" s="12">
        <v>2.0373623036457943E-6</v>
      </c>
      <c r="BC44" s="12">
        <v>0.15450248265461725</v>
      </c>
      <c r="BD44" s="12">
        <v>0.10676283849173412</v>
      </c>
      <c r="BE44" s="12">
        <v>0.59177900064415101</v>
      </c>
      <c r="BF44" s="12">
        <v>0</v>
      </c>
      <c r="BG44" s="12">
        <v>1.5724802319203737</v>
      </c>
      <c r="BH44" s="12">
        <v>4.7052814050746374E-3</v>
      </c>
      <c r="BI44" s="12">
        <v>9.5018335474872557E-13</v>
      </c>
      <c r="BJ44" s="12">
        <v>0</v>
      </c>
      <c r="BK44" s="12">
        <v>0.16276618278942223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73298.778234186539</v>
      </c>
      <c r="BR44" s="12">
        <v>0</v>
      </c>
      <c r="BS44" s="12">
        <v>0</v>
      </c>
      <c r="BT44" s="12">
        <v>0</v>
      </c>
      <c r="BU44" s="12">
        <v>2.5397940461200957E-9</v>
      </c>
      <c r="BV44" s="12">
        <v>0</v>
      </c>
      <c r="BW44" s="12">
        <v>1.28736504670287E-7</v>
      </c>
      <c r="BX44" s="12">
        <v>0.30969065722351447</v>
      </c>
      <c r="BY44" s="12">
        <v>0</v>
      </c>
      <c r="BZ44" s="12">
        <v>0</v>
      </c>
      <c r="CA44" s="12">
        <v>2.5884338380393818E-7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2.389012586177271E-11</v>
      </c>
      <c r="CH44" s="12">
        <v>0</v>
      </c>
      <c r="CI44" s="12">
        <v>0</v>
      </c>
      <c r="CJ44" s="12">
        <v>0</v>
      </c>
      <c r="CK44" s="12">
        <v>3.9758608623985091E-9</v>
      </c>
      <c r="CL44" s="12">
        <v>0</v>
      </c>
      <c r="CM44" s="12">
        <v>0</v>
      </c>
      <c r="CN44" s="12">
        <v>0</v>
      </c>
      <c r="CO44" s="12">
        <v>0.46846558888113859</v>
      </c>
      <c r="CP44" s="12">
        <v>0</v>
      </c>
      <c r="CQ44" s="12">
        <v>0</v>
      </c>
      <c r="CR44" s="12">
        <v>2.7933831678490595</v>
      </c>
      <c r="CS44" s="12">
        <v>3.0286103543814561E-2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560.5804073100727</v>
      </c>
      <c r="DA44" s="12">
        <v>0</v>
      </c>
      <c r="DB44" s="12">
        <v>1480.3535283113708</v>
      </c>
      <c r="DC44" s="12">
        <v>0</v>
      </c>
      <c r="DD44" s="12">
        <v>121.57808194785942</v>
      </c>
      <c r="DE44" s="12">
        <v>0</v>
      </c>
      <c r="DF44" s="12">
        <v>0</v>
      </c>
      <c r="DG44" s="12">
        <v>2.6733870955650771</v>
      </c>
      <c r="DH44" s="12">
        <v>0</v>
      </c>
      <c r="DI44" s="12">
        <v>4.0568273986394676E-2</v>
      </c>
      <c r="DJ44" s="12">
        <v>0</v>
      </c>
      <c r="DK44" s="12">
        <v>2.2553378073366557</v>
      </c>
      <c r="DL44" s="12">
        <v>562.302836424921</v>
      </c>
      <c r="DM44" s="12">
        <v>0</v>
      </c>
      <c r="DN44" s="12">
        <v>0</v>
      </c>
      <c r="DO44" s="12">
        <v>1.9214663689316696</v>
      </c>
      <c r="DP44" s="12">
        <v>0</v>
      </c>
      <c r="DQ44" s="12">
        <v>0</v>
      </c>
      <c r="DR44" s="12">
        <v>1.4865274725535831E-12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1503891.6306688117</v>
      </c>
      <c r="DY44" s="12">
        <v>0</v>
      </c>
      <c r="DZ44" s="12">
        <v>5.4292661144818875E-9</v>
      </c>
      <c r="EA44" s="12">
        <v>0</v>
      </c>
      <c r="EB44" s="12">
        <v>0</v>
      </c>
      <c r="EC44" s="12">
        <v>9.773309474995998E-7</v>
      </c>
      <c r="ED44" s="12">
        <v>7.2169670768534519E-10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1.1301142823474373E-5</v>
      </c>
      <c r="EO44" s="12">
        <v>1.672400223470025</v>
      </c>
      <c r="EP44" s="12">
        <v>0</v>
      </c>
      <c r="EQ44" s="12">
        <v>0</v>
      </c>
      <c r="ER44" s="12">
        <v>0</v>
      </c>
      <c r="ES44" s="12">
        <v>0</v>
      </c>
      <c r="ET44" s="12">
        <v>2.4751808216593176E-5</v>
      </c>
      <c r="EU44" s="12">
        <v>0</v>
      </c>
      <c r="EV44" s="12">
        <v>0</v>
      </c>
      <c r="EW44" s="12">
        <v>0</v>
      </c>
      <c r="EX44" s="12">
        <v>7390.7131081608704</v>
      </c>
      <c r="EY44" s="12">
        <v>0</v>
      </c>
      <c r="EZ44" s="12">
        <v>2.9704657033547028</v>
      </c>
      <c r="FA44" s="12">
        <v>1128.4989769717015</v>
      </c>
      <c r="FB44" s="12">
        <v>0</v>
      </c>
      <c r="FC44" s="12">
        <v>39.625640686199979</v>
      </c>
      <c r="FD44" s="12">
        <v>0</v>
      </c>
      <c r="FE44" s="12">
        <v>0</v>
      </c>
      <c r="FF44" s="12">
        <v>71.147396575903912</v>
      </c>
      <c r="FG44" s="12">
        <v>5.400056244341144</v>
      </c>
      <c r="FH44" s="12">
        <v>0</v>
      </c>
      <c r="FI44" s="12">
        <v>0</v>
      </c>
      <c r="FJ44" s="12">
        <v>0</v>
      </c>
      <c r="FK44" s="13">
        <v>16312591.17241828</v>
      </c>
      <c r="FL44" s="12">
        <v>8033759.1530492054</v>
      </c>
      <c r="FM44" s="14">
        <v>8033759.1530492054</v>
      </c>
      <c r="FN44" s="12">
        <v>0</v>
      </c>
      <c r="FO44" s="12">
        <v>352087.54403067497</v>
      </c>
      <c r="FP44" s="12">
        <v>0</v>
      </c>
      <c r="FQ44" s="12">
        <v>352087.54403067497</v>
      </c>
      <c r="FR44" s="12">
        <v>1935540.3602073696</v>
      </c>
      <c r="FS44" s="12">
        <v>0</v>
      </c>
      <c r="FT44" s="12">
        <v>1935540.3602073696</v>
      </c>
      <c r="FU44" s="12">
        <v>1115529.20012203</v>
      </c>
      <c r="FV44" s="13">
        <v>25518449.029583499</v>
      </c>
    </row>
    <row r="45" spans="1:178" s="15" customFormat="1" ht="16.2" thickBot="1" x14ac:dyDescent="0.3">
      <c r="A45" s="85" t="s">
        <v>71</v>
      </c>
      <c r="B45" s="11">
        <v>42</v>
      </c>
      <c r="C45" s="12">
        <v>0</v>
      </c>
      <c r="D45" s="12">
        <v>64.427716126262567</v>
      </c>
      <c r="E45" s="12">
        <v>722.47973346869048</v>
      </c>
      <c r="F45" s="12">
        <v>241.05941178886971</v>
      </c>
      <c r="G45" s="12">
        <v>132.25537380724424</v>
      </c>
      <c r="H45" s="12">
        <v>328.71429557221393</v>
      </c>
      <c r="I45" s="12">
        <v>0</v>
      </c>
      <c r="J45" s="12">
        <v>0</v>
      </c>
      <c r="K45" s="12">
        <v>205.33410357356692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2.1965557029508158</v>
      </c>
      <c r="R45" s="12">
        <v>37.385224868303176</v>
      </c>
      <c r="S45" s="12">
        <v>6.877432437527889E-6</v>
      </c>
      <c r="T45" s="12">
        <v>1.5931026354316721E-6</v>
      </c>
      <c r="U45" s="12">
        <v>4.7369358626045369E-6</v>
      </c>
      <c r="V45" s="12">
        <v>0</v>
      </c>
      <c r="W45" s="12">
        <v>0</v>
      </c>
      <c r="X45" s="12">
        <v>0</v>
      </c>
      <c r="Y45" s="12">
        <v>0</v>
      </c>
      <c r="Z45" s="12">
        <v>7.3812902040642298E-8</v>
      </c>
      <c r="AA45" s="12">
        <v>0</v>
      </c>
      <c r="AB45" s="12">
        <v>1.0083698369354973E-3</v>
      </c>
      <c r="AC45" s="12">
        <v>0</v>
      </c>
      <c r="AD45" s="12">
        <v>0</v>
      </c>
      <c r="AE45" s="12">
        <v>0</v>
      </c>
      <c r="AF45" s="12">
        <v>0</v>
      </c>
      <c r="AG45" s="12">
        <v>3.0240201361689581E-12</v>
      </c>
      <c r="AH45" s="12">
        <v>0</v>
      </c>
      <c r="AI45" s="12">
        <v>0</v>
      </c>
      <c r="AJ45" s="12">
        <v>0</v>
      </c>
      <c r="AK45" s="12">
        <v>462.64649032383051</v>
      </c>
      <c r="AL45" s="12">
        <v>0</v>
      </c>
      <c r="AM45" s="12">
        <v>33.702743390514428</v>
      </c>
      <c r="AN45" s="12">
        <v>0</v>
      </c>
      <c r="AO45" s="12">
        <v>780030.03865537874</v>
      </c>
      <c r="AP45" s="12">
        <v>0</v>
      </c>
      <c r="AQ45" s="12">
        <v>2.2508183665748241E-6</v>
      </c>
      <c r="AR45" s="12">
        <v>1977515.3944631463</v>
      </c>
      <c r="AS45" s="12">
        <v>16211.001333121152</v>
      </c>
      <c r="AT45" s="12">
        <v>0</v>
      </c>
      <c r="AU45" s="12">
        <v>207968.0759875004</v>
      </c>
      <c r="AV45" s="12">
        <v>0</v>
      </c>
      <c r="AW45" s="12">
        <v>0</v>
      </c>
      <c r="AX45" s="12">
        <v>100.25109167812849</v>
      </c>
      <c r="AY45" s="12">
        <v>0</v>
      </c>
      <c r="AZ45" s="12">
        <v>0</v>
      </c>
      <c r="BA45" s="12">
        <v>0</v>
      </c>
      <c r="BB45" s="12">
        <v>0</v>
      </c>
      <c r="BC45" s="12">
        <v>1.4925076070062604</v>
      </c>
      <c r="BD45" s="12">
        <v>0</v>
      </c>
      <c r="BE45" s="12">
        <v>0</v>
      </c>
      <c r="BF45" s="12">
        <v>0</v>
      </c>
      <c r="BG45" s="12">
        <v>2.2484711368210585E-4</v>
      </c>
      <c r="BH45" s="12">
        <v>0</v>
      </c>
      <c r="BI45" s="12">
        <v>0</v>
      </c>
      <c r="BJ45" s="12">
        <v>0</v>
      </c>
      <c r="BK45" s="12">
        <v>1.2731570432583379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10958.673299954264</v>
      </c>
      <c r="BR45" s="12">
        <v>0</v>
      </c>
      <c r="BS45" s="12">
        <v>1.6252727999731664E-6</v>
      </c>
      <c r="BT45" s="12">
        <v>0</v>
      </c>
      <c r="BU45" s="12">
        <v>7.1644979508684029E-7</v>
      </c>
      <c r="BV45" s="12">
        <v>0</v>
      </c>
      <c r="BW45" s="12">
        <v>1.3150126425133567E-4</v>
      </c>
      <c r="BX45" s="12">
        <v>0</v>
      </c>
      <c r="BY45" s="12">
        <v>6.6833507021517621E-2</v>
      </c>
      <c r="BZ45" s="12">
        <v>0</v>
      </c>
      <c r="CA45" s="12">
        <v>9.0451300656929629E-6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3.3972654591765003E-7</v>
      </c>
      <c r="CM45" s="12">
        <v>0</v>
      </c>
      <c r="CN45" s="12">
        <v>5.5162494299518872E-10</v>
      </c>
      <c r="CO45" s="12">
        <v>0</v>
      </c>
      <c r="CP45" s="12">
        <v>0</v>
      </c>
      <c r="CQ45" s="12">
        <v>8.0727454462341726E-11</v>
      </c>
      <c r="CR45" s="12">
        <v>4.8088944185857534E-8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1.136198843367702E-10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0.31973736473839104</v>
      </c>
      <c r="DH45" s="12">
        <v>0.11843708722508725</v>
      </c>
      <c r="DI45" s="12">
        <v>1.520536557086705E-2</v>
      </c>
      <c r="DJ45" s="12">
        <v>71.965993721001681</v>
      </c>
      <c r="DK45" s="12">
        <v>18.196045826538079</v>
      </c>
      <c r="DL45" s="12">
        <v>2888.6875368995943</v>
      </c>
      <c r="DM45" s="12">
        <v>0</v>
      </c>
      <c r="DN45" s="12">
        <v>0</v>
      </c>
      <c r="DO45" s="12">
        <v>3.9515809723720383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19361.610539441786</v>
      </c>
      <c r="DX45" s="12">
        <v>738368.60741490149</v>
      </c>
      <c r="DY45" s="12">
        <v>0</v>
      </c>
      <c r="DZ45" s="12">
        <v>0</v>
      </c>
      <c r="EA45" s="12">
        <v>6.2920467705981311</v>
      </c>
      <c r="EB45" s="12">
        <v>1.0674639327716994E-2</v>
      </c>
      <c r="EC45" s="12">
        <v>0</v>
      </c>
      <c r="ED45" s="12">
        <v>0</v>
      </c>
      <c r="EE45" s="12">
        <v>470.12310425432509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101.76552690894822</v>
      </c>
      <c r="EO45" s="12">
        <v>0.12726528158570538</v>
      </c>
      <c r="EP45" s="12">
        <v>0</v>
      </c>
      <c r="EQ45" s="12">
        <v>23.925541466099379</v>
      </c>
      <c r="ER45" s="12">
        <v>0</v>
      </c>
      <c r="ES45" s="12">
        <v>211.78222997129524</v>
      </c>
      <c r="ET45" s="12">
        <v>0</v>
      </c>
      <c r="EU45" s="12">
        <v>0</v>
      </c>
      <c r="EV45" s="12">
        <v>260.43850578229109</v>
      </c>
      <c r="EW45" s="12">
        <v>0</v>
      </c>
      <c r="EX45" s="12">
        <v>23030.676097030148</v>
      </c>
      <c r="EY45" s="12">
        <v>0</v>
      </c>
      <c r="EZ45" s="12">
        <v>124.83936202372183</v>
      </c>
      <c r="FA45" s="12">
        <v>95.809750453147927</v>
      </c>
      <c r="FB45" s="12">
        <v>0</v>
      </c>
      <c r="FC45" s="12">
        <v>127.3565249405049</v>
      </c>
      <c r="FD45" s="12">
        <v>1.1849485202860199</v>
      </c>
      <c r="FE45" s="12">
        <v>0</v>
      </c>
      <c r="FF45" s="12">
        <v>785.60303119278763</v>
      </c>
      <c r="FG45" s="12">
        <v>22.358671486955267</v>
      </c>
      <c r="FH45" s="12">
        <v>12.786409292124681</v>
      </c>
      <c r="FI45" s="12">
        <v>0</v>
      </c>
      <c r="FJ45" s="12">
        <v>0</v>
      </c>
      <c r="FK45" s="13">
        <v>3781005.0225511785</v>
      </c>
      <c r="FL45" s="12">
        <v>8675727.1420374513</v>
      </c>
      <c r="FM45" s="14">
        <v>8675727.1420374513</v>
      </c>
      <c r="FN45" s="12">
        <v>0</v>
      </c>
      <c r="FO45" s="12">
        <v>1497047.071350181</v>
      </c>
      <c r="FP45" s="12">
        <v>0</v>
      </c>
      <c r="FQ45" s="12">
        <v>1497047.071350181</v>
      </c>
      <c r="FR45" s="12">
        <v>24567355.823910315</v>
      </c>
      <c r="FS45" s="12">
        <v>0</v>
      </c>
      <c r="FT45" s="12">
        <v>24567355.823910315</v>
      </c>
      <c r="FU45" s="12">
        <v>2725245.8156243833</v>
      </c>
      <c r="FV45" s="13">
        <v>35795889.244224742</v>
      </c>
    </row>
    <row r="46" spans="1:178" s="15" customFormat="1" ht="16.2" thickBot="1" x14ac:dyDescent="0.3">
      <c r="A46" s="85" t="s">
        <v>72</v>
      </c>
      <c r="B46" s="11">
        <v>43</v>
      </c>
      <c r="C46" s="12">
        <v>3280.8527748570368</v>
      </c>
      <c r="D46" s="12">
        <v>71.799598099831087</v>
      </c>
      <c r="E46" s="12">
        <v>0</v>
      </c>
      <c r="F46" s="12">
        <v>6.5867543009317268E-3</v>
      </c>
      <c r="G46" s="12">
        <v>4.1599670601608947E-4</v>
      </c>
      <c r="H46" s="12">
        <v>742.20409364212651</v>
      </c>
      <c r="I46" s="12">
        <v>1.6149283269971522</v>
      </c>
      <c r="J46" s="12">
        <v>0</v>
      </c>
      <c r="K46" s="12">
        <v>84.842543750955869</v>
      </c>
      <c r="L46" s="12">
        <v>0</v>
      </c>
      <c r="M46" s="12">
        <v>68.856613466657208</v>
      </c>
      <c r="N46" s="12">
        <v>0</v>
      </c>
      <c r="O46" s="12">
        <v>10.271313163926367</v>
      </c>
      <c r="P46" s="12">
        <v>0</v>
      </c>
      <c r="Q46" s="12">
        <v>1.1213120226517597E-5</v>
      </c>
      <c r="R46" s="12">
        <v>6.6922424078762123E-4</v>
      </c>
      <c r="S46" s="12">
        <v>2.9732420769331922</v>
      </c>
      <c r="T46" s="12">
        <v>0</v>
      </c>
      <c r="U46" s="12">
        <v>9.6973957001569372E-6</v>
      </c>
      <c r="V46" s="12">
        <v>0</v>
      </c>
      <c r="W46" s="12">
        <v>0</v>
      </c>
      <c r="X46" s="12">
        <v>0</v>
      </c>
      <c r="Y46" s="12">
        <v>79.176439557918926</v>
      </c>
      <c r="Z46" s="12">
        <v>0</v>
      </c>
      <c r="AA46" s="12">
        <v>7.7257359272586999E-11</v>
      </c>
      <c r="AB46" s="12">
        <v>0</v>
      </c>
      <c r="AC46" s="12">
        <v>3.2492584865681292E-7</v>
      </c>
      <c r="AD46" s="12">
        <v>0</v>
      </c>
      <c r="AE46" s="12">
        <v>0</v>
      </c>
      <c r="AF46" s="12">
        <v>0</v>
      </c>
      <c r="AG46" s="12">
        <v>2.3833185000201749E-5</v>
      </c>
      <c r="AH46" s="12">
        <v>0</v>
      </c>
      <c r="AI46" s="12">
        <v>0</v>
      </c>
      <c r="AJ46" s="12">
        <v>0</v>
      </c>
      <c r="AK46" s="12">
        <v>272.18788817070231</v>
      </c>
      <c r="AL46" s="12">
        <v>18.282821678024224</v>
      </c>
      <c r="AM46" s="12">
        <v>20.578436216629456</v>
      </c>
      <c r="AN46" s="12">
        <v>0</v>
      </c>
      <c r="AO46" s="12">
        <v>75.423680871903443</v>
      </c>
      <c r="AP46" s="12">
        <v>21.340765919642241</v>
      </c>
      <c r="AQ46" s="12">
        <v>3.4561090887623349E-6</v>
      </c>
      <c r="AR46" s="12">
        <v>66.473697439508427</v>
      </c>
      <c r="AS46" s="12">
        <v>7395.2886265413608</v>
      </c>
      <c r="AT46" s="12">
        <v>0.22670335971535602</v>
      </c>
      <c r="AU46" s="12">
        <v>857.02294722316333</v>
      </c>
      <c r="AV46" s="12">
        <v>0</v>
      </c>
      <c r="AW46" s="12">
        <v>0</v>
      </c>
      <c r="AX46" s="12">
        <v>4.1829482067963905E-3</v>
      </c>
      <c r="AY46" s="12">
        <v>0</v>
      </c>
      <c r="AZ46" s="12">
        <v>0</v>
      </c>
      <c r="BA46" s="12">
        <v>18.278953521971015</v>
      </c>
      <c r="BB46" s="12">
        <v>0</v>
      </c>
      <c r="BC46" s="12">
        <v>0.18610634143207277</v>
      </c>
      <c r="BD46" s="12">
        <v>0</v>
      </c>
      <c r="BE46" s="12">
        <v>3.2390142981277563</v>
      </c>
      <c r="BF46" s="12">
        <v>43.358337724912147</v>
      </c>
      <c r="BG46" s="12">
        <v>4.0855820066991235</v>
      </c>
      <c r="BH46" s="12">
        <v>0</v>
      </c>
      <c r="BI46" s="12">
        <v>0</v>
      </c>
      <c r="BJ46" s="12">
        <v>0</v>
      </c>
      <c r="BK46" s="12">
        <v>0.41010563214728402</v>
      </c>
      <c r="BL46" s="12">
        <v>0</v>
      </c>
      <c r="BM46" s="12">
        <v>0</v>
      </c>
      <c r="BN46" s="12">
        <v>0</v>
      </c>
      <c r="BO46" s="12">
        <v>0</v>
      </c>
      <c r="BP46" s="12">
        <v>0.16948286142647073</v>
      </c>
      <c r="BQ46" s="12">
        <v>0</v>
      </c>
      <c r="BR46" s="12">
        <v>0</v>
      </c>
      <c r="BS46" s="12">
        <v>1.123557897580028E-3</v>
      </c>
      <c r="BT46" s="12">
        <v>0</v>
      </c>
      <c r="BU46" s="12">
        <v>5.6465498709586797</v>
      </c>
      <c r="BV46" s="12">
        <v>0</v>
      </c>
      <c r="BW46" s="12">
        <v>0</v>
      </c>
      <c r="BX46" s="12">
        <v>0</v>
      </c>
      <c r="BY46" s="12">
        <v>0</v>
      </c>
      <c r="BZ46" s="12">
        <v>37.552151885127742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2.8355250934435798E-6</v>
      </c>
      <c r="CH46" s="12">
        <v>0</v>
      </c>
      <c r="CI46" s="12">
        <v>0</v>
      </c>
      <c r="CJ46" s="12">
        <v>0</v>
      </c>
      <c r="CK46" s="12">
        <v>1.7053459826554545E-11</v>
      </c>
      <c r="CL46" s="12">
        <v>0</v>
      </c>
      <c r="CM46" s="12">
        <v>0</v>
      </c>
      <c r="CN46" s="12">
        <v>0</v>
      </c>
      <c r="CO46" s="12">
        <v>2.3615425030134127</v>
      </c>
      <c r="CP46" s="12">
        <v>0</v>
      </c>
      <c r="CQ46" s="12">
        <v>0</v>
      </c>
      <c r="CR46" s="12">
        <v>7.0279951838555439</v>
      </c>
      <c r="CS46" s="12">
        <v>1.1584492828191972E-6</v>
      </c>
      <c r="CT46" s="12">
        <v>0</v>
      </c>
      <c r="CU46" s="12">
        <v>0</v>
      </c>
      <c r="CV46" s="12">
        <v>29.479211772506659</v>
      </c>
      <c r="CW46" s="12">
        <v>0</v>
      </c>
      <c r="CX46" s="12">
        <v>0</v>
      </c>
      <c r="CY46" s="12">
        <v>0</v>
      </c>
      <c r="CZ46" s="12">
        <v>0</v>
      </c>
      <c r="DA46" s="12">
        <v>7.8545902183814828E-8</v>
      </c>
      <c r="DB46" s="12">
        <v>0</v>
      </c>
      <c r="DC46" s="12">
        <v>0</v>
      </c>
      <c r="DD46" s="12">
        <v>0</v>
      </c>
      <c r="DE46" s="12">
        <v>54.442764726878245</v>
      </c>
      <c r="DF46" s="12">
        <v>0</v>
      </c>
      <c r="DG46" s="12">
        <v>0</v>
      </c>
      <c r="DH46" s="12">
        <v>0</v>
      </c>
      <c r="DI46" s="12">
        <v>2.7961119631135477E-3</v>
      </c>
      <c r="DJ46" s="12">
        <v>0</v>
      </c>
      <c r="DK46" s="12">
        <v>6.567014405967794</v>
      </c>
      <c r="DL46" s="12">
        <v>209.35076643370707</v>
      </c>
      <c r="DM46" s="12">
        <v>0</v>
      </c>
      <c r="DN46" s="12">
        <v>0</v>
      </c>
      <c r="DO46" s="12">
        <v>18.481281667233397</v>
      </c>
      <c r="DP46" s="12">
        <v>10.949192300953941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8497.8799135339177</v>
      </c>
      <c r="DX46" s="12">
        <v>853732.26687693503</v>
      </c>
      <c r="DY46" s="12">
        <v>0</v>
      </c>
      <c r="DZ46" s="12">
        <v>3.7420462942842979E-10</v>
      </c>
      <c r="EA46" s="12">
        <v>0</v>
      </c>
      <c r="EB46" s="12">
        <v>2.0655163954566227</v>
      </c>
      <c r="EC46" s="12">
        <v>3.3207454174392138E-3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2.3576324306336613</v>
      </c>
      <c r="EO46" s="12">
        <v>9.7899545863330992</v>
      </c>
      <c r="EP46" s="12">
        <v>0</v>
      </c>
      <c r="EQ46" s="12">
        <v>0</v>
      </c>
      <c r="ER46" s="12">
        <v>0</v>
      </c>
      <c r="ES46" s="12">
        <v>398.21254036073054</v>
      </c>
      <c r="ET46" s="12">
        <v>0</v>
      </c>
      <c r="EU46" s="12">
        <v>0</v>
      </c>
      <c r="EV46" s="12">
        <v>56.229004510653354</v>
      </c>
      <c r="EW46" s="12">
        <v>0</v>
      </c>
      <c r="EX46" s="12">
        <v>1306.6544008893222</v>
      </c>
      <c r="EY46" s="12">
        <v>0</v>
      </c>
      <c r="EZ46" s="12">
        <v>0</v>
      </c>
      <c r="FA46" s="12">
        <v>0.85397557652265699</v>
      </c>
      <c r="FB46" s="12">
        <v>0</v>
      </c>
      <c r="FC46" s="12">
        <v>0</v>
      </c>
      <c r="FD46" s="12">
        <v>0</v>
      </c>
      <c r="FE46" s="12">
        <v>0</v>
      </c>
      <c r="FF46" s="12">
        <v>167.19189670911965</v>
      </c>
      <c r="FG46" s="12">
        <v>1.9794530589243433</v>
      </c>
      <c r="FH46" s="12">
        <v>10.033945947181802</v>
      </c>
      <c r="FI46" s="12">
        <v>0</v>
      </c>
      <c r="FJ46" s="12">
        <v>0</v>
      </c>
      <c r="FK46" s="13">
        <v>877706.5374263702</v>
      </c>
      <c r="FL46" s="12">
        <v>3839963.7967252941</v>
      </c>
      <c r="FM46" s="14">
        <v>3839963.7967252941</v>
      </c>
      <c r="FN46" s="12">
        <v>0</v>
      </c>
      <c r="FO46" s="12">
        <v>1270446.6616641423</v>
      </c>
      <c r="FP46" s="12">
        <v>0</v>
      </c>
      <c r="FQ46" s="12">
        <v>1270446.6616641423</v>
      </c>
      <c r="FR46" s="12">
        <v>13046913.170399638</v>
      </c>
      <c r="FS46" s="12">
        <v>0</v>
      </c>
      <c r="FT46" s="12">
        <v>13046913.170399638</v>
      </c>
      <c r="FU46" s="12">
        <v>581351.48720141151</v>
      </c>
      <c r="FV46" s="13">
        <v>18453678.679014035</v>
      </c>
    </row>
    <row r="47" spans="1:178" s="15" customFormat="1" ht="16.2" thickBot="1" x14ac:dyDescent="0.3">
      <c r="A47" s="85" t="s">
        <v>73</v>
      </c>
      <c r="B47" s="11">
        <v>44</v>
      </c>
      <c r="C47" s="12">
        <v>19765.693433571196</v>
      </c>
      <c r="D47" s="12">
        <v>184.33747276344508</v>
      </c>
      <c r="E47" s="12">
        <v>402.94471028350421</v>
      </c>
      <c r="F47" s="12">
        <v>325.62158924177157</v>
      </c>
      <c r="G47" s="12">
        <v>276.47182501082176</v>
      </c>
      <c r="H47" s="12">
        <v>868.60709467406195</v>
      </c>
      <c r="I47" s="12">
        <v>37.326400455030708</v>
      </c>
      <c r="J47" s="12">
        <v>0</v>
      </c>
      <c r="K47" s="12">
        <v>153.12717126113128</v>
      </c>
      <c r="L47" s="12">
        <v>184.04579984273792</v>
      </c>
      <c r="M47" s="12">
        <v>118.35943216939464</v>
      </c>
      <c r="N47" s="12">
        <v>0</v>
      </c>
      <c r="O47" s="12">
        <v>72.390259919845377</v>
      </c>
      <c r="P47" s="12">
        <v>0</v>
      </c>
      <c r="Q47" s="12">
        <v>2.1980234061918273</v>
      </c>
      <c r="R47" s="12">
        <v>277.99119049069867</v>
      </c>
      <c r="S47" s="12">
        <v>409.7374926516643</v>
      </c>
      <c r="T47" s="12">
        <v>338.9306147797281</v>
      </c>
      <c r="U47" s="12">
        <v>186.26691275002668</v>
      </c>
      <c r="V47" s="12">
        <v>372.35764448887966</v>
      </c>
      <c r="W47" s="12">
        <v>0</v>
      </c>
      <c r="X47" s="12">
        <v>15.522063417312284</v>
      </c>
      <c r="Y47" s="12">
        <v>147.67044786629307</v>
      </c>
      <c r="Z47" s="12">
        <v>375.68466122073272</v>
      </c>
      <c r="AA47" s="12">
        <v>44.245418544494434</v>
      </c>
      <c r="AB47" s="12">
        <v>0</v>
      </c>
      <c r="AC47" s="12">
        <v>121.04318394795331</v>
      </c>
      <c r="AD47" s="12">
        <v>0</v>
      </c>
      <c r="AE47" s="12">
        <v>0</v>
      </c>
      <c r="AF47" s="12">
        <v>0</v>
      </c>
      <c r="AG47" s="12">
        <v>0</v>
      </c>
      <c r="AH47" s="12">
        <v>60.527173213480189</v>
      </c>
      <c r="AI47" s="12">
        <v>4.7922858751663862</v>
      </c>
      <c r="AJ47" s="12">
        <v>0</v>
      </c>
      <c r="AK47" s="12">
        <v>456.74717936583721</v>
      </c>
      <c r="AL47" s="12">
        <v>21.200010525643702</v>
      </c>
      <c r="AM47" s="12">
        <v>61597.592135818028</v>
      </c>
      <c r="AN47" s="12">
        <v>0</v>
      </c>
      <c r="AO47" s="12">
        <v>13.63732522112393</v>
      </c>
      <c r="AP47" s="12">
        <v>33.813994241748709</v>
      </c>
      <c r="AQ47" s="12">
        <v>8.9265884543931258E-6</v>
      </c>
      <c r="AR47" s="12">
        <v>201948.86256270835</v>
      </c>
      <c r="AS47" s="12">
        <v>231.31832882037244</v>
      </c>
      <c r="AT47" s="12">
        <v>1025505.2026311575</v>
      </c>
      <c r="AU47" s="12">
        <v>658.80026786037649</v>
      </c>
      <c r="AV47" s="12">
        <v>492.86750481194065</v>
      </c>
      <c r="AW47" s="12">
        <v>146.35341774923216</v>
      </c>
      <c r="AX47" s="12">
        <v>0</v>
      </c>
      <c r="AY47" s="12">
        <v>6419.6273926252888</v>
      </c>
      <c r="AZ47" s="12">
        <v>27.59742795982417</v>
      </c>
      <c r="BA47" s="12">
        <v>7.3733181192994204</v>
      </c>
      <c r="BB47" s="12">
        <v>8.2157284579261667</v>
      </c>
      <c r="BC47" s="12">
        <v>26.023496670514625</v>
      </c>
      <c r="BD47" s="12">
        <v>27.700683427674598</v>
      </c>
      <c r="BE47" s="12">
        <v>6.1082684834311047</v>
      </c>
      <c r="BF47" s="12">
        <v>869.52895851140249</v>
      </c>
      <c r="BG47" s="12">
        <v>3.8317981083761588</v>
      </c>
      <c r="BH47" s="12">
        <v>35.975901571321515</v>
      </c>
      <c r="BI47" s="12">
        <v>0</v>
      </c>
      <c r="BJ47" s="12">
        <v>0</v>
      </c>
      <c r="BK47" s="12">
        <v>0.32949889973965829</v>
      </c>
      <c r="BL47" s="12">
        <v>0.33974538581521507</v>
      </c>
      <c r="BM47" s="12">
        <v>1581.414795788912</v>
      </c>
      <c r="BN47" s="12">
        <v>2.2962894227778325</v>
      </c>
      <c r="BO47" s="12">
        <v>1.8701464878931515</v>
      </c>
      <c r="BP47" s="12">
        <v>6.9635990672804411</v>
      </c>
      <c r="BQ47" s="12">
        <v>0</v>
      </c>
      <c r="BR47" s="12">
        <v>0</v>
      </c>
      <c r="BS47" s="12">
        <v>60.121130765078547</v>
      </c>
      <c r="BT47" s="12">
        <v>23.437724788555705</v>
      </c>
      <c r="BU47" s="12">
        <v>110.58035308271458</v>
      </c>
      <c r="BV47" s="12">
        <v>259.60253230571516</v>
      </c>
      <c r="BW47" s="12">
        <v>41.490900961396896</v>
      </c>
      <c r="BX47" s="12">
        <v>8.1706215310885</v>
      </c>
      <c r="BY47" s="12">
        <v>6.9325173070059893</v>
      </c>
      <c r="BZ47" s="12">
        <v>172.87733628057069</v>
      </c>
      <c r="CA47" s="12">
        <v>0</v>
      </c>
      <c r="CB47" s="12">
        <v>0</v>
      </c>
      <c r="CC47" s="12">
        <v>6.4378855496367269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0.24694080862507031</v>
      </c>
      <c r="CM47" s="12">
        <v>0</v>
      </c>
      <c r="CN47" s="12">
        <v>0.39006667560651198</v>
      </c>
      <c r="CO47" s="12">
        <v>10.025018465917571</v>
      </c>
      <c r="CP47" s="12">
        <v>0</v>
      </c>
      <c r="CQ47" s="12">
        <v>35.211322310277744</v>
      </c>
      <c r="CR47" s="12">
        <v>73.549096239667506</v>
      </c>
      <c r="CS47" s="12">
        <v>4.8836132682871138</v>
      </c>
      <c r="CT47" s="12">
        <v>0</v>
      </c>
      <c r="CU47" s="12">
        <v>2.1395511419741493</v>
      </c>
      <c r="CV47" s="12">
        <v>43.554621370262929</v>
      </c>
      <c r="CW47" s="12">
        <v>139.68457551446394</v>
      </c>
      <c r="CX47" s="12">
        <v>0</v>
      </c>
      <c r="CY47" s="12">
        <v>0</v>
      </c>
      <c r="CZ47" s="12">
        <v>0</v>
      </c>
      <c r="DA47" s="12">
        <v>135.78879462363139</v>
      </c>
      <c r="DB47" s="12">
        <v>36.536183960482937</v>
      </c>
      <c r="DC47" s="12">
        <v>7.5857874815776229</v>
      </c>
      <c r="DD47" s="12">
        <v>1224.4193842755863</v>
      </c>
      <c r="DE47" s="12">
        <v>395.73198269207285</v>
      </c>
      <c r="DF47" s="12">
        <v>0</v>
      </c>
      <c r="DG47" s="12">
        <v>96.181890531301264</v>
      </c>
      <c r="DH47" s="12">
        <v>147.86614555890196</v>
      </c>
      <c r="DI47" s="12">
        <v>233.30154491696757</v>
      </c>
      <c r="DJ47" s="12">
        <v>398.00544406114346</v>
      </c>
      <c r="DK47" s="12">
        <v>287.19390202565666</v>
      </c>
      <c r="DL47" s="12">
        <v>2775.9727341181069</v>
      </c>
      <c r="DM47" s="12">
        <v>0</v>
      </c>
      <c r="DN47" s="12">
        <v>0</v>
      </c>
      <c r="DO47" s="12">
        <v>41.630831093133182</v>
      </c>
      <c r="DP47" s="12">
        <v>117.64992078315679</v>
      </c>
      <c r="DQ47" s="12">
        <v>0</v>
      </c>
      <c r="DR47" s="12">
        <v>19.183397061269883</v>
      </c>
      <c r="DS47" s="12">
        <v>608.76112683541726</v>
      </c>
      <c r="DT47" s="12">
        <v>111.44325497999912</v>
      </c>
      <c r="DU47" s="12">
        <v>33.459946201199052</v>
      </c>
      <c r="DV47" s="12">
        <v>0</v>
      </c>
      <c r="DW47" s="12">
        <v>4703.4357264739338</v>
      </c>
      <c r="DX47" s="12">
        <v>279505.31190120685</v>
      </c>
      <c r="DY47" s="12">
        <v>7.7263722856388117</v>
      </c>
      <c r="DZ47" s="12">
        <v>24.610622559487666</v>
      </c>
      <c r="EA47" s="12">
        <v>8.4117859816362817</v>
      </c>
      <c r="EB47" s="12">
        <v>0</v>
      </c>
      <c r="EC47" s="12">
        <v>353.77766833326251</v>
      </c>
      <c r="ED47" s="12">
        <v>7.1418091758165234</v>
      </c>
      <c r="EE47" s="12">
        <v>55.52500846152013</v>
      </c>
      <c r="EF47" s="12">
        <v>0</v>
      </c>
      <c r="EG47" s="12">
        <v>0</v>
      </c>
      <c r="EH47" s="12">
        <v>0</v>
      </c>
      <c r="EI47" s="12">
        <v>1518.5626812049106</v>
      </c>
      <c r="EJ47" s="12">
        <v>159.33911580809283</v>
      </c>
      <c r="EK47" s="12">
        <v>205.77918998125656</v>
      </c>
      <c r="EL47" s="12">
        <v>540.93509212145284</v>
      </c>
      <c r="EM47" s="12">
        <v>657.43701619063631</v>
      </c>
      <c r="EN47" s="12">
        <v>119.23674945349667</v>
      </c>
      <c r="EO47" s="12">
        <v>17.912637455338853</v>
      </c>
      <c r="EP47" s="12">
        <v>0</v>
      </c>
      <c r="EQ47" s="12">
        <v>51.357411715404453</v>
      </c>
      <c r="ER47" s="12">
        <v>12.778498926155129</v>
      </c>
      <c r="ES47" s="12">
        <v>148.1315992884044</v>
      </c>
      <c r="ET47" s="12">
        <v>104.25474034150609</v>
      </c>
      <c r="EU47" s="12">
        <v>2.5094854127873356</v>
      </c>
      <c r="EV47" s="12">
        <v>1521.0182644152944</v>
      </c>
      <c r="EW47" s="12">
        <v>2338.8358181860126</v>
      </c>
      <c r="EX47" s="12">
        <v>2198.7088869829813</v>
      </c>
      <c r="EY47" s="12">
        <v>190.14694005679809</v>
      </c>
      <c r="EZ47" s="12">
        <v>1027.2413938296563</v>
      </c>
      <c r="FA47" s="12">
        <v>242.23059787575428</v>
      </c>
      <c r="FB47" s="12">
        <v>44.732999871125479</v>
      </c>
      <c r="FC47" s="12">
        <v>88.186719828607181</v>
      </c>
      <c r="FD47" s="12">
        <v>35.740132724312161</v>
      </c>
      <c r="FE47" s="12">
        <v>6.025754045436047</v>
      </c>
      <c r="FF47" s="12">
        <v>411.46476985157642</v>
      </c>
      <c r="FG47" s="12">
        <v>348.72005916093161</v>
      </c>
      <c r="FH47" s="12">
        <v>394.68770078111453</v>
      </c>
      <c r="FI47" s="12">
        <v>756.84565592930744</v>
      </c>
      <c r="FJ47" s="12">
        <v>0</v>
      </c>
      <c r="FK47" s="13">
        <v>1630356.2936035222</v>
      </c>
      <c r="FL47" s="12">
        <v>3560809.3076850655</v>
      </c>
      <c r="FM47" s="14">
        <v>3560809.3076850655</v>
      </c>
      <c r="FN47" s="12">
        <v>0</v>
      </c>
      <c r="FO47" s="12">
        <v>-297430.71205345611</v>
      </c>
      <c r="FP47" s="12">
        <v>0</v>
      </c>
      <c r="FQ47" s="12">
        <v>-297430.71205345611</v>
      </c>
      <c r="FR47" s="12">
        <v>1486636.8950737002</v>
      </c>
      <c r="FS47" s="12">
        <v>0</v>
      </c>
      <c r="FT47" s="12">
        <v>1486636.8950737002</v>
      </c>
      <c r="FU47" s="12">
        <v>96623.373490787402</v>
      </c>
      <c r="FV47" s="13">
        <v>6283748.410818045</v>
      </c>
    </row>
    <row r="48" spans="1:178" s="15" customFormat="1" ht="16.2" thickBot="1" x14ac:dyDescent="0.3">
      <c r="A48" s="85" t="s">
        <v>74</v>
      </c>
      <c r="B48" s="11">
        <v>45</v>
      </c>
      <c r="C48" s="12">
        <v>3895.1333608369455</v>
      </c>
      <c r="D48" s="12">
        <v>261.20372414088297</v>
      </c>
      <c r="E48" s="12">
        <v>1221.5076765943534</v>
      </c>
      <c r="F48" s="12">
        <v>1381.4604507529971</v>
      </c>
      <c r="G48" s="12">
        <v>413.54749731261177</v>
      </c>
      <c r="H48" s="12">
        <v>518.3043967159706</v>
      </c>
      <c r="I48" s="12">
        <v>5.4121579071181269</v>
      </c>
      <c r="J48" s="12">
        <v>642.12840697836702</v>
      </c>
      <c r="K48" s="12">
        <v>242.77894966183968</v>
      </c>
      <c r="L48" s="12">
        <v>0</v>
      </c>
      <c r="M48" s="12">
        <v>510.82639740340773</v>
      </c>
      <c r="N48" s="12">
        <v>0</v>
      </c>
      <c r="O48" s="12">
        <v>174.72911255246311</v>
      </c>
      <c r="P48" s="12">
        <v>170.77979697969354</v>
      </c>
      <c r="Q48" s="12">
        <v>0.58757264863212544</v>
      </c>
      <c r="R48" s="12">
        <v>27566.321750349798</v>
      </c>
      <c r="S48" s="12">
        <v>0</v>
      </c>
      <c r="T48" s="12">
        <v>191755.65619144693</v>
      </c>
      <c r="U48" s="12">
        <v>1190.0210824775866</v>
      </c>
      <c r="V48" s="12">
        <v>250.68161672283063</v>
      </c>
      <c r="W48" s="12">
        <v>0</v>
      </c>
      <c r="X48" s="12">
        <v>0</v>
      </c>
      <c r="Y48" s="12">
        <v>0</v>
      </c>
      <c r="Z48" s="12">
        <v>890.0173941043372</v>
      </c>
      <c r="AA48" s="12">
        <v>255.33716483943363</v>
      </c>
      <c r="AB48" s="12">
        <v>2417.3193950774535</v>
      </c>
      <c r="AC48" s="12">
        <v>18.569934026658828</v>
      </c>
      <c r="AD48" s="12">
        <v>0</v>
      </c>
      <c r="AE48" s="12">
        <v>0</v>
      </c>
      <c r="AF48" s="12">
        <v>0</v>
      </c>
      <c r="AG48" s="12">
        <v>0</v>
      </c>
      <c r="AH48" s="12">
        <v>3.3070686245526466</v>
      </c>
      <c r="AI48" s="12">
        <v>0</v>
      </c>
      <c r="AJ48" s="12">
        <v>0</v>
      </c>
      <c r="AK48" s="12">
        <v>397786.01897654805</v>
      </c>
      <c r="AL48" s="12">
        <v>240967.54773852206</v>
      </c>
      <c r="AM48" s="12">
        <v>3993.9768565488457</v>
      </c>
      <c r="AN48" s="12">
        <v>2228.1755284447863</v>
      </c>
      <c r="AO48" s="12">
        <v>1151.2035395110463</v>
      </c>
      <c r="AP48" s="12">
        <v>101.17703388717877</v>
      </c>
      <c r="AQ48" s="12">
        <v>843.31196260500326</v>
      </c>
      <c r="AR48" s="12">
        <v>497244.89791677409</v>
      </c>
      <c r="AS48" s="12">
        <v>6129.83204731348</v>
      </c>
      <c r="AT48" s="12">
        <v>0.90901999539861111</v>
      </c>
      <c r="AU48" s="12">
        <v>3115366.3346318621</v>
      </c>
      <c r="AV48" s="12">
        <v>923041.42181573762</v>
      </c>
      <c r="AW48" s="12">
        <v>7166.9620332160575</v>
      </c>
      <c r="AX48" s="12">
        <v>0</v>
      </c>
      <c r="AY48" s="12">
        <v>5437.4054399039278</v>
      </c>
      <c r="AZ48" s="12">
        <v>0</v>
      </c>
      <c r="BA48" s="12">
        <v>18.483734730992495</v>
      </c>
      <c r="BB48" s="12">
        <v>2.5373829980709659</v>
      </c>
      <c r="BC48" s="12">
        <v>0.91987167134591352</v>
      </c>
      <c r="BD48" s="12">
        <v>0.13042974789906583</v>
      </c>
      <c r="BE48" s="12">
        <v>3.7473822843453193E-2</v>
      </c>
      <c r="BF48" s="12">
        <v>0</v>
      </c>
      <c r="BG48" s="12">
        <v>0</v>
      </c>
      <c r="BH48" s="12">
        <v>8.9995412687783896E-2</v>
      </c>
      <c r="BI48" s="12">
        <v>1.5934039183169336E-6</v>
      </c>
      <c r="BJ48" s="12">
        <v>0</v>
      </c>
      <c r="BK48" s="12">
        <v>0.2471971861607084</v>
      </c>
      <c r="BL48" s="12">
        <v>94.194031899518379</v>
      </c>
      <c r="BM48" s="12">
        <v>1956.3707638309982</v>
      </c>
      <c r="BN48" s="12">
        <v>0</v>
      </c>
      <c r="BO48" s="12">
        <v>311.83863074256152</v>
      </c>
      <c r="BP48" s="12">
        <v>0</v>
      </c>
      <c r="BQ48" s="12">
        <v>436.36988571507345</v>
      </c>
      <c r="BR48" s="12">
        <v>6.3969646751681077</v>
      </c>
      <c r="BS48" s="12">
        <v>0</v>
      </c>
      <c r="BT48" s="12">
        <v>0</v>
      </c>
      <c r="BU48" s="12">
        <v>1.2581822063165193</v>
      </c>
      <c r="BV48" s="12">
        <v>0</v>
      </c>
      <c r="BW48" s="12">
        <v>0</v>
      </c>
      <c r="BX48" s="12">
        <v>369.77417466209357</v>
      </c>
      <c r="BY48" s="12">
        <v>0.94760357841890241</v>
      </c>
      <c r="BZ48" s="12">
        <v>30819.213662261478</v>
      </c>
      <c r="CA48" s="12">
        <v>1.0071878582872589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6.062499664720308</v>
      </c>
      <c r="CM48" s="12">
        <v>0</v>
      </c>
      <c r="CN48" s="12">
        <v>5.6712714969499061</v>
      </c>
      <c r="CO48" s="12">
        <v>1.7394376714053761</v>
      </c>
      <c r="CP48" s="12">
        <v>0</v>
      </c>
      <c r="CQ48" s="12">
        <v>0</v>
      </c>
      <c r="CR48" s="12">
        <v>0</v>
      </c>
      <c r="CS48" s="12">
        <v>2662.8583363510525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8025.2205504552694</v>
      </c>
      <c r="CZ48" s="12">
        <v>491.41603083857797</v>
      </c>
      <c r="DA48" s="12">
        <v>0</v>
      </c>
      <c r="DB48" s="12">
        <v>1297.7076002555943</v>
      </c>
      <c r="DC48" s="12">
        <v>0</v>
      </c>
      <c r="DD48" s="12">
        <v>143.2295564430664</v>
      </c>
      <c r="DE48" s="12">
        <v>0</v>
      </c>
      <c r="DF48" s="12">
        <v>0</v>
      </c>
      <c r="DG48" s="12">
        <v>9.6941331060482252</v>
      </c>
      <c r="DH48" s="12">
        <v>329.40135728031311</v>
      </c>
      <c r="DI48" s="12">
        <v>1010.0407606278151</v>
      </c>
      <c r="DJ48" s="12">
        <v>400.66904719974735</v>
      </c>
      <c r="DK48" s="12">
        <v>9.1347463485679192</v>
      </c>
      <c r="DL48" s="12">
        <v>100194.61531284936</v>
      </c>
      <c r="DM48" s="12">
        <v>0</v>
      </c>
      <c r="DN48" s="12">
        <v>0</v>
      </c>
      <c r="DO48" s="12">
        <v>0.34152462708521308</v>
      </c>
      <c r="DP48" s="12">
        <v>0</v>
      </c>
      <c r="DQ48" s="12">
        <v>0</v>
      </c>
      <c r="DR48" s="12">
        <v>227.55756467206498</v>
      </c>
      <c r="DS48" s="12">
        <v>0</v>
      </c>
      <c r="DT48" s="12">
        <v>0</v>
      </c>
      <c r="DU48" s="12">
        <v>12.600866710365171</v>
      </c>
      <c r="DV48" s="12">
        <v>0</v>
      </c>
      <c r="DW48" s="12">
        <v>90963.783259057716</v>
      </c>
      <c r="DX48" s="12">
        <v>2236363.0606261813</v>
      </c>
      <c r="DY48" s="12">
        <v>0</v>
      </c>
      <c r="DZ48" s="12">
        <v>230.63008450830216</v>
      </c>
      <c r="EA48" s="12">
        <v>0</v>
      </c>
      <c r="EB48" s="12">
        <v>0</v>
      </c>
      <c r="EC48" s="12">
        <v>563.7881609022819</v>
      </c>
      <c r="ED48" s="12">
        <v>0.82839269631698975</v>
      </c>
      <c r="EE48" s="12">
        <v>0</v>
      </c>
      <c r="EF48" s="12">
        <v>0</v>
      </c>
      <c r="EG48" s="12">
        <v>0</v>
      </c>
      <c r="EH48" s="12">
        <v>0</v>
      </c>
      <c r="EI48" s="12">
        <v>39187.175835182024</v>
      </c>
      <c r="EJ48" s="12">
        <v>568.69748160868198</v>
      </c>
      <c r="EK48" s="12">
        <v>0</v>
      </c>
      <c r="EL48" s="12">
        <v>396.4965607042746</v>
      </c>
      <c r="EM48" s="12">
        <v>0</v>
      </c>
      <c r="EN48" s="12">
        <v>78.875186997661757</v>
      </c>
      <c r="EO48" s="12">
        <v>0</v>
      </c>
      <c r="EP48" s="12">
        <v>0</v>
      </c>
      <c r="EQ48" s="12">
        <v>7.9653268434072881</v>
      </c>
      <c r="ER48" s="12">
        <v>37.56527436297084</v>
      </c>
      <c r="ES48" s="12">
        <v>504.74924999026672</v>
      </c>
      <c r="ET48" s="12">
        <v>35.131788553511257</v>
      </c>
      <c r="EU48" s="12">
        <v>0</v>
      </c>
      <c r="EV48" s="12">
        <v>98.419073689923366</v>
      </c>
      <c r="EW48" s="12">
        <v>0</v>
      </c>
      <c r="EX48" s="12">
        <v>24676.796331078869</v>
      </c>
      <c r="EY48" s="12">
        <v>110.58994803298026</v>
      </c>
      <c r="EZ48" s="12">
        <v>115785.75760684624</v>
      </c>
      <c r="FA48" s="12">
        <v>2720.1616550736012</v>
      </c>
      <c r="FB48" s="12">
        <v>131.63118612908048</v>
      </c>
      <c r="FC48" s="12">
        <v>390.38899788396395</v>
      </c>
      <c r="FD48" s="12">
        <v>0</v>
      </c>
      <c r="FE48" s="12">
        <v>0</v>
      </c>
      <c r="FF48" s="12">
        <v>481.43753309261695</v>
      </c>
      <c r="FG48" s="12">
        <v>21.866920990788369</v>
      </c>
      <c r="FH48" s="12">
        <v>139.42243797632781</v>
      </c>
      <c r="FI48" s="12">
        <v>0</v>
      </c>
      <c r="FJ48" s="12">
        <v>0</v>
      </c>
      <c r="FK48" s="13">
        <v>8097587.8023285987</v>
      </c>
      <c r="FL48" s="12">
        <v>44652600.10542693</v>
      </c>
      <c r="FM48" s="14">
        <v>44652600.10542693</v>
      </c>
      <c r="FN48" s="12">
        <v>0</v>
      </c>
      <c r="FO48" s="12">
        <v>7845323.1821757397</v>
      </c>
      <c r="FP48" s="12">
        <v>0</v>
      </c>
      <c r="FQ48" s="12">
        <v>7845323.1821757397</v>
      </c>
      <c r="FR48" s="12">
        <v>10632070.42992763</v>
      </c>
      <c r="FS48" s="12">
        <v>0</v>
      </c>
      <c r="FT48" s="12">
        <v>10632070.42992763</v>
      </c>
      <c r="FU48" s="12">
        <v>8130596.6670447225</v>
      </c>
      <c r="FV48" s="13">
        <v>63096984.852814175</v>
      </c>
    </row>
    <row r="49" spans="1:178" s="15" customFormat="1" ht="16.2" thickBot="1" x14ac:dyDescent="0.3">
      <c r="A49" s="85" t="s">
        <v>75</v>
      </c>
      <c r="B49" s="11">
        <v>46</v>
      </c>
      <c r="C49" s="12">
        <v>0.39121244993492071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131.44776584432975</v>
      </c>
      <c r="K49" s="12">
        <v>0</v>
      </c>
      <c r="L49" s="12">
        <v>1.7833600130130425E-6</v>
      </c>
      <c r="M49" s="12">
        <v>0</v>
      </c>
      <c r="N49" s="12">
        <v>0</v>
      </c>
      <c r="O49" s="12">
        <v>3.4052557315567068E-6</v>
      </c>
      <c r="P49" s="12">
        <v>1.4708816404906916E-6</v>
      </c>
      <c r="Q49" s="12">
        <v>0</v>
      </c>
      <c r="R49" s="12">
        <v>4446188.0831258511</v>
      </c>
      <c r="S49" s="12">
        <v>54566809.364062466</v>
      </c>
      <c r="T49" s="12">
        <v>50227537.928232752</v>
      </c>
      <c r="U49" s="12">
        <v>1990024.2220883742</v>
      </c>
      <c r="V49" s="12">
        <v>830230.01593900146</v>
      </c>
      <c r="W49" s="12">
        <v>0</v>
      </c>
      <c r="X49" s="12">
        <v>0</v>
      </c>
      <c r="Y49" s="12">
        <v>0</v>
      </c>
      <c r="Z49" s="12">
        <v>23495.072408605207</v>
      </c>
      <c r="AA49" s="12">
        <v>0</v>
      </c>
      <c r="AB49" s="12">
        <v>72736.963331192412</v>
      </c>
      <c r="AC49" s="12">
        <v>74518455.059763461</v>
      </c>
      <c r="AD49" s="12">
        <v>0</v>
      </c>
      <c r="AE49" s="12">
        <v>0</v>
      </c>
      <c r="AF49" s="12">
        <v>0</v>
      </c>
      <c r="AG49" s="12">
        <v>0</v>
      </c>
      <c r="AH49" s="12">
        <v>2.133176680598995E-15</v>
      </c>
      <c r="AI49" s="12">
        <v>0</v>
      </c>
      <c r="AJ49" s="12">
        <v>0</v>
      </c>
      <c r="AK49" s="12">
        <v>25632.009115747282</v>
      </c>
      <c r="AL49" s="12">
        <v>30665.742828555525</v>
      </c>
      <c r="AM49" s="12">
        <v>0</v>
      </c>
      <c r="AN49" s="12">
        <v>630058.87382857269</v>
      </c>
      <c r="AO49" s="12">
        <v>0</v>
      </c>
      <c r="AP49" s="12">
        <v>4.6736533080903095</v>
      </c>
      <c r="AQ49" s="12">
        <v>0</v>
      </c>
      <c r="AR49" s="12">
        <v>0</v>
      </c>
      <c r="AS49" s="12">
        <v>0</v>
      </c>
      <c r="AT49" s="12">
        <v>2.055496137541986</v>
      </c>
      <c r="AU49" s="12">
        <v>0</v>
      </c>
      <c r="AV49" s="12">
        <v>4297397.1193256136</v>
      </c>
      <c r="AW49" s="12">
        <v>0</v>
      </c>
      <c r="AX49" s="12">
        <v>0</v>
      </c>
      <c r="AY49" s="12">
        <v>1.3064551810625577E-3</v>
      </c>
      <c r="AZ49" s="12">
        <v>0</v>
      </c>
      <c r="BA49" s="12">
        <v>15.800405680833755</v>
      </c>
      <c r="BB49" s="12">
        <v>0</v>
      </c>
      <c r="BC49" s="12">
        <v>0</v>
      </c>
      <c r="BD49" s="12">
        <v>1.6598844319371111E-2</v>
      </c>
      <c r="BE49" s="12">
        <v>0.51752513814781231</v>
      </c>
      <c r="BF49" s="12">
        <v>0</v>
      </c>
      <c r="BG49" s="12">
        <v>5.2173328802751387E-5</v>
      </c>
      <c r="BH49" s="12">
        <v>0</v>
      </c>
      <c r="BI49" s="12">
        <v>0</v>
      </c>
      <c r="BJ49" s="12">
        <v>0</v>
      </c>
      <c r="BK49" s="12">
        <v>0</v>
      </c>
      <c r="BL49" s="12">
        <v>1.2635106236037256E-4</v>
      </c>
      <c r="BM49" s="12">
        <v>7.0415387621087782E-8</v>
      </c>
      <c r="BN49" s="12">
        <v>0</v>
      </c>
      <c r="BO49" s="12">
        <v>0</v>
      </c>
      <c r="BP49" s="12">
        <v>0</v>
      </c>
      <c r="BQ49" s="12">
        <v>0</v>
      </c>
      <c r="BR49" s="12">
        <v>1.1255074586055473E-8</v>
      </c>
      <c r="BS49" s="12">
        <v>1.0185266923081306E-3</v>
      </c>
      <c r="BT49" s="12">
        <v>0</v>
      </c>
      <c r="BU49" s="12">
        <v>0</v>
      </c>
      <c r="BV49" s="12">
        <v>0</v>
      </c>
      <c r="BW49" s="12">
        <v>0</v>
      </c>
      <c r="BX49" s="12">
        <v>2.5362061453438278E-7</v>
      </c>
      <c r="BY49" s="12">
        <v>0</v>
      </c>
      <c r="BZ49" s="12">
        <v>6.243003020815734E-6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4.7157662546016109E-13</v>
      </c>
      <c r="CH49" s="12">
        <v>0</v>
      </c>
      <c r="CI49" s="12">
        <v>0</v>
      </c>
      <c r="CJ49" s="12">
        <v>0</v>
      </c>
      <c r="CK49" s="12">
        <v>3.2665184334084944E-15</v>
      </c>
      <c r="CL49" s="12">
        <v>0</v>
      </c>
      <c r="CM49" s="12">
        <v>0</v>
      </c>
      <c r="CN49" s="12">
        <v>0</v>
      </c>
      <c r="CO49" s="12">
        <v>2.9149008149768823E-8</v>
      </c>
      <c r="CP49" s="12">
        <v>0</v>
      </c>
      <c r="CQ49" s="12">
        <v>0</v>
      </c>
      <c r="CR49" s="12">
        <v>0</v>
      </c>
      <c r="CS49" s="12">
        <v>2.4861279636215866E-8</v>
      </c>
      <c r="CT49" s="12">
        <v>2.7036936115396489E-5</v>
      </c>
      <c r="CU49" s="12">
        <v>3.7637636430677404E-5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7.1203360430244934E-8</v>
      </c>
      <c r="DB49" s="12">
        <v>0</v>
      </c>
      <c r="DC49" s="12">
        <v>0</v>
      </c>
      <c r="DD49" s="12">
        <v>0</v>
      </c>
      <c r="DE49" s="12">
        <v>1.6874726614468649E-2</v>
      </c>
      <c r="DF49" s="12">
        <v>0</v>
      </c>
      <c r="DG49" s="12">
        <v>0</v>
      </c>
      <c r="DH49" s="12">
        <v>0</v>
      </c>
      <c r="DI49" s="12">
        <v>0.80951651646587508</v>
      </c>
      <c r="DJ49" s="12">
        <v>0</v>
      </c>
      <c r="DK49" s="12">
        <v>0</v>
      </c>
      <c r="DL49" s="12">
        <v>158860.51719285638</v>
      </c>
      <c r="DM49" s="12">
        <v>0</v>
      </c>
      <c r="DN49" s="12">
        <v>0</v>
      </c>
      <c r="DO49" s="12">
        <v>0</v>
      </c>
      <c r="DP49" s="12">
        <v>0.23637492269770063</v>
      </c>
      <c r="DQ49" s="12">
        <v>0</v>
      </c>
      <c r="DR49" s="12">
        <v>3.2050922687800763E-13</v>
      </c>
      <c r="DS49" s="12">
        <v>0</v>
      </c>
      <c r="DT49" s="12">
        <v>0</v>
      </c>
      <c r="DU49" s="12">
        <v>0</v>
      </c>
      <c r="DV49" s="12">
        <v>0</v>
      </c>
      <c r="DW49" s="12">
        <v>232.16881142836351</v>
      </c>
      <c r="DX49" s="12">
        <v>1145.5876403771128</v>
      </c>
      <c r="DY49" s="12">
        <v>0</v>
      </c>
      <c r="DZ49" s="12">
        <v>1.0833787489789602E-7</v>
      </c>
      <c r="EA49" s="12">
        <v>0</v>
      </c>
      <c r="EB49" s="12">
        <v>0</v>
      </c>
      <c r="EC49" s="12">
        <v>2.1072214983194907E-7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138871.50662671562</v>
      </c>
      <c r="EN49" s="12">
        <v>6.022237409193428E-3</v>
      </c>
      <c r="EO49" s="12">
        <v>6.5459118279364139</v>
      </c>
      <c r="EP49" s="12">
        <v>0</v>
      </c>
      <c r="EQ49" s="12">
        <v>0</v>
      </c>
      <c r="ER49" s="12">
        <v>0</v>
      </c>
      <c r="ES49" s="12">
        <v>0</v>
      </c>
      <c r="ET49" s="12">
        <v>1.2808757483509059E-4</v>
      </c>
      <c r="EU49" s="12">
        <v>0</v>
      </c>
      <c r="EV49" s="12">
        <v>0</v>
      </c>
      <c r="EW49" s="12">
        <v>961.10391372172865</v>
      </c>
      <c r="EX49" s="12">
        <v>3342.5501774770219</v>
      </c>
      <c r="EY49" s="12">
        <v>650.777469648698</v>
      </c>
      <c r="EZ49" s="12">
        <v>18.306679021776635</v>
      </c>
      <c r="FA49" s="12">
        <v>2365.6442822648833</v>
      </c>
      <c r="FB49" s="12">
        <v>0</v>
      </c>
      <c r="FC49" s="12">
        <v>21.667130843991654</v>
      </c>
      <c r="FD49" s="12">
        <v>1.0882279125857224</v>
      </c>
      <c r="FE49" s="12">
        <v>0</v>
      </c>
      <c r="FF49" s="12">
        <v>138.53016856467204</v>
      </c>
      <c r="FG49" s="12">
        <v>0</v>
      </c>
      <c r="FH49" s="12">
        <v>3.817373159715114E-7</v>
      </c>
      <c r="FI49" s="12">
        <v>0</v>
      </c>
      <c r="FJ49" s="12">
        <v>0</v>
      </c>
      <c r="FK49" s="13">
        <v>191966002.42243892</v>
      </c>
      <c r="FL49" s="12">
        <v>0</v>
      </c>
      <c r="FM49" s="14">
        <v>0</v>
      </c>
      <c r="FN49" s="12">
        <v>0</v>
      </c>
      <c r="FO49" s="12">
        <v>-30493887.94493011</v>
      </c>
      <c r="FP49" s="12">
        <v>0</v>
      </c>
      <c r="FQ49" s="12">
        <v>-30493887.94493011</v>
      </c>
      <c r="FR49" s="12">
        <v>33845879.367662065</v>
      </c>
      <c r="FS49" s="12">
        <v>0</v>
      </c>
      <c r="FT49" s="12">
        <v>33845879.367662065</v>
      </c>
      <c r="FU49" s="12">
        <v>45572393.506110013</v>
      </c>
      <c r="FV49" s="13">
        <v>149745600.33906087</v>
      </c>
    </row>
    <row r="50" spans="1:178" s="15" customFormat="1" ht="16.2" thickBot="1" x14ac:dyDescent="0.3">
      <c r="A50" s="85" t="s">
        <v>76</v>
      </c>
      <c r="B50" s="11">
        <v>47</v>
      </c>
      <c r="C50" s="12">
        <v>1026.8171308777053</v>
      </c>
      <c r="D50" s="12">
        <v>97.604063108128656</v>
      </c>
      <c r="E50" s="12">
        <v>0</v>
      </c>
      <c r="F50" s="12">
        <v>502.8857045803972</v>
      </c>
      <c r="G50" s="12">
        <v>93.637181824444923</v>
      </c>
      <c r="H50" s="12">
        <v>642.49883484440431</v>
      </c>
      <c r="I50" s="12">
        <v>3.0640003354714156</v>
      </c>
      <c r="J50" s="12">
        <v>0</v>
      </c>
      <c r="K50" s="12">
        <v>14.788912002146819</v>
      </c>
      <c r="L50" s="12">
        <v>96.812359411403946</v>
      </c>
      <c r="M50" s="12">
        <v>722.29039560949127</v>
      </c>
      <c r="N50" s="12">
        <v>0.82086326697407741</v>
      </c>
      <c r="O50" s="12">
        <v>79.36471849606481</v>
      </c>
      <c r="P50" s="12">
        <v>0</v>
      </c>
      <c r="Q50" s="12">
        <v>2.6773859926546764</v>
      </c>
      <c r="R50" s="12">
        <v>0</v>
      </c>
      <c r="S50" s="12">
        <v>236.87317440198137</v>
      </c>
      <c r="T50" s="12">
        <v>4690.3663243843994</v>
      </c>
      <c r="U50" s="12">
        <v>0</v>
      </c>
      <c r="V50" s="12">
        <v>0</v>
      </c>
      <c r="W50" s="12">
        <v>0</v>
      </c>
      <c r="X50" s="12">
        <v>2.1425525448538334</v>
      </c>
      <c r="Y50" s="12">
        <v>3.1149852187438211E-11</v>
      </c>
      <c r="Z50" s="12">
        <v>0</v>
      </c>
      <c r="AA50" s="12">
        <v>7.5153276254399972E-13</v>
      </c>
      <c r="AB50" s="12">
        <v>7.0929552343142091E-4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1.2520588799922812E-10</v>
      </c>
      <c r="AI50" s="12">
        <v>0</v>
      </c>
      <c r="AJ50" s="12">
        <v>0</v>
      </c>
      <c r="AK50" s="12">
        <v>16153.84880277666</v>
      </c>
      <c r="AL50" s="12">
        <v>138.75600076501192</v>
      </c>
      <c r="AM50" s="12">
        <v>0</v>
      </c>
      <c r="AN50" s="12">
        <v>0</v>
      </c>
      <c r="AO50" s="12">
        <v>55338.255600541153</v>
      </c>
      <c r="AP50" s="12">
        <v>0</v>
      </c>
      <c r="AQ50" s="12">
        <v>2.0813217225667511E-6</v>
      </c>
      <c r="AR50" s="12">
        <v>202.75597049101444</v>
      </c>
      <c r="AS50" s="12">
        <v>294.01012971839373</v>
      </c>
      <c r="AT50" s="12">
        <v>0</v>
      </c>
      <c r="AU50" s="12">
        <v>49.403966100707237</v>
      </c>
      <c r="AV50" s="12">
        <v>0</v>
      </c>
      <c r="AW50" s="12">
        <v>667768.15576481097</v>
      </c>
      <c r="AX50" s="12">
        <v>3.7175865981972021E-4</v>
      </c>
      <c r="AY50" s="12">
        <v>0</v>
      </c>
      <c r="AZ50" s="12">
        <v>0</v>
      </c>
      <c r="BA50" s="12">
        <v>0</v>
      </c>
      <c r="BB50" s="12">
        <v>0</v>
      </c>
      <c r="BC50" s="12">
        <v>0.54207281342929092</v>
      </c>
      <c r="BD50" s="12">
        <v>0</v>
      </c>
      <c r="BE50" s="12">
        <v>0.24448947301164897</v>
      </c>
      <c r="BF50" s="12">
        <v>17.086380118483007</v>
      </c>
      <c r="BG50" s="12">
        <v>0</v>
      </c>
      <c r="BH50" s="12">
        <v>0.49603051664099318</v>
      </c>
      <c r="BI50" s="12">
        <v>0</v>
      </c>
      <c r="BJ50" s="12">
        <v>0</v>
      </c>
      <c r="BK50" s="12">
        <v>0.21171833531704157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9.2723825895436899E-6</v>
      </c>
      <c r="BT50" s="12">
        <v>0</v>
      </c>
      <c r="BU50" s="12">
        <v>0</v>
      </c>
      <c r="BV50" s="12">
        <v>0</v>
      </c>
      <c r="BW50" s="12">
        <v>0</v>
      </c>
      <c r="BX50" s="12">
        <v>0.17635453208652432</v>
      </c>
      <c r="BY50" s="12">
        <v>0</v>
      </c>
      <c r="BZ50" s="12">
        <v>0.36529429314464995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2.7703572656474897E-8</v>
      </c>
      <c r="CH50" s="12">
        <v>0</v>
      </c>
      <c r="CI50" s="12">
        <v>0</v>
      </c>
      <c r="CJ50" s="12">
        <v>0</v>
      </c>
      <c r="CK50" s="12">
        <v>2.2646854355439949E-9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0.39560887174942028</v>
      </c>
      <c r="CS50" s="12">
        <v>3.7272370490880385E-8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6.4821551026241666E-10</v>
      </c>
      <c r="DB50" s="12">
        <v>0</v>
      </c>
      <c r="DC50" s="12">
        <v>0</v>
      </c>
      <c r="DD50" s="12">
        <v>2.1993698359838366E-7</v>
      </c>
      <c r="DE50" s="12">
        <v>3.3241640496943849E-5</v>
      </c>
      <c r="DF50" s="12">
        <v>0</v>
      </c>
      <c r="DG50" s="12">
        <v>0</v>
      </c>
      <c r="DH50" s="12">
        <v>0</v>
      </c>
      <c r="DI50" s="12">
        <v>1.021002762959098E-3</v>
      </c>
      <c r="DJ50" s="12">
        <v>0.6160643223730603</v>
      </c>
      <c r="DK50" s="12">
        <v>0</v>
      </c>
      <c r="DL50" s="12">
        <v>26723.461313388834</v>
      </c>
      <c r="DM50" s="12">
        <v>0</v>
      </c>
      <c r="DN50" s="12">
        <v>0</v>
      </c>
      <c r="DO50" s="12">
        <v>0.13102028967026264</v>
      </c>
      <c r="DP50" s="12">
        <v>0.35374881850050666</v>
      </c>
      <c r="DQ50" s="12">
        <v>0</v>
      </c>
      <c r="DR50" s="12">
        <v>7.1819316699385442E-9</v>
      </c>
      <c r="DS50" s="12">
        <v>0</v>
      </c>
      <c r="DT50" s="12">
        <v>0</v>
      </c>
      <c r="DU50" s="12">
        <v>0</v>
      </c>
      <c r="DV50" s="12">
        <v>0</v>
      </c>
      <c r="DW50" s="12">
        <v>34252.173275459179</v>
      </c>
      <c r="DX50" s="12">
        <v>181178.60846448198</v>
      </c>
      <c r="DY50" s="12">
        <v>0</v>
      </c>
      <c r="DZ50" s="12">
        <v>1.5989370109500136</v>
      </c>
      <c r="EA50" s="12">
        <v>0</v>
      </c>
      <c r="EB50" s="12">
        <v>0</v>
      </c>
      <c r="EC50" s="12">
        <v>4.7218376590089347E-3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96.515450251521713</v>
      </c>
      <c r="EO50" s="12">
        <v>8.5735173930424971E-3</v>
      </c>
      <c r="EP50" s="12">
        <v>0</v>
      </c>
      <c r="EQ50" s="12">
        <v>0</v>
      </c>
      <c r="ER50" s="12">
        <v>0</v>
      </c>
      <c r="ES50" s="12">
        <v>0</v>
      </c>
      <c r="ET50" s="12">
        <v>0</v>
      </c>
      <c r="EU50" s="12">
        <v>0</v>
      </c>
      <c r="EV50" s="12">
        <v>763.10080202667916</v>
      </c>
      <c r="EW50" s="12">
        <v>0</v>
      </c>
      <c r="EX50" s="12">
        <v>317.2730038939219</v>
      </c>
      <c r="EY50" s="12">
        <v>0</v>
      </c>
      <c r="EZ50" s="12">
        <v>176.65952829418623</v>
      </c>
      <c r="FA50" s="12">
        <v>263.57849409004501</v>
      </c>
      <c r="FB50" s="12">
        <v>0</v>
      </c>
      <c r="FC50" s="12">
        <v>89.872011843321005</v>
      </c>
      <c r="FD50" s="12">
        <v>8.1310469154004181E-2</v>
      </c>
      <c r="FE50" s="12">
        <v>0</v>
      </c>
      <c r="FF50" s="12">
        <v>53.515887517564813</v>
      </c>
      <c r="FG50" s="12">
        <v>0</v>
      </c>
      <c r="FH50" s="12">
        <v>1.8760011557599228</v>
      </c>
      <c r="FI50" s="12">
        <v>0</v>
      </c>
      <c r="FJ50" s="12">
        <v>0</v>
      </c>
      <c r="FK50" s="13">
        <v>992096.7785414547</v>
      </c>
      <c r="FL50" s="12">
        <v>5520133.4721778892</v>
      </c>
      <c r="FM50" s="14">
        <v>5520133.4721778892</v>
      </c>
      <c r="FN50" s="12">
        <v>0</v>
      </c>
      <c r="FO50" s="12">
        <v>1327573.3994892617</v>
      </c>
      <c r="FP50" s="12">
        <v>0</v>
      </c>
      <c r="FQ50" s="12">
        <v>1327573.3994892617</v>
      </c>
      <c r="FR50" s="12">
        <v>2755967.5184938652</v>
      </c>
      <c r="FS50" s="12">
        <v>0</v>
      </c>
      <c r="FT50" s="12">
        <v>2755967.5184938652</v>
      </c>
      <c r="FU50" s="12">
        <v>657149.0331556024</v>
      </c>
      <c r="FV50" s="13">
        <v>9938622.1355468668</v>
      </c>
    </row>
    <row r="51" spans="1:178" s="15" customFormat="1" ht="16.2" thickBot="1" x14ac:dyDescent="0.3">
      <c r="A51" s="85" t="s">
        <v>77</v>
      </c>
      <c r="B51" s="11">
        <v>48</v>
      </c>
      <c r="C51" s="12">
        <v>0</v>
      </c>
      <c r="D51" s="12">
        <v>0</v>
      </c>
      <c r="E51" s="12">
        <v>0</v>
      </c>
      <c r="F51" s="12">
        <v>2.0335700557662754E-3</v>
      </c>
      <c r="G51" s="12">
        <v>275.99507044953026</v>
      </c>
      <c r="H51" s="12">
        <v>663.01041383538336</v>
      </c>
      <c r="I51" s="12">
        <v>3.7964107981409181</v>
      </c>
      <c r="J51" s="12">
        <v>0</v>
      </c>
      <c r="K51" s="12">
        <v>16.075389905602773</v>
      </c>
      <c r="L51" s="12">
        <v>4.0041016618616047E-8</v>
      </c>
      <c r="M51" s="12">
        <v>795.18191851385154</v>
      </c>
      <c r="N51" s="12">
        <v>0.65766805746696433</v>
      </c>
      <c r="O51" s="12">
        <v>110.81785321306234</v>
      </c>
      <c r="P51" s="12">
        <v>3.3025073894866122E-8</v>
      </c>
      <c r="Q51" s="12">
        <v>0</v>
      </c>
      <c r="R51" s="12">
        <v>345.90766387232668</v>
      </c>
      <c r="S51" s="12">
        <v>0</v>
      </c>
      <c r="T51" s="12">
        <v>0</v>
      </c>
      <c r="U51" s="12">
        <v>5.1293068804597928</v>
      </c>
      <c r="V51" s="12">
        <v>0</v>
      </c>
      <c r="W51" s="12">
        <v>0</v>
      </c>
      <c r="X51" s="12">
        <v>3.322291381187374</v>
      </c>
      <c r="Y51" s="12">
        <v>0</v>
      </c>
      <c r="Z51" s="12">
        <v>8.3870297464244818E-11</v>
      </c>
      <c r="AA51" s="12">
        <v>0</v>
      </c>
      <c r="AB51" s="12">
        <v>7.3355307902065272E-4</v>
      </c>
      <c r="AC51" s="12">
        <v>0</v>
      </c>
      <c r="AD51" s="12">
        <v>0</v>
      </c>
      <c r="AE51" s="12">
        <v>0</v>
      </c>
      <c r="AF51" s="12">
        <v>0</v>
      </c>
      <c r="AG51" s="12">
        <v>5.7673711015389329E-4</v>
      </c>
      <c r="AH51" s="12">
        <v>0</v>
      </c>
      <c r="AI51" s="12">
        <v>5.5837769672702008E-6</v>
      </c>
      <c r="AJ51" s="12">
        <v>0</v>
      </c>
      <c r="AK51" s="12">
        <v>57.736731100029253</v>
      </c>
      <c r="AL51" s="12">
        <v>29.905172640983917</v>
      </c>
      <c r="AM51" s="12">
        <v>0</v>
      </c>
      <c r="AN51" s="12">
        <v>0</v>
      </c>
      <c r="AO51" s="12">
        <v>1747.8910966271139</v>
      </c>
      <c r="AP51" s="12">
        <v>34.170159560298153</v>
      </c>
      <c r="AQ51" s="12">
        <v>1.8524802854997924E-6</v>
      </c>
      <c r="AR51" s="12">
        <v>14.908634182675357</v>
      </c>
      <c r="AS51" s="12">
        <v>71.195924647177122</v>
      </c>
      <c r="AT51" s="12">
        <v>0</v>
      </c>
      <c r="AU51" s="12">
        <v>545.58728463091688</v>
      </c>
      <c r="AV51" s="12">
        <v>0</v>
      </c>
      <c r="AW51" s="12">
        <v>0</v>
      </c>
      <c r="AX51" s="12">
        <v>122933.62126879866</v>
      </c>
      <c r="AY51" s="12">
        <v>0</v>
      </c>
      <c r="AZ51" s="12">
        <v>0</v>
      </c>
      <c r="BA51" s="12">
        <v>0</v>
      </c>
      <c r="BB51" s="12">
        <v>5.6651552384770809E-9</v>
      </c>
      <c r="BC51" s="12">
        <v>0</v>
      </c>
      <c r="BD51" s="12">
        <v>0</v>
      </c>
      <c r="BE51" s="12">
        <v>0</v>
      </c>
      <c r="BF51" s="12">
        <v>28.012384546266741</v>
      </c>
      <c r="BG51" s="12">
        <v>2.1043961440058828E-4</v>
      </c>
      <c r="BH51" s="12">
        <v>3.543905027290251E-5</v>
      </c>
      <c r="BI51" s="12">
        <v>0</v>
      </c>
      <c r="BJ51" s="12">
        <v>0</v>
      </c>
      <c r="BK51" s="12">
        <v>0</v>
      </c>
      <c r="BL51" s="12">
        <v>0</v>
      </c>
      <c r="BM51" s="12">
        <v>9.9221608280672074E-12</v>
      </c>
      <c r="BN51" s="12">
        <v>0</v>
      </c>
      <c r="BO51" s="12">
        <v>0</v>
      </c>
      <c r="BP51" s="12">
        <v>0</v>
      </c>
      <c r="BQ51" s="12">
        <v>277.10944587319182</v>
      </c>
      <c r="BR51" s="12">
        <v>0</v>
      </c>
      <c r="BS51" s="12">
        <v>7.2508230101890649E-6</v>
      </c>
      <c r="BT51" s="12">
        <v>0</v>
      </c>
      <c r="BU51" s="12">
        <v>136.64035481992795</v>
      </c>
      <c r="BV51" s="12">
        <v>379.00569006965492</v>
      </c>
      <c r="BW51" s="12">
        <v>0</v>
      </c>
      <c r="BX51" s="12">
        <v>0</v>
      </c>
      <c r="BY51" s="12">
        <v>3.317596436723377E-4</v>
      </c>
      <c r="BZ51" s="12">
        <v>0</v>
      </c>
      <c r="CA51" s="12">
        <v>1.0277576524423141E-8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3.8603452282750747E-10</v>
      </c>
      <c r="CM51" s="12">
        <v>0</v>
      </c>
      <c r="CN51" s="12">
        <v>2.6920594764481516E-12</v>
      </c>
      <c r="CO51" s="12">
        <v>0</v>
      </c>
      <c r="CP51" s="12">
        <v>0</v>
      </c>
      <c r="CQ51" s="12">
        <v>1.0851207449510232E-12</v>
      </c>
      <c r="CR51" s="12">
        <v>0.77810863117890083</v>
      </c>
      <c r="CS51" s="12">
        <v>0</v>
      </c>
      <c r="CT51" s="12">
        <v>0</v>
      </c>
      <c r="CU51" s="12">
        <v>0</v>
      </c>
      <c r="CV51" s="12">
        <v>5.3037968632040587E-4</v>
      </c>
      <c r="CW51" s="12">
        <v>0</v>
      </c>
      <c r="CX51" s="12">
        <v>0</v>
      </c>
      <c r="CY51" s="12">
        <v>0</v>
      </c>
      <c r="CZ51" s="12">
        <v>0</v>
      </c>
      <c r="DA51" s="12">
        <v>5.0689193332816193E-10</v>
      </c>
      <c r="DB51" s="12">
        <v>0</v>
      </c>
      <c r="DC51" s="12">
        <v>0</v>
      </c>
      <c r="DD51" s="12">
        <v>0</v>
      </c>
      <c r="DE51" s="12">
        <v>25.727609720722118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199214.68310950906</v>
      </c>
      <c r="DM51" s="12">
        <v>0</v>
      </c>
      <c r="DN51" s="12">
        <v>0</v>
      </c>
      <c r="DO51" s="12">
        <v>17.187072854550401</v>
      </c>
      <c r="DP51" s="12">
        <v>0</v>
      </c>
      <c r="DQ51" s="12">
        <v>0</v>
      </c>
      <c r="DR51" s="12">
        <v>1.5832369234554905E-7</v>
      </c>
      <c r="DS51" s="12">
        <v>0</v>
      </c>
      <c r="DT51" s="12">
        <v>0</v>
      </c>
      <c r="DU51" s="12">
        <v>0</v>
      </c>
      <c r="DV51" s="12">
        <v>0</v>
      </c>
      <c r="DW51" s="12">
        <v>10998.154710530867</v>
      </c>
      <c r="DX51" s="12">
        <v>370232.18521479104</v>
      </c>
      <c r="DY51" s="12">
        <v>9.4474045483536663E-6</v>
      </c>
      <c r="DZ51" s="12">
        <v>0</v>
      </c>
      <c r="EA51" s="12">
        <v>2.1998945395527232E-10</v>
      </c>
      <c r="EB51" s="12">
        <v>0</v>
      </c>
      <c r="EC51" s="12">
        <v>4.1262781142808474E-7</v>
      </c>
      <c r="ED51" s="12">
        <v>2.0003940906758233E-7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2.0705685184382136E-2</v>
      </c>
      <c r="EP51" s="12">
        <v>0</v>
      </c>
      <c r="EQ51" s="12">
        <v>14.221069318013921</v>
      </c>
      <c r="ER51" s="12">
        <v>0</v>
      </c>
      <c r="ES51" s="12">
        <v>116.67390358632076</v>
      </c>
      <c r="ET51" s="12">
        <v>0</v>
      </c>
      <c r="EU51" s="12">
        <v>0</v>
      </c>
      <c r="EV51" s="12">
        <v>546.68217708137036</v>
      </c>
      <c r="EW51" s="12">
        <v>0</v>
      </c>
      <c r="EX51" s="12">
        <v>113.70935649862312</v>
      </c>
      <c r="EY51" s="12">
        <v>0</v>
      </c>
      <c r="EZ51" s="12">
        <v>3.3573684122199019</v>
      </c>
      <c r="FA51" s="12">
        <v>0</v>
      </c>
      <c r="FB51" s="12">
        <v>0</v>
      </c>
      <c r="FC51" s="12">
        <v>336.85477296237792</v>
      </c>
      <c r="FD51" s="12">
        <v>0</v>
      </c>
      <c r="FE51" s="12">
        <v>0</v>
      </c>
      <c r="FF51" s="12">
        <v>127.87325481237224</v>
      </c>
      <c r="FG51" s="12">
        <v>0</v>
      </c>
      <c r="FH51" s="12">
        <v>0</v>
      </c>
      <c r="FI51" s="12">
        <v>0</v>
      </c>
      <c r="FJ51" s="12">
        <v>0</v>
      </c>
      <c r="FK51" s="13">
        <v>710223.79104567168</v>
      </c>
      <c r="FL51" s="12">
        <v>23310028.582195431</v>
      </c>
      <c r="FM51" s="14">
        <v>23310028.582195431</v>
      </c>
      <c r="FN51" s="12">
        <v>0</v>
      </c>
      <c r="FO51" s="12">
        <v>3150520.0007083933</v>
      </c>
      <c r="FP51" s="12">
        <v>0</v>
      </c>
      <c r="FQ51" s="12">
        <v>3150520.0007083933</v>
      </c>
      <c r="FR51" s="12">
        <v>6037683.4507662039</v>
      </c>
      <c r="FS51" s="12">
        <v>0</v>
      </c>
      <c r="FT51" s="12">
        <v>6037683.4507662039</v>
      </c>
      <c r="FU51" s="12">
        <v>49435.126685829491</v>
      </c>
      <c r="FV51" s="13">
        <v>33159020.698029876</v>
      </c>
    </row>
    <row r="52" spans="1:178" s="15" customFormat="1" ht="16.2" thickBot="1" x14ac:dyDescent="0.3">
      <c r="A52" s="85" t="s">
        <v>78</v>
      </c>
      <c r="B52" s="11">
        <v>49</v>
      </c>
      <c r="C52" s="12">
        <v>75905.110632244876</v>
      </c>
      <c r="D52" s="12">
        <v>943.15913038175984</v>
      </c>
      <c r="E52" s="12">
        <v>3896.0623521686807</v>
      </c>
      <c r="F52" s="12">
        <v>923.79731210648947</v>
      </c>
      <c r="G52" s="12">
        <v>2726.3918804165323</v>
      </c>
      <c r="H52" s="12">
        <v>11511.456760002608</v>
      </c>
      <c r="I52" s="12">
        <v>298.88503749529525</v>
      </c>
      <c r="J52" s="12">
        <v>522.59132084884016</v>
      </c>
      <c r="K52" s="12">
        <v>1408.7081242166194</v>
      </c>
      <c r="L52" s="12">
        <v>63.548373912454245</v>
      </c>
      <c r="M52" s="12">
        <v>508.96073050234048</v>
      </c>
      <c r="N52" s="12">
        <v>0</v>
      </c>
      <c r="O52" s="12">
        <v>736.97213367397046</v>
      </c>
      <c r="P52" s="12">
        <v>66.967374088595662</v>
      </c>
      <c r="Q52" s="12">
        <v>58.147375818597006</v>
      </c>
      <c r="R52" s="12">
        <v>1134.4325785374745</v>
      </c>
      <c r="S52" s="12">
        <v>295.48201916160707</v>
      </c>
      <c r="T52" s="12">
        <v>8717.0600989339564</v>
      </c>
      <c r="U52" s="12">
        <v>80.298783403287786</v>
      </c>
      <c r="V52" s="12">
        <v>625.64768365951534</v>
      </c>
      <c r="W52" s="12">
        <v>0</v>
      </c>
      <c r="X52" s="12">
        <v>86.840271564238648</v>
      </c>
      <c r="Y52" s="12">
        <v>4.9756442766472526</v>
      </c>
      <c r="Z52" s="12">
        <v>7248.6662906618931</v>
      </c>
      <c r="AA52" s="12">
        <v>1767.5795710233785</v>
      </c>
      <c r="AB52" s="12">
        <v>1130.8678737767771</v>
      </c>
      <c r="AC52" s="12">
        <v>1550.8314548407725</v>
      </c>
      <c r="AD52" s="12">
        <v>0</v>
      </c>
      <c r="AE52" s="12">
        <v>0</v>
      </c>
      <c r="AF52" s="12">
        <v>0</v>
      </c>
      <c r="AG52" s="12">
        <v>0</v>
      </c>
      <c r="AH52" s="12">
        <v>525.15745855637488</v>
      </c>
      <c r="AI52" s="12">
        <v>5.156365087913124</v>
      </c>
      <c r="AJ52" s="12">
        <v>4019.2712401522335</v>
      </c>
      <c r="AK52" s="12">
        <v>7234.1073227206352</v>
      </c>
      <c r="AL52" s="12">
        <v>491.68060117078056</v>
      </c>
      <c r="AM52" s="12">
        <v>499.76513864792952</v>
      </c>
      <c r="AN52" s="12">
        <v>0</v>
      </c>
      <c r="AO52" s="12">
        <v>45.777123267111456</v>
      </c>
      <c r="AP52" s="12">
        <v>146.54139450012912</v>
      </c>
      <c r="AQ52" s="12">
        <v>0</v>
      </c>
      <c r="AR52" s="12">
        <v>21208.377945076729</v>
      </c>
      <c r="AS52" s="12">
        <v>63.117529768201351</v>
      </c>
      <c r="AT52" s="12">
        <v>50.461884961058871</v>
      </c>
      <c r="AU52" s="12">
        <v>867.95984006268384</v>
      </c>
      <c r="AV52" s="12">
        <v>57.570012500864578</v>
      </c>
      <c r="AW52" s="12">
        <v>424.16617682006586</v>
      </c>
      <c r="AX52" s="12">
        <v>0</v>
      </c>
      <c r="AY52" s="12">
        <v>482166.78520517662</v>
      </c>
      <c r="AZ52" s="12">
        <v>87.260496372137496</v>
      </c>
      <c r="BA52" s="12">
        <v>121.83276293979851</v>
      </c>
      <c r="BB52" s="12">
        <v>177.74857923507173</v>
      </c>
      <c r="BC52" s="12">
        <v>3020.4474219452004</v>
      </c>
      <c r="BD52" s="12">
        <v>297.26092260977464</v>
      </c>
      <c r="BE52" s="12">
        <v>268.49221376767798</v>
      </c>
      <c r="BF52" s="12">
        <v>1339.0628768151394</v>
      </c>
      <c r="BG52" s="12">
        <v>232.48044891228309</v>
      </c>
      <c r="BH52" s="12">
        <v>370.19814381357071</v>
      </c>
      <c r="BI52" s="12">
        <v>0</v>
      </c>
      <c r="BJ52" s="12">
        <v>0</v>
      </c>
      <c r="BK52" s="12">
        <v>1.8677136940501058</v>
      </c>
      <c r="BL52" s="12">
        <v>77.683224321187964</v>
      </c>
      <c r="BM52" s="12">
        <v>2390.9245350355568</v>
      </c>
      <c r="BN52" s="12">
        <v>14.047068082675606</v>
      </c>
      <c r="BO52" s="12">
        <v>0</v>
      </c>
      <c r="BP52" s="12">
        <v>117.09202216224668</v>
      </c>
      <c r="BQ52" s="12">
        <v>11564.319790912374</v>
      </c>
      <c r="BR52" s="12">
        <v>307.81422929126808</v>
      </c>
      <c r="BS52" s="12">
        <v>1367.5684169927681</v>
      </c>
      <c r="BT52" s="12">
        <v>7.3358775869647905</v>
      </c>
      <c r="BU52" s="12">
        <v>49.752150096482715</v>
      </c>
      <c r="BV52" s="12">
        <v>423.07693685094813</v>
      </c>
      <c r="BW52" s="12">
        <v>185.5982381079522</v>
      </c>
      <c r="BX52" s="12">
        <v>140.89071458226061</v>
      </c>
      <c r="BY52" s="12">
        <v>1555.2217159745064</v>
      </c>
      <c r="BZ52" s="12">
        <v>83.856795314130125</v>
      </c>
      <c r="CA52" s="12">
        <v>47.280744724154225</v>
      </c>
      <c r="CB52" s="12">
        <v>0.90362485172474472</v>
      </c>
      <c r="CC52" s="12">
        <v>81.187441997418318</v>
      </c>
      <c r="CD52" s="12">
        <v>64.530694024405918</v>
      </c>
      <c r="CE52" s="12">
        <v>0</v>
      </c>
      <c r="CF52" s="12">
        <v>0</v>
      </c>
      <c r="CG52" s="12">
        <v>232.38561984848337</v>
      </c>
      <c r="CH52" s="12">
        <v>0</v>
      </c>
      <c r="CI52" s="12">
        <v>0</v>
      </c>
      <c r="CJ52" s="12">
        <v>0</v>
      </c>
      <c r="CK52" s="12">
        <v>104.48004517535911</v>
      </c>
      <c r="CL52" s="12">
        <v>98.698455906188983</v>
      </c>
      <c r="CM52" s="12">
        <v>0</v>
      </c>
      <c r="CN52" s="12">
        <v>0.26432929766338054</v>
      </c>
      <c r="CO52" s="12">
        <v>62.90488142319488</v>
      </c>
      <c r="CP52" s="12">
        <v>0</v>
      </c>
      <c r="CQ52" s="12">
        <v>325.69897061319142</v>
      </c>
      <c r="CR52" s="12">
        <v>1088.6530030947308</v>
      </c>
      <c r="CS52" s="12">
        <v>11.361307547539193</v>
      </c>
      <c r="CT52" s="12">
        <v>0</v>
      </c>
      <c r="CU52" s="12">
        <v>46.790571158829977</v>
      </c>
      <c r="CV52" s="12">
        <v>275.17048338025683</v>
      </c>
      <c r="CW52" s="12">
        <v>571.95670129205598</v>
      </c>
      <c r="CX52" s="12">
        <v>216.05219997488544</v>
      </c>
      <c r="CY52" s="12">
        <v>8.6977837026863121</v>
      </c>
      <c r="CZ52" s="12">
        <v>557.32125288673126</v>
      </c>
      <c r="DA52" s="12">
        <v>0</v>
      </c>
      <c r="DB52" s="12">
        <v>3580.5144747111462</v>
      </c>
      <c r="DC52" s="12">
        <v>15.724880709158651</v>
      </c>
      <c r="DD52" s="12">
        <v>8152.8694211475731</v>
      </c>
      <c r="DE52" s="12">
        <v>5527.7594351346279</v>
      </c>
      <c r="DF52" s="12">
        <v>0</v>
      </c>
      <c r="DG52" s="12">
        <v>701.03585939918878</v>
      </c>
      <c r="DH52" s="12">
        <v>287.41122814854327</v>
      </c>
      <c r="DI52" s="12">
        <v>2033.0354383156359</v>
      </c>
      <c r="DJ52" s="12">
        <v>10407.079238641585</v>
      </c>
      <c r="DK52" s="12">
        <v>9593.8679931076167</v>
      </c>
      <c r="DL52" s="12">
        <v>63739.748803178729</v>
      </c>
      <c r="DM52" s="12">
        <v>0</v>
      </c>
      <c r="DN52" s="12">
        <v>0</v>
      </c>
      <c r="DO52" s="12">
        <v>78186.5521726148</v>
      </c>
      <c r="DP52" s="12">
        <v>5748.2461135148815</v>
      </c>
      <c r="DQ52" s="12">
        <v>769.76478221487639</v>
      </c>
      <c r="DR52" s="12">
        <v>2152.2977637982276</v>
      </c>
      <c r="DS52" s="12">
        <v>0</v>
      </c>
      <c r="DT52" s="12">
        <v>0</v>
      </c>
      <c r="DU52" s="12">
        <v>3177.8292281377858</v>
      </c>
      <c r="DV52" s="12">
        <v>0</v>
      </c>
      <c r="DW52" s="12">
        <v>40568.622099064123</v>
      </c>
      <c r="DX52" s="12">
        <v>196778.93153203529</v>
      </c>
      <c r="DY52" s="12">
        <v>152.83328278096556</v>
      </c>
      <c r="DZ52" s="12">
        <v>2305.9825266401176</v>
      </c>
      <c r="EA52" s="12">
        <v>181.47625144472374</v>
      </c>
      <c r="EB52" s="12">
        <v>0</v>
      </c>
      <c r="EC52" s="12">
        <v>3042.91945934557</v>
      </c>
      <c r="ED52" s="12">
        <v>521.35921336170156</v>
      </c>
      <c r="EE52" s="12">
        <v>14689.384807640234</v>
      </c>
      <c r="EF52" s="12">
        <v>0</v>
      </c>
      <c r="EG52" s="12">
        <v>0</v>
      </c>
      <c r="EH52" s="12">
        <v>0</v>
      </c>
      <c r="EI52" s="12">
        <v>16367.685842747225</v>
      </c>
      <c r="EJ52" s="12">
        <v>795.27410538036463</v>
      </c>
      <c r="EK52" s="12">
        <v>2116.702454154678</v>
      </c>
      <c r="EL52" s="12">
        <v>4223.8810157592734</v>
      </c>
      <c r="EM52" s="12">
        <v>2051.0188458389302</v>
      </c>
      <c r="EN52" s="12">
        <v>5812.4847647458519</v>
      </c>
      <c r="EO52" s="12">
        <v>200.27220660753926</v>
      </c>
      <c r="EP52" s="12">
        <v>15.462956639450116</v>
      </c>
      <c r="EQ52" s="12">
        <v>216.31734529898247</v>
      </c>
      <c r="ER52" s="12">
        <v>1782.2361587732653</v>
      </c>
      <c r="ES52" s="12">
        <v>10075.229905817818</v>
      </c>
      <c r="ET52" s="12">
        <v>56.011445744213468</v>
      </c>
      <c r="EU52" s="12">
        <v>8206.8350863923533</v>
      </c>
      <c r="EV52" s="12">
        <v>2602.0383377903472</v>
      </c>
      <c r="EW52" s="12">
        <v>16984.904393061082</v>
      </c>
      <c r="EX52" s="12">
        <v>43324.836248552041</v>
      </c>
      <c r="EY52" s="12">
        <v>2935.7634146751057</v>
      </c>
      <c r="EZ52" s="12">
        <v>5173.4516548027632</v>
      </c>
      <c r="FA52" s="12">
        <v>1461.4913520652642</v>
      </c>
      <c r="FB52" s="12">
        <v>141.72804413166861</v>
      </c>
      <c r="FC52" s="12">
        <v>416.51219753732306</v>
      </c>
      <c r="FD52" s="12">
        <v>151.27521433316227</v>
      </c>
      <c r="FE52" s="12">
        <v>50.791153606396591</v>
      </c>
      <c r="FF52" s="12">
        <v>3863.8643080178481</v>
      </c>
      <c r="FG52" s="12">
        <v>3879.0427149338984</v>
      </c>
      <c r="FH52" s="12">
        <v>980.76384704582449</v>
      </c>
      <c r="FI52" s="12">
        <v>1963.5738029841737</v>
      </c>
      <c r="FJ52" s="12">
        <v>0</v>
      </c>
      <c r="FK52" s="13">
        <v>1256180.2022750266</v>
      </c>
      <c r="FL52" s="12">
        <v>13137698.539817683</v>
      </c>
      <c r="FM52" s="14">
        <v>13137698.539817683</v>
      </c>
      <c r="FN52" s="12">
        <v>0</v>
      </c>
      <c r="FO52" s="12">
        <v>3019007.9510411015</v>
      </c>
      <c r="FP52" s="12">
        <v>0</v>
      </c>
      <c r="FQ52" s="12">
        <v>3019007.9510411015</v>
      </c>
      <c r="FR52" s="12">
        <v>10381891.694385218</v>
      </c>
      <c r="FS52" s="12">
        <v>0</v>
      </c>
      <c r="FT52" s="12">
        <v>10381891.694385218</v>
      </c>
      <c r="FU52" s="12">
        <v>322774.96941823466</v>
      </c>
      <c r="FV52" s="13">
        <v>27472003.418100793</v>
      </c>
    </row>
    <row r="53" spans="1:178" s="15" customFormat="1" ht="16.2" thickBot="1" x14ac:dyDescent="0.3">
      <c r="A53" s="85" t="s">
        <v>79</v>
      </c>
      <c r="B53" s="11">
        <v>50</v>
      </c>
      <c r="C53" s="12">
        <v>1039.0168121253869</v>
      </c>
      <c r="D53" s="12">
        <v>135.23231434284386</v>
      </c>
      <c r="E53" s="12">
        <v>214.15529401649249</v>
      </c>
      <c r="F53" s="12">
        <v>1359.5779017009306</v>
      </c>
      <c r="G53" s="12">
        <v>3506.3961132732015</v>
      </c>
      <c r="H53" s="12">
        <v>300.56416301439941</v>
      </c>
      <c r="I53" s="12">
        <v>5.1698959217545051</v>
      </c>
      <c r="J53" s="12">
        <v>0</v>
      </c>
      <c r="K53" s="12">
        <v>302.85880934263656</v>
      </c>
      <c r="L53" s="12">
        <v>163.7281461671607</v>
      </c>
      <c r="M53" s="12">
        <v>146.30556157685126</v>
      </c>
      <c r="N53" s="12">
        <v>3.0326272269293812</v>
      </c>
      <c r="O53" s="12">
        <v>24.538607708915936</v>
      </c>
      <c r="P53" s="12">
        <v>0</v>
      </c>
      <c r="Q53" s="12">
        <v>5.1397312442622614</v>
      </c>
      <c r="R53" s="12">
        <v>358.28594444160626</v>
      </c>
      <c r="S53" s="12">
        <v>40.900163060995986</v>
      </c>
      <c r="T53" s="12">
        <v>59.822206501037527</v>
      </c>
      <c r="U53" s="12">
        <v>0</v>
      </c>
      <c r="V53" s="12">
        <v>0</v>
      </c>
      <c r="W53" s="12">
        <v>0</v>
      </c>
      <c r="X53" s="12">
        <v>7.8921574143986613</v>
      </c>
      <c r="Y53" s="12">
        <v>0</v>
      </c>
      <c r="Z53" s="12">
        <v>1641.7353763260537</v>
      </c>
      <c r="AA53" s="12">
        <v>0</v>
      </c>
      <c r="AB53" s="12">
        <v>7.8090757566138559E-4</v>
      </c>
      <c r="AC53" s="12">
        <v>48.353671357387</v>
      </c>
      <c r="AD53" s="12">
        <v>0</v>
      </c>
      <c r="AE53" s="12">
        <v>0</v>
      </c>
      <c r="AF53" s="12">
        <v>0</v>
      </c>
      <c r="AG53" s="12">
        <v>1.3811998215473099E-4</v>
      </c>
      <c r="AH53" s="12">
        <v>0</v>
      </c>
      <c r="AI53" s="12">
        <v>3.0561344339441368E-7</v>
      </c>
      <c r="AJ53" s="12">
        <v>0</v>
      </c>
      <c r="AK53" s="12">
        <v>78.762472925630078</v>
      </c>
      <c r="AL53" s="12">
        <v>53.271088301746303</v>
      </c>
      <c r="AM53" s="12">
        <v>21.57234914819372</v>
      </c>
      <c r="AN53" s="12">
        <v>14.347728216005663</v>
      </c>
      <c r="AO53" s="12">
        <v>4.0971684038793894</v>
      </c>
      <c r="AP53" s="12">
        <v>13.35469500845846</v>
      </c>
      <c r="AQ53" s="12">
        <v>3.1303930976391304E-6</v>
      </c>
      <c r="AR53" s="12">
        <v>194.06493646344418</v>
      </c>
      <c r="AS53" s="12">
        <v>2.4512194047727967</v>
      </c>
      <c r="AT53" s="12">
        <v>0</v>
      </c>
      <c r="AU53" s="12">
        <v>3.2838659400894441</v>
      </c>
      <c r="AV53" s="12">
        <v>0</v>
      </c>
      <c r="AW53" s="12">
        <v>0</v>
      </c>
      <c r="AX53" s="12">
        <v>4.8345341571350169E-5</v>
      </c>
      <c r="AY53" s="12">
        <v>0</v>
      </c>
      <c r="AZ53" s="12">
        <v>0</v>
      </c>
      <c r="BA53" s="12">
        <v>2.7570919060259661E-6</v>
      </c>
      <c r="BB53" s="12">
        <v>0</v>
      </c>
      <c r="BC53" s="12">
        <v>0</v>
      </c>
      <c r="BD53" s="12">
        <v>0</v>
      </c>
      <c r="BE53" s="12">
        <v>0.23427377271306477</v>
      </c>
      <c r="BF53" s="12">
        <v>14.459730012176193</v>
      </c>
      <c r="BG53" s="12">
        <v>0</v>
      </c>
      <c r="BH53" s="12">
        <v>7.4906350425446409</v>
      </c>
      <c r="BI53" s="12">
        <v>0</v>
      </c>
      <c r="BJ53" s="12">
        <v>0</v>
      </c>
      <c r="BK53" s="12">
        <v>2.2228495785290332</v>
      </c>
      <c r="BL53" s="12">
        <v>0</v>
      </c>
      <c r="BM53" s="12">
        <v>2.5740471185130881E-8</v>
      </c>
      <c r="BN53" s="12">
        <v>0</v>
      </c>
      <c r="BO53" s="12">
        <v>0</v>
      </c>
      <c r="BP53" s="12">
        <v>0</v>
      </c>
      <c r="BQ53" s="12">
        <v>0</v>
      </c>
      <c r="BR53" s="12">
        <v>4.1140793557499476E-9</v>
      </c>
      <c r="BS53" s="12">
        <v>3.6246784248834105E-5</v>
      </c>
      <c r="BT53" s="12">
        <v>0</v>
      </c>
      <c r="BU53" s="12">
        <v>32.723337959488511</v>
      </c>
      <c r="BV53" s="12">
        <v>0</v>
      </c>
      <c r="BW53" s="12">
        <v>0</v>
      </c>
      <c r="BX53" s="12">
        <v>0</v>
      </c>
      <c r="BY53" s="12">
        <v>0</v>
      </c>
      <c r="BZ53" s="12">
        <v>12.144910951637694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9.1704996891857765E-7</v>
      </c>
      <c r="CH53" s="12">
        <v>0</v>
      </c>
      <c r="CI53" s="12">
        <v>0</v>
      </c>
      <c r="CJ53" s="12">
        <v>0</v>
      </c>
      <c r="CK53" s="12">
        <v>5.4943678234982242E-12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7.3357529133981171E-10</v>
      </c>
      <c r="CR53" s="12">
        <v>0.39368740723812329</v>
      </c>
      <c r="CS53" s="12">
        <v>2.1493114625337199E-7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2.5339471835130619E-9</v>
      </c>
      <c r="DB53" s="12">
        <v>0</v>
      </c>
      <c r="DC53" s="12">
        <v>0</v>
      </c>
      <c r="DD53" s="12">
        <v>0</v>
      </c>
      <c r="DE53" s="12">
        <v>32.609513174748081</v>
      </c>
      <c r="DF53" s="12">
        <v>0</v>
      </c>
      <c r="DG53" s="12">
        <v>0</v>
      </c>
      <c r="DH53" s="12">
        <v>0</v>
      </c>
      <c r="DI53" s="12">
        <v>0</v>
      </c>
      <c r="DJ53" s="12">
        <v>6.6931168824085434</v>
      </c>
      <c r="DK53" s="12">
        <v>0</v>
      </c>
      <c r="DL53" s="12">
        <v>153.81529747576272</v>
      </c>
      <c r="DM53" s="12">
        <v>0</v>
      </c>
      <c r="DN53" s="12">
        <v>0</v>
      </c>
      <c r="DO53" s="12">
        <v>34.44772452239161</v>
      </c>
      <c r="DP53" s="12">
        <v>2.0195730832189653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2669.7737541813831</v>
      </c>
      <c r="DX53" s="12">
        <v>12325.457961692742</v>
      </c>
      <c r="DY53" s="12">
        <v>5.4086103599643814E-5</v>
      </c>
      <c r="DZ53" s="12">
        <v>0</v>
      </c>
      <c r="EA53" s="12">
        <v>1.2040547988899318E-11</v>
      </c>
      <c r="EB53" s="12">
        <v>3.2282850979881985</v>
      </c>
      <c r="EC53" s="12">
        <v>5.0009979701176278E-3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2.0230401194744538E-2</v>
      </c>
      <c r="EP53" s="12">
        <v>0</v>
      </c>
      <c r="EQ53" s="12">
        <v>3.9489328827487586</v>
      </c>
      <c r="ER53" s="12">
        <v>0</v>
      </c>
      <c r="ES53" s="12">
        <v>0</v>
      </c>
      <c r="ET53" s="12">
        <v>4.4521977747797356E-4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0.10399149258222545</v>
      </c>
      <c r="FA53" s="12">
        <v>0</v>
      </c>
      <c r="FB53" s="12">
        <v>0</v>
      </c>
      <c r="FC53" s="12">
        <v>16.042276611159057</v>
      </c>
      <c r="FD53" s="12">
        <v>0.49374759330553886</v>
      </c>
      <c r="FE53" s="12">
        <v>0</v>
      </c>
      <c r="FF53" s="12">
        <v>124.91746014843129</v>
      </c>
      <c r="FG53" s="12">
        <v>6.8755235282389799</v>
      </c>
      <c r="FH53" s="12">
        <v>20.9382749180483</v>
      </c>
      <c r="FI53" s="12">
        <v>0</v>
      </c>
      <c r="FJ53" s="12">
        <v>0</v>
      </c>
      <c r="FK53" s="13">
        <v>25218.972620267905</v>
      </c>
      <c r="FL53" s="12">
        <v>16769713.81233152</v>
      </c>
      <c r="FM53" s="14">
        <v>16769713.81233152</v>
      </c>
      <c r="FN53" s="12">
        <v>0</v>
      </c>
      <c r="FO53" s="12">
        <v>5141098.100184218</v>
      </c>
      <c r="FP53" s="12">
        <v>0</v>
      </c>
      <c r="FQ53" s="12">
        <v>5141098.100184218</v>
      </c>
      <c r="FR53" s="12">
        <v>5346930.0040168585</v>
      </c>
      <c r="FS53" s="12">
        <v>0</v>
      </c>
      <c r="FT53" s="12">
        <v>5346930.0040168585</v>
      </c>
      <c r="FU53" s="12">
        <v>5209352.7279855637</v>
      </c>
      <c r="FV53" s="13">
        <v>22073608.161167301</v>
      </c>
    </row>
    <row r="54" spans="1:178" s="15" customFormat="1" ht="16.2" thickBot="1" x14ac:dyDescent="0.3">
      <c r="A54" s="85" t="s">
        <v>80</v>
      </c>
      <c r="B54" s="11">
        <v>51</v>
      </c>
      <c r="C54" s="12">
        <v>1220.6816379938173</v>
      </c>
      <c r="D54" s="12">
        <v>397.69831633834031</v>
      </c>
      <c r="E54" s="12">
        <v>5545.9343643925777</v>
      </c>
      <c r="F54" s="12">
        <v>0</v>
      </c>
      <c r="G54" s="12">
        <v>37.406019874342142</v>
      </c>
      <c r="H54" s="12">
        <v>8140.3753914929666</v>
      </c>
      <c r="I54" s="12">
        <v>5380.8038317084229</v>
      </c>
      <c r="J54" s="12">
        <v>11121.532281289417</v>
      </c>
      <c r="K54" s="12">
        <v>74.866709491445874</v>
      </c>
      <c r="L54" s="12">
        <v>0</v>
      </c>
      <c r="M54" s="12">
        <v>632.95916529207341</v>
      </c>
      <c r="N54" s="12">
        <v>0</v>
      </c>
      <c r="O54" s="12">
        <v>80613.233323879584</v>
      </c>
      <c r="P54" s="12">
        <v>6.6531724131236265</v>
      </c>
      <c r="Q54" s="12">
        <v>2.1100516756765777</v>
      </c>
      <c r="R54" s="12">
        <v>1873.3073677556622</v>
      </c>
      <c r="S54" s="12">
        <v>749.5540241763955</v>
      </c>
      <c r="T54" s="12">
        <v>198.79537306963334</v>
      </c>
      <c r="U54" s="12">
        <v>97.148557582593028</v>
      </c>
      <c r="V54" s="12">
        <v>493.49320461659062</v>
      </c>
      <c r="W54" s="12">
        <v>0</v>
      </c>
      <c r="X54" s="12">
        <v>61.51192473668965</v>
      </c>
      <c r="Y54" s="12">
        <v>126.27949113153109</v>
      </c>
      <c r="Z54" s="12">
        <v>0</v>
      </c>
      <c r="AA54" s="12">
        <v>8.3994576745572616</v>
      </c>
      <c r="AB54" s="12">
        <v>35250.037927533012</v>
      </c>
      <c r="AC54" s="12">
        <v>1385.3477987458321</v>
      </c>
      <c r="AD54" s="12">
        <v>0</v>
      </c>
      <c r="AE54" s="12">
        <v>0</v>
      </c>
      <c r="AF54" s="12">
        <v>0</v>
      </c>
      <c r="AG54" s="12">
        <v>0</v>
      </c>
      <c r="AH54" s="12">
        <v>423.5671784834326</v>
      </c>
      <c r="AI54" s="12">
        <v>0</v>
      </c>
      <c r="AJ54" s="12">
        <v>0</v>
      </c>
      <c r="AK54" s="12">
        <v>231.94998455390476</v>
      </c>
      <c r="AL54" s="12">
        <v>454.36039951553539</v>
      </c>
      <c r="AM54" s="12">
        <v>592.99724483185435</v>
      </c>
      <c r="AN54" s="12">
        <v>0</v>
      </c>
      <c r="AO54" s="12">
        <v>0.43154516194446457</v>
      </c>
      <c r="AP54" s="12">
        <v>2926.9761131995419</v>
      </c>
      <c r="AQ54" s="12">
        <v>10.769407793297557</v>
      </c>
      <c r="AR54" s="12">
        <v>1153.7351815769266</v>
      </c>
      <c r="AS54" s="12">
        <v>63.887031841226573</v>
      </c>
      <c r="AT54" s="12">
        <v>1718.6401028946611</v>
      </c>
      <c r="AU54" s="12">
        <v>1102.3277829589515</v>
      </c>
      <c r="AV54" s="12">
        <v>8101.9207829859643</v>
      </c>
      <c r="AW54" s="12">
        <v>2012.7689592558465</v>
      </c>
      <c r="AX54" s="12">
        <v>312.38890584959091</v>
      </c>
      <c r="AY54" s="12">
        <v>294.16963237403252</v>
      </c>
      <c r="AZ54" s="12">
        <v>0</v>
      </c>
      <c r="BA54" s="12">
        <v>63919776.23716785</v>
      </c>
      <c r="BB54" s="12">
        <v>11624001.364122681</v>
      </c>
      <c r="BC54" s="12">
        <v>108277714.48177135</v>
      </c>
      <c r="BD54" s="12">
        <v>5236007.1010890184</v>
      </c>
      <c r="BE54" s="12">
        <v>13445130.888121711</v>
      </c>
      <c r="BF54" s="12">
        <v>299099.50037575455</v>
      </c>
      <c r="BG54" s="12">
        <v>162327.45846584204</v>
      </c>
      <c r="BH54" s="12">
        <v>1438522.3406053924</v>
      </c>
      <c r="BI54" s="12">
        <v>20.160484735251522</v>
      </c>
      <c r="BJ54" s="12">
        <v>0</v>
      </c>
      <c r="BK54" s="12">
        <v>8.7125110093940999E-2</v>
      </c>
      <c r="BL54" s="12">
        <v>1006.3569051887374</v>
      </c>
      <c r="BM54" s="12">
        <v>0</v>
      </c>
      <c r="BN54" s="12">
        <v>15035.08611122089</v>
      </c>
      <c r="BO54" s="12">
        <v>1.0711299662564504</v>
      </c>
      <c r="BP54" s="12">
        <v>36174.468116791286</v>
      </c>
      <c r="BQ54" s="12">
        <v>2444.5201208778258</v>
      </c>
      <c r="BR54" s="12">
        <v>108078.42629702692</v>
      </c>
      <c r="BS54" s="12">
        <v>0</v>
      </c>
      <c r="BT54" s="12">
        <v>293.5803683151974</v>
      </c>
      <c r="BU54" s="12">
        <v>139.22215975709105</v>
      </c>
      <c r="BV54" s="12">
        <v>1907.9406759747972</v>
      </c>
      <c r="BW54" s="12">
        <v>784.7150180928345</v>
      </c>
      <c r="BX54" s="12">
        <v>5027.0703249727976</v>
      </c>
      <c r="BY54" s="12">
        <v>9368.2547964636578</v>
      </c>
      <c r="BZ54" s="12">
        <v>9813.1311411368006</v>
      </c>
      <c r="CA54" s="12">
        <v>77711.263339011755</v>
      </c>
      <c r="CB54" s="12">
        <v>13.460697858065911</v>
      </c>
      <c r="CC54" s="12">
        <v>13.618290992230106</v>
      </c>
      <c r="CD54" s="12">
        <v>654.32997979301058</v>
      </c>
      <c r="CE54" s="12">
        <v>167.66272872473425</v>
      </c>
      <c r="CF54" s="12">
        <v>0</v>
      </c>
      <c r="CG54" s="12">
        <v>68671.164983039358</v>
      </c>
      <c r="CH54" s="12">
        <v>0</v>
      </c>
      <c r="CI54" s="12">
        <v>0</v>
      </c>
      <c r="CJ54" s="12">
        <v>354.65247029696081</v>
      </c>
      <c r="CK54" s="12">
        <v>3697.3876862326533</v>
      </c>
      <c r="CL54" s="12">
        <v>5211.870623019362</v>
      </c>
      <c r="CM54" s="12">
        <v>0</v>
      </c>
      <c r="CN54" s="12">
        <v>14355.494010579674</v>
      </c>
      <c r="CO54" s="12">
        <v>1081.154285259272</v>
      </c>
      <c r="CP54" s="12">
        <v>31.222675465639863</v>
      </c>
      <c r="CQ54" s="12">
        <v>565570.95602822222</v>
      </c>
      <c r="CR54" s="12">
        <v>525889.51852525189</v>
      </c>
      <c r="CS54" s="12">
        <v>488497.14945644053</v>
      </c>
      <c r="CT54" s="12">
        <v>0</v>
      </c>
      <c r="CU54" s="12">
        <v>406480.09393230232</v>
      </c>
      <c r="CV54" s="12">
        <v>1260.878197799188</v>
      </c>
      <c r="CW54" s="12">
        <v>38.841875485942126</v>
      </c>
      <c r="CX54" s="12">
        <v>0</v>
      </c>
      <c r="CY54" s="12">
        <v>5.7035406681059948</v>
      </c>
      <c r="CZ54" s="12">
        <v>0</v>
      </c>
      <c r="DA54" s="12">
        <v>29.847747532662961</v>
      </c>
      <c r="DB54" s="12">
        <v>17.670077667938365</v>
      </c>
      <c r="DC54" s="12">
        <v>15.56838157254905</v>
      </c>
      <c r="DD54" s="12">
        <v>16320.319180595074</v>
      </c>
      <c r="DE54" s="12">
        <v>620.42740742424041</v>
      </c>
      <c r="DF54" s="12">
        <v>0</v>
      </c>
      <c r="DG54" s="12">
        <v>88889.104310330134</v>
      </c>
      <c r="DH54" s="12">
        <v>38920.088010956002</v>
      </c>
      <c r="DI54" s="12">
        <v>6698.1214392870033</v>
      </c>
      <c r="DJ54" s="12">
        <v>1690.6432329037252</v>
      </c>
      <c r="DK54" s="12">
        <v>1649.6242799400059</v>
      </c>
      <c r="DL54" s="12">
        <v>78052.407388929161</v>
      </c>
      <c r="DM54" s="12">
        <v>4809.286137818106</v>
      </c>
      <c r="DN54" s="12">
        <v>0</v>
      </c>
      <c r="DO54" s="12">
        <v>794.9362417348068</v>
      </c>
      <c r="DP54" s="12">
        <v>389.15339180233246</v>
      </c>
      <c r="DQ54" s="12">
        <v>1.9073776201317352</v>
      </c>
      <c r="DR54" s="12">
        <v>752.71690882383439</v>
      </c>
      <c r="DS54" s="12">
        <v>0</v>
      </c>
      <c r="DT54" s="12">
        <v>0</v>
      </c>
      <c r="DU54" s="12">
        <v>320.23271562580663</v>
      </c>
      <c r="DV54" s="12">
        <v>0</v>
      </c>
      <c r="DW54" s="12">
        <v>44147.261614187148</v>
      </c>
      <c r="DX54" s="12">
        <v>5367.9051071561726</v>
      </c>
      <c r="DY54" s="12">
        <v>0</v>
      </c>
      <c r="DZ54" s="12">
        <v>928.25377978037682</v>
      </c>
      <c r="EA54" s="12">
        <v>497.64721790048014</v>
      </c>
      <c r="EB54" s="12">
        <v>336.51325783655045</v>
      </c>
      <c r="EC54" s="12">
        <v>0</v>
      </c>
      <c r="ED54" s="12">
        <v>25.293506455055731</v>
      </c>
      <c r="EE54" s="12">
        <v>9.6270428692647307</v>
      </c>
      <c r="EF54" s="12">
        <v>0</v>
      </c>
      <c r="EG54" s="12">
        <v>0</v>
      </c>
      <c r="EH54" s="12">
        <v>0.95828560329819501</v>
      </c>
      <c r="EI54" s="12">
        <v>4436.0104802153182</v>
      </c>
      <c r="EJ54" s="12">
        <v>38.033115900492632</v>
      </c>
      <c r="EK54" s="12">
        <v>43.116744759294122</v>
      </c>
      <c r="EL54" s="12">
        <v>1306.282159038182</v>
      </c>
      <c r="EM54" s="12">
        <v>429.52616429128813</v>
      </c>
      <c r="EN54" s="12">
        <v>6768.9876889351644</v>
      </c>
      <c r="EO54" s="12">
        <v>15863.737353662675</v>
      </c>
      <c r="EP54" s="12">
        <v>315.09067027211404</v>
      </c>
      <c r="EQ54" s="12">
        <v>79.098541802887922</v>
      </c>
      <c r="ER54" s="12">
        <v>239.48027767563872</v>
      </c>
      <c r="ES54" s="12">
        <v>0.43715476826837285</v>
      </c>
      <c r="ET54" s="12">
        <v>0</v>
      </c>
      <c r="EU54" s="12">
        <v>115.87609903918765</v>
      </c>
      <c r="EV54" s="12">
        <v>8755.0738839523474</v>
      </c>
      <c r="EW54" s="12">
        <v>4390.6019166051365</v>
      </c>
      <c r="EX54" s="12">
        <v>6112.9688736389217</v>
      </c>
      <c r="EY54" s="12">
        <v>2426.3313128757995</v>
      </c>
      <c r="EZ54" s="12">
        <v>16871.143363596773</v>
      </c>
      <c r="FA54" s="12">
        <v>39837.63843881902</v>
      </c>
      <c r="FB54" s="12">
        <v>99.167007812761327</v>
      </c>
      <c r="FC54" s="12">
        <v>475.05097320599629</v>
      </c>
      <c r="FD54" s="12">
        <v>620.40610238092665</v>
      </c>
      <c r="FE54" s="12">
        <v>0</v>
      </c>
      <c r="FF54" s="12">
        <v>5122.1585907523968</v>
      </c>
      <c r="FG54" s="12">
        <v>764.40631751640626</v>
      </c>
      <c r="FH54" s="12">
        <v>4827.4046327852557</v>
      </c>
      <c r="FI54" s="12">
        <v>38743.992611526926</v>
      </c>
      <c r="FJ54" s="12">
        <v>1969.8783532117116</v>
      </c>
      <c r="FK54" s="13">
        <v>207377136.31833923</v>
      </c>
      <c r="FL54" s="12">
        <v>4858291.903900357</v>
      </c>
      <c r="FM54" s="14">
        <v>4858291.903900357</v>
      </c>
      <c r="FN54" s="12">
        <v>0</v>
      </c>
      <c r="FO54" s="12">
        <v>-3377712.6401242181</v>
      </c>
      <c r="FP54" s="12">
        <v>0</v>
      </c>
      <c r="FQ54" s="12">
        <v>-3377712.6401242181</v>
      </c>
      <c r="FR54" s="12">
        <v>65282054.980747089</v>
      </c>
      <c r="FS54" s="12">
        <v>0</v>
      </c>
      <c r="FT54" s="12">
        <v>65282054.980747089</v>
      </c>
      <c r="FU54" s="12">
        <v>134698800.04011869</v>
      </c>
      <c r="FV54" s="13">
        <v>139440970.52274376</v>
      </c>
    </row>
    <row r="55" spans="1:178" s="15" customFormat="1" ht="16.2" thickBot="1" x14ac:dyDescent="0.3">
      <c r="A55" s="85" t="s">
        <v>81</v>
      </c>
      <c r="B55" s="11">
        <v>52</v>
      </c>
      <c r="C55" s="12">
        <v>80485.374559056945</v>
      </c>
      <c r="D55" s="12">
        <v>5844.7227164850365</v>
      </c>
      <c r="E55" s="12">
        <v>6851.257114067982</v>
      </c>
      <c r="F55" s="12">
        <v>4430.1721457224421</v>
      </c>
      <c r="G55" s="12">
        <v>460.28376340256506</v>
      </c>
      <c r="H55" s="12">
        <v>9158.6321451755575</v>
      </c>
      <c r="I55" s="12">
        <v>218.13264542652985</v>
      </c>
      <c r="J55" s="12">
        <v>6087.9742961521124</v>
      </c>
      <c r="K55" s="12">
        <v>5585.19805637435</v>
      </c>
      <c r="L55" s="12">
        <v>55.579497266195752</v>
      </c>
      <c r="M55" s="12">
        <v>11782.126856080929</v>
      </c>
      <c r="N55" s="12">
        <v>950.89632290050258</v>
      </c>
      <c r="O55" s="12">
        <v>405.01852945801312</v>
      </c>
      <c r="P55" s="12">
        <v>66.974790537232707</v>
      </c>
      <c r="Q55" s="12">
        <v>117.79331866701321</v>
      </c>
      <c r="R55" s="12">
        <v>13096.159261658324</v>
      </c>
      <c r="S55" s="12">
        <v>0</v>
      </c>
      <c r="T55" s="12">
        <v>2555.9788675550276</v>
      </c>
      <c r="U55" s="12">
        <v>1921.6939904754402</v>
      </c>
      <c r="V55" s="12">
        <v>4960.8320892792863</v>
      </c>
      <c r="W55" s="12">
        <v>0</v>
      </c>
      <c r="X55" s="12">
        <v>163.6780210034093</v>
      </c>
      <c r="Y55" s="12">
        <v>91.370083571557629</v>
      </c>
      <c r="Z55" s="12">
        <v>6795.9421208801987</v>
      </c>
      <c r="AA55" s="12">
        <v>393.49931342269133</v>
      </c>
      <c r="AB55" s="12">
        <v>6736948.7807057304</v>
      </c>
      <c r="AC55" s="12">
        <v>68729.82944615811</v>
      </c>
      <c r="AD55" s="12">
        <v>76.994267816810975</v>
      </c>
      <c r="AE55" s="12">
        <v>0</v>
      </c>
      <c r="AF55" s="12">
        <v>4093.1760207615553</v>
      </c>
      <c r="AG55" s="12">
        <v>3581.294079196517</v>
      </c>
      <c r="AH55" s="12">
        <v>3982.5269363299358</v>
      </c>
      <c r="AI55" s="12">
        <v>3099.1757707806646</v>
      </c>
      <c r="AJ55" s="12">
        <v>104.17106101372526</v>
      </c>
      <c r="AK55" s="12">
        <v>17963.207392034503</v>
      </c>
      <c r="AL55" s="12">
        <v>5348.8337278035688</v>
      </c>
      <c r="AM55" s="12">
        <v>983.04119165436316</v>
      </c>
      <c r="AN55" s="12">
        <v>0</v>
      </c>
      <c r="AO55" s="12">
        <v>12.74040397968432</v>
      </c>
      <c r="AP55" s="12">
        <v>29043.08496658484</v>
      </c>
      <c r="AQ55" s="12">
        <v>294.16060038613028</v>
      </c>
      <c r="AR55" s="12">
        <v>30423.730140280182</v>
      </c>
      <c r="AS55" s="12">
        <v>80013.368925344694</v>
      </c>
      <c r="AT55" s="12">
        <v>4229.2905031181181</v>
      </c>
      <c r="AU55" s="12">
        <v>12146.256864510062</v>
      </c>
      <c r="AV55" s="12">
        <v>108419.53756306435</v>
      </c>
      <c r="AW55" s="12">
        <v>15448.23472729497</v>
      </c>
      <c r="AX55" s="12">
        <v>450.75173428733854</v>
      </c>
      <c r="AY55" s="12">
        <v>0</v>
      </c>
      <c r="AZ55" s="12">
        <v>737.44411039156523</v>
      </c>
      <c r="BA55" s="12">
        <v>1173217.6764658561</v>
      </c>
      <c r="BB55" s="12">
        <v>2493830.3628106751</v>
      </c>
      <c r="BC55" s="12">
        <v>25532929.437967263</v>
      </c>
      <c r="BD55" s="12">
        <v>3214549.0722806295</v>
      </c>
      <c r="BE55" s="12">
        <v>10642068.513165845</v>
      </c>
      <c r="BF55" s="12">
        <v>77592.105403246052</v>
      </c>
      <c r="BG55" s="12">
        <v>206035.86840052073</v>
      </c>
      <c r="BH55" s="12">
        <v>424981.28764224541</v>
      </c>
      <c r="BI55" s="12">
        <v>586.3882655533464</v>
      </c>
      <c r="BJ55" s="12">
        <v>0</v>
      </c>
      <c r="BK55" s="12">
        <v>2.2993978894269467</v>
      </c>
      <c r="BL55" s="12">
        <v>37071.021449857333</v>
      </c>
      <c r="BM55" s="12">
        <v>196242.29953164631</v>
      </c>
      <c r="BN55" s="12">
        <v>91.682630755993344</v>
      </c>
      <c r="BO55" s="12">
        <v>3964.6925227367356</v>
      </c>
      <c r="BP55" s="12">
        <v>1611.0814337065767</v>
      </c>
      <c r="BQ55" s="12">
        <v>1194.4797513377059</v>
      </c>
      <c r="BR55" s="12">
        <v>145975.92015899526</v>
      </c>
      <c r="BS55" s="12">
        <v>59469.080983456683</v>
      </c>
      <c r="BT55" s="12">
        <v>2896.1582626992704</v>
      </c>
      <c r="BU55" s="12">
        <v>8421.771477991042</v>
      </c>
      <c r="BV55" s="12">
        <v>5691.4282373712795</v>
      </c>
      <c r="BW55" s="12">
        <v>10678.690374464117</v>
      </c>
      <c r="BX55" s="12">
        <v>1550.4559716201011</v>
      </c>
      <c r="BY55" s="12">
        <v>1411.4155989306546</v>
      </c>
      <c r="BZ55" s="12">
        <v>28938.951098793881</v>
      </c>
      <c r="CA55" s="12">
        <v>2506.7488513951098</v>
      </c>
      <c r="CB55" s="12">
        <v>96.836852948467282</v>
      </c>
      <c r="CC55" s="12">
        <v>120.90993337401217</v>
      </c>
      <c r="CD55" s="12">
        <v>3958.0908285413493</v>
      </c>
      <c r="CE55" s="12">
        <v>2408.4893773852509</v>
      </c>
      <c r="CF55" s="12">
        <v>567.99254148906596</v>
      </c>
      <c r="CG55" s="12">
        <v>296.2014476455268</v>
      </c>
      <c r="CH55" s="12">
        <v>0</v>
      </c>
      <c r="CI55" s="12">
        <v>0.72205192955277864</v>
      </c>
      <c r="CJ55" s="12">
        <v>342.56416308366488</v>
      </c>
      <c r="CK55" s="12">
        <v>0</v>
      </c>
      <c r="CL55" s="12">
        <v>5212.963944442813</v>
      </c>
      <c r="CM55" s="12">
        <v>854.39775321600166</v>
      </c>
      <c r="CN55" s="12">
        <v>1910774.544464903</v>
      </c>
      <c r="CO55" s="12">
        <v>2590.8658015577394</v>
      </c>
      <c r="CP55" s="12">
        <v>290.44609594162205</v>
      </c>
      <c r="CQ55" s="12">
        <v>85.932287715842676</v>
      </c>
      <c r="CR55" s="12">
        <v>425839.91911090311</v>
      </c>
      <c r="CS55" s="12">
        <v>1739711.8181125803</v>
      </c>
      <c r="CT55" s="12">
        <v>795.25983764456373</v>
      </c>
      <c r="CU55" s="12">
        <v>850475.4974192126</v>
      </c>
      <c r="CV55" s="12">
        <v>28287.380161762339</v>
      </c>
      <c r="CW55" s="12">
        <v>180.67595572975827</v>
      </c>
      <c r="CX55" s="12">
        <v>0</v>
      </c>
      <c r="CY55" s="12">
        <v>177.36679488302869</v>
      </c>
      <c r="CZ55" s="12">
        <v>1305.3001354348928</v>
      </c>
      <c r="DA55" s="12">
        <v>0</v>
      </c>
      <c r="DB55" s="12">
        <v>3260.7802026382865</v>
      </c>
      <c r="DC55" s="12">
        <v>11.736667967958534</v>
      </c>
      <c r="DD55" s="12">
        <v>10899.457595755834</v>
      </c>
      <c r="DE55" s="12">
        <v>20758.372937793873</v>
      </c>
      <c r="DF55" s="12">
        <v>891.39063301654926</v>
      </c>
      <c r="DG55" s="12">
        <v>77539.418832599084</v>
      </c>
      <c r="DH55" s="12">
        <v>29532.035273760412</v>
      </c>
      <c r="DI55" s="12">
        <v>27678.736357800364</v>
      </c>
      <c r="DJ55" s="12">
        <v>5284.868595358841</v>
      </c>
      <c r="DK55" s="12">
        <v>5237.3272653460117</v>
      </c>
      <c r="DL55" s="12">
        <v>372732.42583008215</v>
      </c>
      <c r="DM55" s="12">
        <v>840.64648307214429</v>
      </c>
      <c r="DN55" s="12">
        <v>815.6892686008938</v>
      </c>
      <c r="DO55" s="12">
        <v>27393.487675343076</v>
      </c>
      <c r="DP55" s="12">
        <v>5214.6200780000645</v>
      </c>
      <c r="DQ55" s="12">
        <v>500.23649412472946</v>
      </c>
      <c r="DR55" s="12">
        <v>4795.6290113548021</v>
      </c>
      <c r="DS55" s="12">
        <v>0</v>
      </c>
      <c r="DT55" s="12">
        <v>0</v>
      </c>
      <c r="DU55" s="12">
        <v>12647.157894593045</v>
      </c>
      <c r="DV55" s="12">
        <v>1718.7316121553536</v>
      </c>
      <c r="DW55" s="12">
        <v>409969.66247144359</v>
      </c>
      <c r="DX55" s="12">
        <v>1835310.4234952854</v>
      </c>
      <c r="DY55" s="12">
        <v>555.35176686532895</v>
      </c>
      <c r="DZ55" s="12">
        <v>553.98160931172129</v>
      </c>
      <c r="EA55" s="12">
        <v>240.679602545861</v>
      </c>
      <c r="EB55" s="12">
        <v>7994.4749976281746</v>
      </c>
      <c r="EC55" s="12">
        <v>2970.7776896293303</v>
      </c>
      <c r="ED55" s="12">
        <v>1311.3722901645549</v>
      </c>
      <c r="EE55" s="12">
        <v>7556.8212348000379</v>
      </c>
      <c r="EF55" s="12">
        <v>256.53813648247751</v>
      </c>
      <c r="EG55" s="12">
        <v>0</v>
      </c>
      <c r="EH55" s="12">
        <v>138.76417887333574</v>
      </c>
      <c r="EI55" s="12">
        <v>14953.616422429955</v>
      </c>
      <c r="EJ55" s="12">
        <v>817.09222125110921</v>
      </c>
      <c r="EK55" s="12">
        <v>162.32741219203288</v>
      </c>
      <c r="EL55" s="12">
        <v>7540.7817841660735</v>
      </c>
      <c r="EM55" s="12">
        <v>1300.7265371715105</v>
      </c>
      <c r="EN55" s="12">
        <v>28928.266406742787</v>
      </c>
      <c r="EO55" s="12">
        <v>4373.5329049161992</v>
      </c>
      <c r="EP55" s="12">
        <v>131.50815607866977</v>
      </c>
      <c r="EQ55" s="12">
        <v>1881.9307715920881</v>
      </c>
      <c r="ER55" s="12">
        <v>298.75236713874978</v>
      </c>
      <c r="ES55" s="12">
        <v>6378.8719383800699</v>
      </c>
      <c r="ET55" s="12">
        <v>0</v>
      </c>
      <c r="EU55" s="12">
        <v>23820.122439320476</v>
      </c>
      <c r="EV55" s="12">
        <v>29225.92248231576</v>
      </c>
      <c r="EW55" s="12">
        <v>50392.525924848109</v>
      </c>
      <c r="EX55" s="12">
        <v>18949.512111212622</v>
      </c>
      <c r="EY55" s="12">
        <v>8268.3463040205825</v>
      </c>
      <c r="EZ55" s="12">
        <v>71075.108637643672</v>
      </c>
      <c r="FA55" s="12">
        <v>5072.2764931508891</v>
      </c>
      <c r="FB55" s="12">
        <v>787.53003101878221</v>
      </c>
      <c r="FC55" s="12">
        <v>8781.9038150259676</v>
      </c>
      <c r="FD55" s="12">
        <v>432.55357652770101</v>
      </c>
      <c r="FE55" s="12">
        <v>23.181215343964173</v>
      </c>
      <c r="FF55" s="12">
        <v>23584.989416630473</v>
      </c>
      <c r="FG55" s="12">
        <v>4013.5026015103576</v>
      </c>
      <c r="FH55" s="12">
        <v>5605.4205936695153</v>
      </c>
      <c r="FI55" s="12">
        <v>80892.17813653269</v>
      </c>
      <c r="FJ55" s="12">
        <v>1647.6414612351352</v>
      </c>
      <c r="FK55" s="13">
        <v>59810443.705195405</v>
      </c>
      <c r="FL55" s="12">
        <v>3931602.152485542</v>
      </c>
      <c r="FM55" s="14">
        <v>3931602.152485542</v>
      </c>
      <c r="FN55" s="12">
        <v>0</v>
      </c>
      <c r="FO55" s="12">
        <v>-2809420.0610515079</v>
      </c>
      <c r="FP55" s="12">
        <v>0</v>
      </c>
      <c r="FQ55" s="12">
        <v>-2809420.0610515079</v>
      </c>
      <c r="FR55" s="12">
        <v>10115927.578641975</v>
      </c>
      <c r="FS55" s="12">
        <v>0</v>
      </c>
      <c r="FT55" s="12">
        <v>10115927.578641975</v>
      </c>
      <c r="FU55" s="12">
        <v>33889315.45748236</v>
      </c>
      <c r="FV55" s="13">
        <v>37159237.917789049</v>
      </c>
    </row>
    <row r="56" spans="1:178" s="15" customFormat="1" ht="16.2" thickBot="1" x14ac:dyDescent="0.3">
      <c r="A56" s="85" t="s">
        <v>82</v>
      </c>
      <c r="B56" s="11">
        <v>53</v>
      </c>
      <c r="C56" s="12">
        <v>98288.811883493501</v>
      </c>
      <c r="D56" s="12">
        <v>3779.3724933418257</v>
      </c>
      <c r="E56" s="12">
        <v>16227.632239675293</v>
      </c>
      <c r="F56" s="12">
        <v>11410.553017448607</v>
      </c>
      <c r="G56" s="12">
        <v>4032.9027986200699</v>
      </c>
      <c r="H56" s="12">
        <v>27069.284589378509</v>
      </c>
      <c r="I56" s="12">
        <v>2337.8599208065939</v>
      </c>
      <c r="J56" s="12">
        <v>16133.083823542882</v>
      </c>
      <c r="K56" s="12">
        <v>61988.635813308836</v>
      </c>
      <c r="L56" s="12">
        <v>459.9304639518441</v>
      </c>
      <c r="M56" s="12">
        <v>10972.2320985762</v>
      </c>
      <c r="N56" s="12">
        <v>61025.853860631483</v>
      </c>
      <c r="O56" s="12">
        <v>22625.911604747256</v>
      </c>
      <c r="P56" s="12">
        <v>3103.2116370885415</v>
      </c>
      <c r="Q56" s="12">
        <v>2585.3395660516908</v>
      </c>
      <c r="R56" s="12">
        <v>7067.4896042915825</v>
      </c>
      <c r="S56" s="12">
        <v>5726.3467472245329</v>
      </c>
      <c r="T56" s="12">
        <v>24624.698780168535</v>
      </c>
      <c r="U56" s="12">
        <v>1250.9033898994974</v>
      </c>
      <c r="V56" s="12">
        <v>22236.72444220537</v>
      </c>
      <c r="W56" s="12">
        <v>0</v>
      </c>
      <c r="X56" s="12">
        <v>7055.9543901277893</v>
      </c>
      <c r="Y56" s="12">
        <v>8918.0039299771524</v>
      </c>
      <c r="Z56" s="12">
        <v>25564.343781143987</v>
      </c>
      <c r="AA56" s="12">
        <v>1655.1042162998922</v>
      </c>
      <c r="AB56" s="12">
        <v>12225.600329439509</v>
      </c>
      <c r="AC56" s="12">
        <v>13933.976893351057</v>
      </c>
      <c r="AD56" s="12">
        <v>125576.09388718788</v>
      </c>
      <c r="AE56" s="12">
        <v>443019.8136732144</v>
      </c>
      <c r="AF56" s="12">
        <v>0</v>
      </c>
      <c r="AG56" s="12">
        <v>10591.308817862477</v>
      </c>
      <c r="AH56" s="12">
        <v>27719.494438611291</v>
      </c>
      <c r="AI56" s="12">
        <v>5726.1567563013878</v>
      </c>
      <c r="AJ56" s="12">
        <v>7573.0519674690349</v>
      </c>
      <c r="AK56" s="12">
        <v>82273.658463818938</v>
      </c>
      <c r="AL56" s="12">
        <v>64271.198532450224</v>
      </c>
      <c r="AM56" s="12">
        <v>12234.446582028297</v>
      </c>
      <c r="AN56" s="12">
        <v>0</v>
      </c>
      <c r="AO56" s="12">
        <v>8354.9275852499613</v>
      </c>
      <c r="AP56" s="12">
        <v>5553.7389833971765</v>
      </c>
      <c r="AQ56" s="12">
        <v>18561.77819243991</v>
      </c>
      <c r="AR56" s="12">
        <v>3050.6709931032797</v>
      </c>
      <c r="AS56" s="12">
        <v>59.028469010677625</v>
      </c>
      <c r="AT56" s="12">
        <v>2503.5227178536898</v>
      </c>
      <c r="AU56" s="12">
        <v>10733.261573813761</v>
      </c>
      <c r="AV56" s="12">
        <v>12299.482469903913</v>
      </c>
      <c r="AW56" s="12">
        <v>11829.637004376564</v>
      </c>
      <c r="AX56" s="12">
        <v>1817.347755352469</v>
      </c>
      <c r="AY56" s="12">
        <v>4991.9180516725855</v>
      </c>
      <c r="AZ56" s="12">
        <v>182.8743828603001</v>
      </c>
      <c r="BA56" s="12">
        <v>19225.314799483367</v>
      </c>
      <c r="BB56" s="12">
        <v>28512.185476658276</v>
      </c>
      <c r="BC56" s="12">
        <v>14228187.266132733</v>
      </c>
      <c r="BD56" s="12">
        <v>1343019.6807477081</v>
      </c>
      <c r="BE56" s="12">
        <v>394217.78424094379</v>
      </c>
      <c r="BF56" s="12">
        <v>17633.324509840113</v>
      </c>
      <c r="BG56" s="12">
        <v>24504.804510045629</v>
      </c>
      <c r="BH56" s="12">
        <v>221923.28206698471</v>
      </c>
      <c r="BI56" s="12">
        <v>189.29834537067839</v>
      </c>
      <c r="BJ56" s="12">
        <v>153034.69863259516</v>
      </c>
      <c r="BK56" s="12">
        <v>2737.0002180401807</v>
      </c>
      <c r="BL56" s="12">
        <v>4687.9169036459753</v>
      </c>
      <c r="BM56" s="12">
        <v>35025.979329601018</v>
      </c>
      <c r="BN56" s="12">
        <v>3037.1934439218303</v>
      </c>
      <c r="BO56" s="12">
        <v>2487.6980517059596</v>
      </c>
      <c r="BP56" s="12">
        <v>15187.874850428292</v>
      </c>
      <c r="BQ56" s="12">
        <v>16227.343571615014</v>
      </c>
      <c r="BR56" s="12">
        <v>57691.419946646536</v>
      </c>
      <c r="BS56" s="12">
        <v>77094.383670961062</v>
      </c>
      <c r="BT56" s="12">
        <v>6242.3746324540098</v>
      </c>
      <c r="BU56" s="12">
        <v>147247.82079953872</v>
      </c>
      <c r="BV56" s="12">
        <v>231664.66348306794</v>
      </c>
      <c r="BW56" s="12">
        <v>25446.898514612498</v>
      </c>
      <c r="BX56" s="12">
        <v>27490.437934916397</v>
      </c>
      <c r="BY56" s="12">
        <v>7682.3183221498466</v>
      </c>
      <c r="BZ56" s="12">
        <v>107601.84134513965</v>
      </c>
      <c r="CA56" s="12">
        <v>14100.127371674789</v>
      </c>
      <c r="CB56" s="12">
        <v>21169.120854674697</v>
      </c>
      <c r="CC56" s="12">
        <v>2381.7205574653217</v>
      </c>
      <c r="CD56" s="12">
        <v>200.51222113315825</v>
      </c>
      <c r="CE56" s="12">
        <v>21647.932050498555</v>
      </c>
      <c r="CF56" s="12">
        <v>0</v>
      </c>
      <c r="CG56" s="12">
        <v>7341.2781558075103</v>
      </c>
      <c r="CH56" s="12">
        <v>0</v>
      </c>
      <c r="CI56" s="12">
        <v>1913.0652299831122</v>
      </c>
      <c r="CJ56" s="12">
        <v>0</v>
      </c>
      <c r="CK56" s="12">
        <v>3978.7655348115809</v>
      </c>
      <c r="CL56" s="12">
        <v>5629.1569216797507</v>
      </c>
      <c r="CM56" s="12">
        <v>0</v>
      </c>
      <c r="CN56" s="12">
        <v>15331.712182535086</v>
      </c>
      <c r="CO56" s="12">
        <v>23384.301680395736</v>
      </c>
      <c r="CP56" s="12">
        <v>968.49715547339895</v>
      </c>
      <c r="CQ56" s="12">
        <v>1229.4426391734282</v>
      </c>
      <c r="CR56" s="12">
        <v>273021.8825398456</v>
      </c>
      <c r="CS56" s="12">
        <v>3678.5785206009109</v>
      </c>
      <c r="CT56" s="12">
        <v>4764.2831091605321</v>
      </c>
      <c r="CU56" s="12">
        <v>10243.982504100557</v>
      </c>
      <c r="CV56" s="12">
        <v>59722.907052018432</v>
      </c>
      <c r="CW56" s="12">
        <v>67764.81579016555</v>
      </c>
      <c r="CX56" s="12">
        <v>0</v>
      </c>
      <c r="CY56" s="12">
        <v>105.33060399166061</v>
      </c>
      <c r="CZ56" s="12">
        <v>0</v>
      </c>
      <c r="DA56" s="12">
        <v>27308.086005789693</v>
      </c>
      <c r="DB56" s="12">
        <v>101377.24900749049</v>
      </c>
      <c r="DC56" s="12">
        <v>1302.4596326730098</v>
      </c>
      <c r="DD56" s="12">
        <v>116873.43591172005</v>
      </c>
      <c r="DE56" s="12">
        <v>84357.878839102137</v>
      </c>
      <c r="DF56" s="12">
        <v>5871.7081529567467</v>
      </c>
      <c r="DG56" s="12">
        <v>97727.232900487739</v>
      </c>
      <c r="DH56" s="12">
        <v>40279.621609379174</v>
      </c>
      <c r="DI56" s="12">
        <v>76387.173519780481</v>
      </c>
      <c r="DJ56" s="12">
        <v>44085.560729666773</v>
      </c>
      <c r="DK56" s="12">
        <v>30085.344199734969</v>
      </c>
      <c r="DL56" s="12">
        <v>683690.20929528819</v>
      </c>
      <c r="DM56" s="12">
        <v>284.00599632720775</v>
      </c>
      <c r="DN56" s="12">
        <v>484.56235426148402</v>
      </c>
      <c r="DO56" s="12">
        <v>90638.465293546527</v>
      </c>
      <c r="DP56" s="12">
        <v>26360.191547489703</v>
      </c>
      <c r="DQ56" s="12">
        <v>10702.791954866227</v>
      </c>
      <c r="DR56" s="12">
        <v>14044.901193489139</v>
      </c>
      <c r="DS56" s="12">
        <v>33296.074101889433</v>
      </c>
      <c r="DT56" s="12">
        <v>6095.3676448742572</v>
      </c>
      <c r="DU56" s="12">
        <v>90265.527069887539</v>
      </c>
      <c r="DV56" s="12">
        <v>34533.279179511555</v>
      </c>
      <c r="DW56" s="12">
        <v>124298.54037707967</v>
      </c>
      <c r="DX56" s="12">
        <v>154912.01408406359</v>
      </c>
      <c r="DY56" s="12">
        <v>2835.8524733366826</v>
      </c>
      <c r="DZ56" s="12">
        <v>10409.756953895376</v>
      </c>
      <c r="EA56" s="12">
        <v>1169.9107561377152</v>
      </c>
      <c r="EB56" s="12">
        <v>96436.516702752197</v>
      </c>
      <c r="EC56" s="12">
        <v>5988.3523693157367</v>
      </c>
      <c r="ED56" s="12">
        <v>0</v>
      </c>
      <c r="EE56" s="12">
        <v>130885.06272027751</v>
      </c>
      <c r="EF56" s="12">
        <v>0</v>
      </c>
      <c r="EG56" s="12">
        <v>0</v>
      </c>
      <c r="EH56" s="12">
        <v>3139.9791591058956</v>
      </c>
      <c r="EI56" s="12">
        <v>156758.64706420095</v>
      </c>
      <c r="EJ56" s="12">
        <v>1908.9510101093167</v>
      </c>
      <c r="EK56" s="12">
        <v>1321.0789304186446</v>
      </c>
      <c r="EL56" s="12">
        <v>41248.411747340164</v>
      </c>
      <c r="EM56" s="12">
        <v>4977.3571845171818</v>
      </c>
      <c r="EN56" s="12">
        <v>30670.065546372633</v>
      </c>
      <c r="EO56" s="12">
        <v>17638.309299702563</v>
      </c>
      <c r="EP56" s="12">
        <v>5629.1434390593886</v>
      </c>
      <c r="EQ56" s="12">
        <v>11856.634572274643</v>
      </c>
      <c r="ER56" s="12">
        <v>3738.8371306781414</v>
      </c>
      <c r="ES56" s="12">
        <v>7504.2951963975929</v>
      </c>
      <c r="ET56" s="12">
        <v>19257.565816197606</v>
      </c>
      <c r="EU56" s="12">
        <v>18665.691499048145</v>
      </c>
      <c r="EV56" s="12">
        <v>24804.525172702011</v>
      </c>
      <c r="EW56" s="12">
        <v>197778.71184123107</v>
      </c>
      <c r="EX56" s="12">
        <v>161409.65575689264</v>
      </c>
      <c r="EY56" s="12">
        <v>15092.954409197006</v>
      </c>
      <c r="EZ56" s="12">
        <v>159848.14417197127</v>
      </c>
      <c r="FA56" s="12">
        <v>15726.519141362714</v>
      </c>
      <c r="FB56" s="12">
        <v>2061.5384282623072</v>
      </c>
      <c r="FC56" s="12">
        <v>21795.596170429621</v>
      </c>
      <c r="FD56" s="12">
        <v>1592.5895499413675</v>
      </c>
      <c r="FE56" s="12">
        <v>3751.048181517433</v>
      </c>
      <c r="FF56" s="12">
        <v>83150.332983618326</v>
      </c>
      <c r="FG56" s="12">
        <v>19255.221813809279</v>
      </c>
      <c r="FH56" s="12">
        <v>5069.6286875110445</v>
      </c>
      <c r="FI56" s="12">
        <v>887307.90905786993</v>
      </c>
      <c r="FJ56" s="12">
        <v>7146.1780645856215</v>
      </c>
      <c r="FK56" s="13">
        <v>23140894.044372149</v>
      </c>
      <c r="FL56" s="12">
        <v>33172866.081956521</v>
      </c>
      <c r="FM56" s="14">
        <v>33172866.081956521</v>
      </c>
      <c r="FN56" s="12">
        <v>0</v>
      </c>
      <c r="FO56" s="12">
        <v>8698211.5643207636</v>
      </c>
      <c r="FP56" s="12">
        <v>0</v>
      </c>
      <c r="FQ56" s="12">
        <v>8698211.5643207636</v>
      </c>
      <c r="FR56" s="12">
        <v>232810871.3206051</v>
      </c>
      <c r="FS56" s="12">
        <v>0</v>
      </c>
      <c r="FT56" s="12">
        <v>232810871.3206051</v>
      </c>
      <c r="FU56" s="12">
        <v>7019040.5098807719</v>
      </c>
      <c r="FV56" s="13">
        <v>290803802.50137377</v>
      </c>
    </row>
    <row r="57" spans="1:178" s="15" customFormat="1" ht="31.8" thickBot="1" x14ac:dyDescent="0.3">
      <c r="A57" s="85" t="s">
        <v>83</v>
      </c>
      <c r="B57" s="11">
        <v>54</v>
      </c>
      <c r="C57" s="12">
        <v>0</v>
      </c>
      <c r="D57" s="12">
        <v>0</v>
      </c>
      <c r="E57" s="12">
        <v>63.675320143198185</v>
      </c>
      <c r="F57" s="12">
        <v>0</v>
      </c>
      <c r="G57" s="12">
        <v>0</v>
      </c>
      <c r="H57" s="12">
        <v>15.318430008595186</v>
      </c>
      <c r="I57" s="12">
        <v>0</v>
      </c>
      <c r="J57" s="12">
        <v>1568.1059169699054</v>
      </c>
      <c r="K57" s="12">
        <v>0</v>
      </c>
      <c r="L57" s="12">
        <v>2.4723398435296321E-7</v>
      </c>
      <c r="M57" s="12">
        <v>0</v>
      </c>
      <c r="N57" s="12">
        <v>0</v>
      </c>
      <c r="O57" s="12">
        <v>4.7208355918619205E-7</v>
      </c>
      <c r="P57" s="12">
        <v>2.0391391857874882E-7</v>
      </c>
      <c r="Q57" s="12">
        <v>0</v>
      </c>
      <c r="R57" s="12">
        <v>0</v>
      </c>
      <c r="S57" s="12">
        <v>0</v>
      </c>
      <c r="T57" s="12">
        <v>0</v>
      </c>
      <c r="U57" s="12">
        <v>31.110538823123449</v>
      </c>
      <c r="V57" s="12">
        <v>0</v>
      </c>
      <c r="W57" s="12">
        <v>0</v>
      </c>
      <c r="X57" s="12">
        <v>0</v>
      </c>
      <c r="Y57" s="12">
        <v>0</v>
      </c>
      <c r="Z57" s="12">
        <v>169.14209710766792</v>
      </c>
      <c r="AA57" s="12">
        <v>0</v>
      </c>
      <c r="AB57" s="12">
        <v>0.19027555437629179</v>
      </c>
      <c r="AC57" s="12">
        <v>32.926580135728379</v>
      </c>
      <c r="AD57" s="12">
        <v>0</v>
      </c>
      <c r="AE57" s="12">
        <v>0</v>
      </c>
      <c r="AF57" s="12">
        <v>0</v>
      </c>
      <c r="AG57" s="12">
        <v>0</v>
      </c>
      <c r="AH57" s="12">
        <v>256.68055016772155</v>
      </c>
      <c r="AI57" s="12">
        <v>0</v>
      </c>
      <c r="AJ57" s="12">
        <v>0</v>
      </c>
      <c r="AK57" s="12">
        <v>0</v>
      </c>
      <c r="AL57" s="12">
        <v>39.366822654791797</v>
      </c>
      <c r="AM57" s="12">
        <v>159.91146904419264</v>
      </c>
      <c r="AN57" s="12">
        <v>0</v>
      </c>
      <c r="AO57" s="12">
        <v>0</v>
      </c>
      <c r="AP57" s="12">
        <v>97.57436984025216</v>
      </c>
      <c r="AQ57" s="12">
        <v>0</v>
      </c>
      <c r="AR57" s="12">
        <v>0</v>
      </c>
      <c r="AS57" s="12">
        <v>0</v>
      </c>
      <c r="AT57" s="12">
        <v>0</v>
      </c>
      <c r="AU57" s="12">
        <v>7.279191077005845E-4</v>
      </c>
      <c r="AV57" s="12">
        <v>801.83640212512273</v>
      </c>
      <c r="AW57" s="12">
        <v>0</v>
      </c>
      <c r="AX57" s="12">
        <v>0</v>
      </c>
      <c r="AY57" s="12">
        <v>2.3970292484539028E-6</v>
      </c>
      <c r="AZ57" s="12">
        <v>0</v>
      </c>
      <c r="BA57" s="12">
        <v>2792426.4214705825</v>
      </c>
      <c r="BB57" s="12">
        <v>0</v>
      </c>
      <c r="BC57" s="12">
        <v>684807.03694450017</v>
      </c>
      <c r="BD57" s="12">
        <v>40955016.34924949</v>
      </c>
      <c r="BE57" s="12">
        <v>33434255.698740892</v>
      </c>
      <c r="BF57" s="12">
        <v>0</v>
      </c>
      <c r="BG57" s="12">
        <v>0</v>
      </c>
      <c r="BH57" s="12">
        <v>280747.85640569625</v>
      </c>
      <c r="BI57" s="12">
        <v>0</v>
      </c>
      <c r="BJ57" s="12">
        <v>0</v>
      </c>
      <c r="BK57" s="12">
        <v>0.19423355832315975</v>
      </c>
      <c r="BL57" s="12">
        <v>17.695346554251447</v>
      </c>
      <c r="BM57" s="12">
        <v>21040.366170944151</v>
      </c>
      <c r="BN57" s="12">
        <v>0</v>
      </c>
      <c r="BO57" s="12">
        <v>364.63244428502571</v>
      </c>
      <c r="BP57" s="12">
        <v>654.37545284087662</v>
      </c>
      <c r="BQ57" s="12">
        <v>127.80773362374548</v>
      </c>
      <c r="BR57" s="12">
        <v>188383.28772166927</v>
      </c>
      <c r="BS57" s="12">
        <v>216.57072452512838</v>
      </c>
      <c r="BT57" s="12">
        <v>0</v>
      </c>
      <c r="BU57" s="12">
        <v>186.65063961454427</v>
      </c>
      <c r="BV57" s="12">
        <v>0</v>
      </c>
      <c r="BW57" s="12">
        <v>104.80340207640478</v>
      </c>
      <c r="BX57" s="12">
        <v>246.45126494173442</v>
      </c>
      <c r="BY57" s="12">
        <v>0</v>
      </c>
      <c r="BZ57" s="12">
        <v>2520.7704063497963</v>
      </c>
      <c r="CA57" s="12">
        <v>1645.8404434865301</v>
      </c>
      <c r="CB57" s="12">
        <v>0.66574953972445849</v>
      </c>
      <c r="CC57" s="12">
        <v>81.409886627656476</v>
      </c>
      <c r="CD57" s="12">
        <v>0</v>
      </c>
      <c r="CE57" s="12">
        <v>0</v>
      </c>
      <c r="CF57" s="12">
        <v>0</v>
      </c>
      <c r="CG57" s="12">
        <v>172.32047409864003</v>
      </c>
      <c r="CH57" s="12">
        <v>0</v>
      </c>
      <c r="CI57" s="12">
        <v>10.119859167622792</v>
      </c>
      <c r="CJ57" s="12">
        <v>0</v>
      </c>
      <c r="CK57" s="12">
        <v>0</v>
      </c>
      <c r="CL57" s="12">
        <v>8.7401952653209866E-2</v>
      </c>
      <c r="CM57" s="12">
        <v>0</v>
      </c>
      <c r="CN57" s="12">
        <v>220047.84469930668</v>
      </c>
      <c r="CO57" s="12">
        <v>0</v>
      </c>
      <c r="CP57" s="12">
        <v>120.76099149124217</v>
      </c>
      <c r="CQ57" s="12">
        <v>149892.58083095317</v>
      </c>
      <c r="CR57" s="12">
        <v>1120733.6864898687</v>
      </c>
      <c r="CS57" s="12">
        <v>252249.94678319819</v>
      </c>
      <c r="CT57" s="12">
        <v>0</v>
      </c>
      <c r="CU57" s="12">
        <v>3767.8086744341372</v>
      </c>
      <c r="CV57" s="12">
        <v>7018.2864666305213</v>
      </c>
      <c r="CW57" s="12">
        <v>57.086603343562558</v>
      </c>
      <c r="CX57" s="12">
        <v>0</v>
      </c>
      <c r="CY57" s="12">
        <v>0</v>
      </c>
      <c r="CZ57" s="12">
        <v>2.3847215579597525</v>
      </c>
      <c r="DA57" s="12">
        <v>0</v>
      </c>
      <c r="DB57" s="12">
        <v>6.2974569327272834</v>
      </c>
      <c r="DC57" s="12">
        <v>13.022730861247945</v>
      </c>
      <c r="DD57" s="12">
        <v>293.16569667229538</v>
      </c>
      <c r="DE57" s="12">
        <v>317.2844379267479</v>
      </c>
      <c r="DF57" s="12">
        <v>0</v>
      </c>
      <c r="DG57" s="12">
        <v>862.39226462394754</v>
      </c>
      <c r="DH57" s="12">
        <v>65.3793500764546</v>
      </c>
      <c r="DI57" s="12">
        <v>264.9651830469308</v>
      </c>
      <c r="DJ57" s="12">
        <v>757.28880040824004</v>
      </c>
      <c r="DK57" s="12">
        <v>6919.4967896341204</v>
      </c>
      <c r="DL57" s="12">
        <v>160914.61979958249</v>
      </c>
      <c r="DM57" s="12">
        <v>0</v>
      </c>
      <c r="DN57" s="12">
        <v>798.30195535292739</v>
      </c>
      <c r="DO57" s="12">
        <v>2772.0821428613208</v>
      </c>
      <c r="DP57" s="12">
        <v>18091.447592497021</v>
      </c>
      <c r="DQ57" s="12">
        <v>4.4193174878404315</v>
      </c>
      <c r="DR57" s="12">
        <v>13.109216682831685</v>
      </c>
      <c r="DS57" s="12">
        <v>0</v>
      </c>
      <c r="DT57" s="12">
        <v>0</v>
      </c>
      <c r="DU57" s="12">
        <v>225.67642058600484</v>
      </c>
      <c r="DV57" s="12">
        <v>0</v>
      </c>
      <c r="DW57" s="12">
        <v>1803.7834758073891</v>
      </c>
      <c r="DX57" s="12">
        <v>23.553187085874953</v>
      </c>
      <c r="DY57" s="12">
        <v>0</v>
      </c>
      <c r="DZ57" s="12">
        <v>1694.0657189313556</v>
      </c>
      <c r="EA57" s="12">
        <v>8.9846060028305601</v>
      </c>
      <c r="EB57" s="12">
        <v>220.32729880703678</v>
      </c>
      <c r="EC57" s="12">
        <v>0</v>
      </c>
      <c r="ED57" s="12">
        <v>0</v>
      </c>
      <c r="EE57" s="12">
        <v>36.27238891887184</v>
      </c>
      <c r="EF57" s="12">
        <v>0</v>
      </c>
      <c r="EG57" s="12">
        <v>0</v>
      </c>
      <c r="EH57" s="12">
        <v>2.6809523130730457</v>
      </c>
      <c r="EI57" s="12">
        <v>342.28356363535107</v>
      </c>
      <c r="EJ57" s="12">
        <v>6.2949442310340933</v>
      </c>
      <c r="EK57" s="12">
        <v>0</v>
      </c>
      <c r="EL57" s="12">
        <v>228.59164609348747</v>
      </c>
      <c r="EM57" s="12">
        <v>30.363378774586796</v>
      </c>
      <c r="EN57" s="12">
        <v>1736.1419421613762</v>
      </c>
      <c r="EO57" s="12">
        <v>257.40617911376944</v>
      </c>
      <c r="EP57" s="12">
        <v>0</v>
      </c>
      <c r="EQ57" s="12">
        <v>111.61389202923748</v>
      </c>
      <c r="ER57" s="12">
        <v>30.231089674484</v>
      </c>
      <c r="ES57" s="12">
        <v>75.601466149301103</v>
      </c>
      <c r="ET57" s="12">
        <v>65.325984907872879</v>
      </c>
      <c r="EU57" s="12">
        <v>0</v>
      </c>
      <c r="EV57" s="12">
        <v>4264.3645404678355</v>
      </c>
      <c r="EW57" s="12">
        <v>6428.565356900308</v>
      </c>
      <c r="EX57" s="12">
        <v>3832.6941206733909</v>
      </c>
      <c r="EY57" s="12">
        <v>2048.9005333121254</v>
      </c>
      <c r="EZ57" s="12">
        <v>267.04556747101054</v>
      </c>
      <c r="FA57" s="12">
        <v>146.97060400501468</v>
      </c>
      <c r="FB57" s="12">
        <v>310.41949297104077</v>
      </c>
      <c r="FC57" s="12">
        <v>452.88237478005323</v>
      </c>
      <c r="FD57" s="12">
        <v>0</v>
      </c>
      <c r="FE57" s="12">
        <v>33.951649342593889</v>
      </c>
      <c r="FF57" s="12">
        <v>1687.4361662376339</v>
      </c>
      <c r="FG57" s="12">
        <v>819.4937281708784</v>
      </c>
      <c r="FH57" s="12">
        <v>6717.2379293518943</v>
      </c>
      <c r="FI57" s="12">
        <v>46428.600579723599</v>
      </c>
      <c r="FJ57" s="12">
        <v>0</v>
      </c>
      <c r="FK57" s="13">
        <v>80392584.671444893</v>
      </c>
      <c r="FL57" s="12">
        <v>2247264.3694215803</v>
      </c>
      <c r="FM57" s="14">
        <v>2247264.3694215803</v>
      </c>
      <c r="FN57" s="12">
        <v>0</v>
      </c>
      <c r="FO57" s="12">
        <v>5987149.670148043</v>
      </c>
      <c r="FP57" s="12">
        <v>0</v>
      </c>
      <c r="FQ57" s="12">
        <v>5987149.670148043</v>
      </c>
      <c r="FR57" s="12">
        <v>52087165.953189</v>
      </c>
      <c r="FS57" s="12">
        <v>0</v>
      </c>
      <c r="FT57" s="12">
        <v>52087165.953189</v>
      </c>
      <c r="FU57" s="12">
        <v>22483760.244809795</v>
      </c>
      <c r="FV57" s="13">
        <v>118230404.41939373</v>
      </c>
    </row>
    <row r="58" spans="1:178" s="15" customFormat="1" ht="16.2" thickBot="1" x14ac:dyDescent="0.3">
      <c r="A58" s="85" t="s">
        <v>84</v>
      </c>
      <c r="B58" s="11">
        <v>55</v>
      </c>
      <c r="C58" s="12">
        <v>5326.1229673425523</v>
      </c>
      <c r="D58" s="12">
        <v>1446.0389067180906</v>
      </c>
      <c r="E58" s="12">
        <v>4956.1474789192698</v>
      </c>
      <c r="F58" s="12">
        <v>2731.785959190358</v>
      </c>
      <c r="G58" s="12">
        <v>442.80605904695284</v>
      </c>
      <c r="H58" s="12">
        <v>4821.6653687403923</v>
      </c>
      <c r="I58" s="12">
        <v>120.50669091716291</v>
      </c>
      <c r="J58" s="12">
        <v>103.11361118344421</v>
      </c>
      <c r="K58" s="12">
        <v>48798.765098403135</v>
      </c>
      <c r="L58" s="12">
        <v>238.97914730989041</v>
      </c>
      <c r="M58" s="12">
        <v>4085.1515727588894</v>
      </c>
      <c r="N58" s="12">
        <v>8644.7332082803623</v>
      </c>
      <c r="O58" s="12">
        <v>6150.7288262747852</v>
      </c>
      <c r="P58" s="12">
        <v>50.859876256378755</v>
      </c>
      <c r="Q58" s="12">
        <v>55.844948990935357</v>
      </c>
      <c r="R58" s="12">
        <v>1909.5627613425243</v>
      </c>
      <c r="S58" s="12">
        <v>1121.3453476039003</v>
      </c>
      <c r="T58" s="12">
        <v>3880.6770858277296</v>
      </c>
      <c r="U58" s="12">
        <v>1559.6581552151169</v>
      </c>
      <c r="V58" s="12">
        <v>579.63042496571609</v>
      </c>
      <c r="W58" s="12">
        <v>0</v>
      </c>
      <c r="X58" s="12">
        <v>117.73978786090142</v>
      </c>
      <c r="Y58" s="12">
        <v>318.83761000651646</v>
      </c>
      <c r="Z58" s="12">
        <v>12053.75347565745</v>
      </c>
      <c r="AA58" s="12">
        <v>1857.536079848194</v>
      </c>
      <c r="AB58" s="12">
        <v>78.60702228772611</v>
      </c>
      <c r="AC58" s="12">
        <v>188.26674340672218</v>
      </c>
      <c r="AD58" s="12">
        <v>13132.909012181726</v>
      </c>
      <c r="AE58" s="12">
        <v>0</v>
      </c>
      <c r="AF58" s="12">
        <v>0</v>
      </c>
      <c r="AG58" s="12">
        <v>1710.2075752882461</v>
      </c>
      <c r="AH58" s="12">
        <v>2883.2363754824491</v>
      </c>
      <c r="AI58" s="12">
        <v>112.35340664177028</v>
      </c>
      <c r="AJ58" s="12">
        <v>0</v>
      </c>
      <c r="AK58" s="12">
        <v>3196.5663078835696</v>
      </c>
      <c r="AL58" s="12">
        <v>9431.860145117611</v>
      </c>
      <c r="AM58" s="12">
        <v>723.40136330231917</v>
      </c>
      <c r="AN58" s="12">
        <v>270.30784429463256</v>
      </c>
      <c r="AO58" s="12">
        <v>0</v>
      </c>
      <c r="AP58" s="12">
        <v>307.66096734741143</v>
      </c>
      <c r="AQ58" s="12">
        <v>395.15280976492187</v>
      </c>
      <c r="AR58" s="12">
        <v>315.68788165503366</v>
      </c>
      <c r="AS58" s="12">
        <v>0</v>
      </c>
      <c r="AT58" s="12">
        <v>205.20554483516256</v>
      </c>
      <c r="AU58" s="12">
        <v>1332.3248772244062</v>
      </c>
      <c r="AV58" s="12">
        <v>1045.6415010018725</v>
      </c>
      <c r="AW58" s="12">
        <v>2456.9791756253135</v>
      </c>
      <c r="AX58" s="12">
        <v>264.93119143159328</v>
      </c>
      <c r="AY58" s="12">
        <v>453.98377375044811</v>
      </c>
      <c r="AZ58" s="12">
        <v>110.97236293016512</v>
      </c>
      <c r="BA58" s="12">
        <v>3713.9785541896927</v>
      </c>
      <c r="BB58" s="12">
        <v>2076.9811613622246</v>
      </c>
      <c r="BC58" s="12">
        <v>7115.3574924637014</v>
      </c>
      <c r="BD58" s="12">
        <v>4064.6947108469158</v>
      </c>
      <c r="BE58" s="12">
        <v>4575998.9423392406</v>
      </c>
      <c r="BF58" s="12">
        <v>3333.5148177816527</v>
      </c>
      <c r="BG58" s="12">
        <v>1525.082287661932</v>
      </c>
      <c r="BH58" s="12">
        <v>40414.371358564415</v>
      </c>
      <c r="BI58" s="12">
        <v>0</v>
      </c>
      <c r="BJ58" s="12">
        <v>0</v>
      </c>
      <c r="BK58" s="12">
        <v>0.2988843792972638</v>
      </c>
      <c r="BL58" s="12">
        <v>1774.4207886765557</v>
      </c>
      <c r="BM58" s="12">
        <v>202.61674880718112</v>
      </c>
      <c r="BN58" s="12">
        <v>268.74142288385536</v>
      </c>
      <c r="BO58" s="12">
        <v>1533.0008573207424</v>
      </c>
      <c r="BP58" s="12">
        <v>774.14050830108522</v>
      </c>
      <c r="BQ58" s="12">
        <v>1055.5311999231374</v>
      </c>
      <c r="BR58" s="12">
        <v>211.48921983342214</v>
      </c>
      <c r="BS58" s="12">
        <v>8812.9216795581342</v>
      </c>
      <c r="BT58" s="12">
        <v>2124.7883021473535</v>
      </c>
      <c r="BU58" s="12">
        <v>25151.53661900905</v>
      </c>
      <c r="BV58" s="12">
        <v>46959.280875429911</v>
      </c>
      <c r="BW58" s="12">
        <v>1724.727166022647</v>
      </c>
      <c r="BX58" s="12">
        <v>4477.1837372363152</v>
      </c>
      <c r="BY58" s="12">
        <v>1284.3337777932425</v>
      </c>
      <c r="BZ58" s="12">
        <v>16399.457755066465</v>
      </c>
      <c r="CA58" s="12">
        <v>4191.9310500109304</v>
      </c>
      <c r="CB58" s="12">
        <v>237.84797686321588</v>
      </c>
      <c r="CC58" s="12">
        <v>173.23422476668947</v>
      </c>
      <c r="CD58" s="12">
        <v>135.28304006000442</v>
      </c>
      <c r="CE58" s="12">
        <v>1196.1404955043149</v>
      </c>
      <c r="CF58" s="12">
        <v>345.17760221280207</v>
      </c>
      <c r="CG58" s="12">
        <v>437.68872603399728</v>
      </c>
      <c r="CH58" s="12">
        <v>0</v>
      </c>
      <c r="CI58" s="12">
        <v>932.75761592966148</v>
      </c>
      <c r="CJ58" s="12">
        <v>0</v>
      </c>
      <c r="CK58" s="12">
        <v>458.10161330470822</v>
      </c>
      <c r="CL58" s="12">
        <v>1363.1488624052715</v>
      </c>
      <c r="CM58" s="12">
        <v>349.06449916179679</v>
      </c>
      <c r="CN58" s="12">
        <v>1954.4154073408158</v>
      </c>
      <c r="CO58" s="12">
        <v>2351.6088737837636</v>
      </c>
      <c r="CP58" s="12">
        <v>166.87790515097367</v>
      </c>
      <c r="CQ58" s="12">
        <v>60.245674161105455</v>
      </c>
      <c r="CR58" s="12">
        <v>21225.68961343617</v>
      </c>
      <c r="CS58" s="12">
        <v>1864.4246230943672</v>
      </c>
      <c r="CT58" s="12">
        <v>97.476869481768247</v>
      </c>
      <c r="CU58" s="12">
        <v>430937.48782275361</v>
      </c>
      <c r="CV58" s="12">
        <v>5850.7051504261462</v>
      </c>
      <c r="CW58" s="12">
        <v>9611.3260610767466</v>
      </c>
      <c r="CX58" s="12">
        <v>0</v>
      </c>
      <c r="CY58" s="12">
        <v>20.376883571180525</v>
      </c>
      <c r="CZ58" s="12">
        <v>2255.3469030677588</v>
      </c>
      <c r="DA58" s="12">
        <v>0</v>
      </c>
      <c r="DB58" s="12">
        <v>5244.2758155477813</v>
      </c>
      <c r="DC58" s="12">
        <v>12.902452691145411</v>
      </c>
      <c r="DD58" s="12">
        <v>25988.581047473042</v>
      </c>
      <c r="DE58" s="12">
        <v>14527.669086728814</v>
      </c>
      <c r="DF58" s="12">
        <v>0</v>
      </c>
      <c r="DG58" s="12">
        <v>10670.553189534498</v>
      </c>
      <c r="DH58" s="12">
        <v>5998.1911966008392</v>
      </c>
      <c r="DI58" s="12">
        <v>23061.172818359191</v>
      </c>
      <c r="DJ58" s="12">
        <v>5166.5576831220469</v>
      </c>
      <c r="DK58" s="12">
        <v>1541.7538604841939</v>
      </c>
      <c r="DL58" s="12">
        <v>62464.458200253488</v>
      </c>
      <c r="DM58" s="12">
        <v>172.4411689636313</v>
      </c>
      <c r="DN58" s="12">
        <v>0</v>
      </c>
      <c r="DO58" s="12">
        <v>4836.6177277262423</v>
      </c>
      <c r="DP58" s="12">
        <v>5127.8195418258947</v>
      </c>
      <c r="DQ58" s="12">
        <v>664.91197957109216</v>
      </c>
      <c r="DR58" s="12">
        <v>1843.2800583328712</v>
      </c>
      <c r="DS58" s="12">
        <v>0</v>
      </c>
      <c r="DT58" s="12">
        <v>0</v>
      </c>
      <c r="DU58" s="12">
        <v>19821.584630982936</v>
      </c>
      <c r="DV58" s="12">
        <v>0</v>
      </c>
      <c r="DW58" s="12">
        <v>27101.133268636411</v>
      </c>
      <c r="DX58" s="12">
        <v>6917.5680576719797</v>
      </c>
      <c r="DY58" s="12">
        <v>466.36781469120024</v>
      </c>
      <c r="DZ58" s="12">
        <v>714.83387677713279</v>
      </c>
      <c r="EA58" s="12">
        <v>19.769227087348352</v>
      </c>
      <c r="EB58" s="12">
        <v>8984.2675195318097</v>
      </c>
      <c r="EC58" s="12">
        <v>0</v>
      </c>
      <c r="ED58" s="12">
        <v>0</v>
      </c>
      <c r="EE58" s="12">
        <v>661.26028869929007</v>
      </c>
      <c r="EF58" s="12">
        <v>81.620730028211895</v>
      </c>
      <c r="EG58" s="12">
        <v>0</v>
      </c>
      <c r="EH58" s="12">
        <v>0</v>
      </c>
      <c r="EI58" s="12">
        <v>177.92678087850527</v>
      </c>
      <c r="EJ58" s="12">
        <v>0</v>
      </c>
      <c r="EK58" s="12">
        <v>10.611661597912095</v>
      </c>
      <c r="EL58" s="12">
        <v>2158.3164528680386</v>
      </c>
      <c r="EM58" s="12">
        <v>230.76551540356601</v>
      </c>
      <c r="EN58" s="12">
        <v>1061.2604618897126</v>
      </c>
      <c r="EO58" s="12">
        <v>200.48655501658715</v>
      </c>
      <c r="EP58" s="12">
        <v>234.44220964439029</v>
      </c>
      <c r="EQ58" s="12">
        <v>626.35960937243806</v>
      </c>
      <c r="ER58" s="12">
        <v>153.84272851514882</v>
      </c>
      <c r="ES58" s="12">
        <v>78.845837441549335</v>
      </c>
      <c r="ET58" s="12">
        <v>2953.174967749052</v>
      </c>
      <c r="EU58" s="12">
        <v>31112.918263373962</v>
      </c>
      <c r="EV58" s="12">
        <v>0</v>
      </c>
      <c r="EW58" s="12">
        <v>4376.863702997056</v>
      </c>
      <c r="EX58" s="12">
        <v>5939.5029316961436</v>
      </c>
      <c r="EY58" s="12">
        <v>2478.3219120516251</v>
      </c>
      <c r="EZ58" s="12">
        <v>6197.9566061586011</v>
      </c>
      <c r="FA58" s="12">
        <v>1502.8287713333114</v>
      </c>
      <c r="FB58" s="12">
        <v>6.7495423088206765</v>
      </c>
      <c r="FC58" s="12">
        <v>1458.0643880008845</v>
      </c>
      <c r="FD58" s="12">
        <v>80.301138068544986</v>
      </c>
      <c r="FE58" s="12">
        <v>561.93375348246207</v>
      </c>
      <c r="FF58" s="12">
        <v>18022.790131377551</v>
      </c>
      <c r="FG58" s="12">
        <v>172.87028091285754</v>
      </c>
      <c r="FH58" s="12">
        <v>86.108360805857984</v>
      </c>
      <c r="FI58" s="12">
        <v>3082.2879104691492</v>
      </c>
      <c r="FJ58" s="12">
        <v>0</v>
      </c>
      <c r="FK58" s="13">
        <v>5702257.1178029487</v>
      </c>
      <c r="FL58" s="12">
        <v>19711495.701021418</v>
      </c>
      <c r="FM58" s="14">
        <v>19711495.701021418</v>
      </c>
      <c r="FN58" s="12">
        <v>0</v>
      </c>
      <c r="FO58" s="12">
        <v>3908718.5098248706</v>
      </c>
      <c r="FP58" s="12">
        <v>0</v>
      </c>
      <c r="FQ58" s="12">
        <v>3908718.5098248706</v>
      </c>
      <c r="FR58" s="12">
        <v>126908252.43811639</v>
      </c>
      <c r="FS58" s="12">
        <v>0</v>
      </c>
      <c r="FT58" s="12">
        <v>126908252.43811639</v>
      </c>
      <c r="FU58" s="12">
        <v>5125966.6777764307</v>
      </c>
      <c r="FV58" s="13">
        <v>151104757.0889892</v>
      </c>
    </row>
    <row r="59" spans="1:178" s="15" customFormat="1" ht="47.4" thickBot="1" x14ac:dyDescent="0.3">
      <c r="A59" s="85" t="s">
        <v>85</v>
      </c>
      <c r="B59" s="11">
        <v>56</v>
      </c>
      <c r="C59" s="12">
        <v>334213.83694623795</v>
      </c>
      <c r="D59" s="12">
        <v>12906.348560408538</v>
      </c>
      <c r="E59" s="12">
        <v>61631.500149568026</v>
      </c>
      <c r="F59" s="12">
        <v>52794.394268766329</v>
      </c>
      <c r="G59" s="12">
        <v>6394.3098692030362</v>
      </c>
      <c r="H59" s="12">
        <v>314037.89527358132</v>
      </c>
      <c r="I59" s="12">
        <v>4770.4643751403464</v>
      </c>
      <c r="J59" s="12">
        <v>6048.1624698393198</v>
      </c>
      <c r="K59" s="12">
        <v>37547.330779433716</v>
      </c>
      <c r="L59" s="12">
        <v>965.97521130561859</v>
      </c>
      <c r="M59" s="12">
        <v>19963.188485892373</v>
      </c>
      <c r="N59" s="12">
        <v>360445.15588369209</v>
      </c>
      <c r="O59" s="12">
        <v>40462.217654238819</v>
      </c>
      <c r="P59" s="12">
        <v>757.45597157452175</v>
      </c>
      <c r="Q59" s="12">
        <v>572.39941707372736</v>
      </c>
      <c r="R59" s="12">
        <v>48795.707917419983</v>
      </c>
      <c r="S59" s="12">
        <v>26815.955783645906</v>
      </c>
      <c r="T59" s="12">
        <v>11412.58175802945</v>
      </c>
      <c r="U59" s="12">
        <v>94940.726277306952</v>
      </c>
      <c r="V59" s="12">
        <v>23998.632526860685</v>
      </c>
      <c r="W59" s="12">
        <v>406.51537890864614</v>
      </c>
      <c r="X59" s="12">
        <v>563.28961947909283</v>
      </c>
      <c r="Y59" s="12">
        <v>26183.916752184887</v>
      </c>
      <c r="Z59" s="12">
        <v>74030.432154376002</v>
      </c>
      <c r="AA59" s="12">
        <v>3112.1063580318396</v>
      </c>
      <c r="AB59" s="12">
        <v>397279.44289944228</v>
      </c>
      <c r="AC59" s="12">
        <v>55538.377310877848</v>
      </c>
      <c r="AD59" s="12">
        <v>32.868522639483032</v>
      </c>
      <c r="AE59" s="12">
        <v>0</v>
      </c>
      <c r="AF59" s="12">
        <v>1901.9155965504044</v>
      </c>
      <c r="AG59" s="12">
        <v>3518.5568153035697</v>
      </c>
      <c r="AH59" s="12">
        <v>14672.436081821028</v>
      </c>
      <c r="AI59" s="12">
        <v>690.36622841339079</v>
      </c>
      <c r="AJ59" s="12">
        <v>0</v>
      </c>
      <c r="AK59" s="12">
        <v>314583.12855887297</v>
      </c>
      <c r="AL59" s="12">
        <v>8729.6073009347474</v>
      </c>
      <c r="AM59" s="12">
        <v>20832.059930452673</v>
      </c>
      <c r="AN59" s="12">
        <v>0</v>
      </c>
      <c r="AO59" s="12">
        <v>2518.7942448226659</v>
      </c>
      <c r="AP59" s="12">
        <v>2501.8652617380308</v>
      </c>
      <c r="AQ59" s="12">
        <v>3230.9348411457349</v>
      </c>
      <c r="AR59" s="12">
        <v>59666.110146603962</v>
      </c>
      <c r="AS59" s="12">
        <v>364.28766390538283</v>
      </c>
      <c r="AT59" s="12">
        <v>1510.0243899334976</v>
      </c>
      <c r="AU59" s="12">
        <v>111525.22649652706</v>
      </c>
      <c r="AV59" s="12">
        <v>6435.8448139705215</v>
      </c>
      <c r="AW59" s="12">
        <v>138285.55561456201</v>
      </c>
      <c r="AX59" s="12">
        <v>1944.4907348362931</v>
      </c>
      <c r="AY59" s="12">
        <v>996.38791777183451</v>
      </c>
      <c r="AZ59" s="12">
        <v>3922.9629349854818</v>
      </c>
      <c r="BA59" s="12">
        <v>78764.963574201363</v>
      </c>
      <c r="BB59" s="12">
        <v>98002.48391367757</v>
      </c>
      <c r="BC59" s="12">
        <v>633770.76302479533</v>
      </c>
      <c r="BD59" s="12">
        <v>0</v>
      </c>
      <c r="BE59" s="12">
        <v>55842.335389981934</v>
      </c>
      <c r="BF59" s="12">
        <v>25861116.267226443</v>
      </c>
      <c r="BG59" s="12">
        <v>4579278.7110266546</v>
      </c>
      <c r="BH59" s="12">
        <v>6165.2439303169267</v>
      </c>
      <c r="BI59" s="12">
        <v>64.41606924221243</v>
      </c>
      <c r="BJ59" s="12">
        <v>71.923398716672523</v>
      </c>
      <c r="BK59" s="12">
        <v>511.02884310384763</v>
      </c>
      <c r="BL59" s="12">
        <v>48250.877199272436</v>
      </c>
      <c r="BM59" s="12">
        <v>25638.380054378027</v>
      </c>
      <c r="BN59" s="12">
        <v>44615.612190460553</v>
      </c>
      <c r="BO59" s="12">
        <v>8229.2021259874928</v>
      </c>
      <c r="BP59" s="12">
        <v>905733.59005207627</v>
      </c>
      <c r="BQ59" s="12">
        <v>10657.65992949153</v>
      </c>
      <c r="BR59" s="12">
        <v>18263.616489599641</v>
      </c>
      <c r="BS59" s="12">
        <v>25331.10376653837</v>
      </c>
      <c r="BT59" s="12">
        <v>93781.598940330674</v>
      </c>
      <c r="BU59" s="12">
        <v>191971.84997689177</v>
      </c>
      <c r="BV59" s="12">
        <v>936.26330711477488</v>
      </c>
      <c r="BW59" s="12">
        <v>56320.623526041229</v>
      </c>
      <c r="BX59" s="12">
        <v>42672.688297702138</v>
      </c>
      <c r="BY59" s="12">
        <v>9219.1345376715853</v>
      </c>
      <c r="BZ59" s="12">
        <v>225812.44171067906</v>
      </c>
      <c r="CA59" s="12">
        <v>46430.204442314207</v>
      </c>
      <c r="CB59" s="12">
        <v>64.657699334455714</v>
      </c>
      <c r="CC59" s="12">
        <v>4313.0815992484504</v>
      </c>
      <c r="CD59" s="12">
        <v>1370.5515455835882</v>
      </c>
      <c r="CE59" s="12">
        <v>62066.978049881807</v>
      </c>
      <c r="CF59" s="12">
        <v>6026.8179437073723</v>
      </c>
      <c r="CG59" s="12">
        <v>52609.992578126534</v>
      </c>
      <c r="CH59" s="12">
        <v>471.93924148317035</v>
      </c>
      <c r="CI59" s="12">
        <v>437.60681503524359</v>
      </c>
      <c r="CJ59" s="12">
        <v>1510.8872949186245</v>
      </c>
      <c r="CK59" s="12">
        <v>10916.701731602889</v>
      </c>
      <c r="CL59" s="12">
        <v>33549.160318347858</v>
      </c>
      <c r="CM59" s="12">
        <v>21.482438979744806</v>
      </c>
      <c r="CN59" s="12">
        <v>7817.8795123007239</v>
      </c>
      <c r="CO59" s="12">
        <v>24327.921584052059</v>
      </c>
      <c r="CP59" s="12">
        <v>2712.8304055617186</v>
      </c>
      <c r="CQ59" s="12">
        <v>6817.7434124777155</v>
      </c>
      <c r="CR59" s="12">
        <v>42602459.98196584</v>
      </c>
      <c r="CS59" s="12">
        <v>317720.32756535168</v>
      </c>
      <c r="CT59" s="12">
        <v>0</v>
      </c>
      <c r="CU59" s="12">
        <v>266995.70571445068</v>
      </c>
      <c r="CV59" s="12">
        <v>370128.59020307817</v>
      </c>
      <c r="CW59" s="12">
        <v>7065.0455515659578</v>
      </c>
      <c r="CX59" s="12">
        <v>0</v>
      </c>
      <c r="CY59" s="12">
        <v>960.50149935080037</v>
      </c>
      <c r="CZ59" s="12">
        <v>4627.5995321896562</v>
      </c>
      <c r="DA59" s="12">
        <v>0</v>
      </c>
      <c r="DB59" s="12">
        <v>11048.154012927485</v>
      </c>
      <c r="DC59" s="12">
        <v>184.30321904750608</v>
      </c>
      <c r="DD59" s="12">
        <v>1694594.4519732436</v>
      </c>
      <c r="DE59" s="12">
        <v>2110383.5013290229</v>
      </c>
      <c r="DF59" s="12">
        <v>58313.219292737471</v>
      </c>
      <c r="DG59" s="12">
        <v>477333.51498072717</v>
      </c>
      <c r="DH59" s="12">
        <v>1183865.3595190686</v>
      </c>
      <c r="DI59" s="12">
        <v>434936.40193112392</v>
      </c>
      <c r="DJ59" s="12">
        <v>6485.7085213047267</v>
      </c>
      <c r="DK59" s="12">
        <v>976.09695915522082</v>
      </c>
      <c r="DL59" s="12">
        <v>645335.89696375723</v>
      </c>
      <c r="DM59" s="12">
        <v>0</v>
      </c>
      <c r="DN59" s="12">
        <v>0</v>
      </c>
      <c r="DO59" s="12">
        <v>752.06116567564925</v>
      </c>
      <c r="DP59" s="12">
        <v>8058.6201344894998</v>
      </c>
      <c r="DQ59" s="12">
        <v>60200.64831936275</v>
      </c>
      <c r="DR59" s="12">
        <v>1780.6011428885611</v>
      </c>
      <c r="DS59" s="12">
        <v>0</v>
      </c>
      <c r="DT59" s="12">
        <v>0</v>
      </c>
      <c r="DU59" s="12">
        <v>34294.205247345191</v>
      </c>
      <c r="DV59" s="12">
        <v>0</v>
      </c>
      <c r="DW59" s="12">
        <v>37916.663479844065</v>
      </c>
      <c r="DX59" s="12">
        <v>18487.332743418705</v>
      </c>
      <c r="DY59" s="12">
        <v>428.97540470354437</v>
      </c>
      <c r="DZ59" s="12">
        <v>1311.4333835913151</v>
      </c>
      <c r="EA59" s="12">
        <v>50.769807394177299</v>
      </c>
      <c r="EB59" s="12">
        <v>81458.584347393844</v>
      </c>
      <c r="EC59" s="12">
        <v>0</v>
      </c>
      <c r="ED59" s="12">
        <v>0</v>
      </c>
      <c r="EE59" s="12">
        <v>22860.617146547585</v>
      </c>
      <c r="EF59" s="12">
        <v>37.609800542354151</v>
      </c>
      <c r="EG59" s="12">
        <v>0</v>
      </c>
      <c r="EH59" s="12">
        <v>17.075579334652936</v>
      </c>
      <c r="EI59" s="12">
        <v>176895.23136759648</v>
      </c>
      <c r="EJ59" s="12">
        <v>35.034662556730751</v>
      </c>
      <c r="EK59" s="12">
        <v>776.41135417496412</v>
      </c>
      <c r="EL59" s="12">
        <v>69262.761507713425</v>
      </c>
      <c r="EM59" s="12">
        <v>5039.340505054618</v>
      </c>
      <c r="EN59" s="12">
        <v>43649.115584357678</v>
      </c>
      <c r="EO59" s="12">
        <v>4564.9957127131929</v>
      </c>
      <c r="EP59" s="12">
        <v>0</v>
      </c>
      <c r="EQ59" s="12">
        <v>1430.6043987501685</v>
      </c>
      <c r="ER59" s="12">
        <v>279.98333956914354</v>
      </c>
      <c r="ES59" s="12">
        <v>2234.612601234518</v>
      </c>
      <c r="ET59" s="12">
        <v>553.2597583109208</v>
      </c>
      <c r="EU59" s="12">
        <v>1551.205868802753</v>
      </c>
      <c r="EV59" s="12">
        <v>2308.6592217661569</v>
      </c>
      <c r="EW59" s="12">
        <v>85840.253448239295</v>
      </c>
      <c r="EX59" s="12">
        <v>19352.305643068972</v>
      </c>
      <c r="EY59" s="12">
        <v>11327.534231715037</v>
      </c>
      <c r="EZ59" s="12">
        <v>7552.2068566648668</v>
      </c>
      <c r="FA59" s="12">
        <v>1515.0943292110223</v>
      </c>
      <c r="FB59" s="12">
        <v>1610.3439008208288</v>
      </c>
      <c r="FC59" s="12">
        <v>2786.6578636261802</v>
      </c>
      <c r="FD59" s="12">
        <v>1489.836626273461</v>
      </c>
      <c r="FE59" s="12">
        <v>39.95997480519992</v>
      </c>
      <c r="FF59" s="12">
        <v>10102.621697685408</v>
      </c>
      <c r="FG59" s="12">
        <v>4589.9111233164831</v>
      </c>
      <c r="FH59" s="12">
        <v>884.88575920461949</v>
      </c>
      <c r="FI59" s="12">
        <v>185124.9229178027</v>
      </c>
      <c r="FJ59" s="12">
        <v>6263.8747141311696</v>
      </c>
      <c r="FK59" s="13">
        <v>87105072.142668307</v>
      </c>
      <c r="FL59" s="12">
        <v>4212046.6849804521</v>
      </c>
      <c r="FM59" s="14">
        <v>4212046.6849804521</v>
      </c>
      <c r="FN59" s="12">
        <v>0</v>
      </c>
      <c r="FO59" s="12">
        <v>1475141.788105523</v>
      </c>
      <c r="FP59" s="12">
        <v>0</v>
      </c>
      <c r="FQ59" s="12">
        <v>1475141.788105523</v>
      </c>
      <c r="FR59" s="12">
        <v>19003624.300430592</v>
      </c>
      <c r="FS59" s="12">
        <v>0</v>
      </c>
      <c r="FT59" s="12">
        <v>19003624.300430592</v>
      </c>
      <c r="FU59" s="12">
        <v>4498019.4491382549</v>
      </c>
      <c r="FV59" s="13">
        <v>107297865.46704662</v>
      </c>
    </row>
    <row r="60" spans="1:178" s="15" customFormat="1" ht="16.2" thickBot="1" x14ac:dyDescent="0.3">
      <c r="A60" s="85" t="s">
        <v>86</v>
      </c>
      <c r="B60" s="11">
        <v>57</v>
      </c>
      <c r="C60" s="12">
        <v>153078.92641754835</v>
      </c>
      <c r="D60" s="12">
        <v>9736.9099715106895</v>
      </c>
      <c r="E60" s="12">
        <v>840.03215266957989</v>
      </c>
      <c r="F60" s="12">
        <v>3686.0596260074913</v>
      </c>
      <c r="G60" s="12">
        <v>4674.7066124426337</v>
      </c>
      <c r="H60" s="12">
        <v>198574.29076076206</v>
      </c>
      <c r="I60" s="12">
        <v>56475.81129574075</v>
      </c>
      <c r="J60" s="12">
        <v>19215.355378437642</v>
      </c>
      <c r="K60" s="12">
        <v>2270567.6182523998</v>
      </c>
      <c r="L60" s="12">
        <v>43.975462218160771</v>
      </c>
      <c r="M60" s="12">
        <v>333.84742310995972</v>
      </c>
      <c r="N60" s="12">
        <v>40423.829164931194</v>
      </c>
      <c r="O60" s="12">
        <v>16921.293664836812</v>
      </c>
      <c r="P60" s="12">
        <v>72584.444655900399</v>
      </c>
      <c r="Q60" s="12">
        <v>67169.518943046991</v>
      </c>
      <c r="R60" s="12">
        <v>277.22293297421339</v>
      </c>
      <c r="S60" s="12">
        <v>6973.5699503181359</v>
      </c>
      <c r="T60" s="12">
        <v>19276.384180773151</v>
      </c>
      <c r="U60" s="12">
        <v>1884.366958897311</v>
      </c>
      <c r="V60" s="12">
        <v>94201.376864847814</v>
      </c>
      <c r="W60" s="12">
        <v>0</v>
      </c>
      <c r="X60" s="12">
        <v>4214.2929644965834</v>
      </c>
      <c r="Y60" s="12">
        <v>6051.5306984380286</v>
      </c>
      <c r="Z60" s="12">
        <v>7820.897344033835</v>
      </c>
      <c r="AA60" s="12">
        <v>453.43122320572053</v>
      </c>
      <c r="AB60" s="12">
        <v>29539.447141571534</v>
      </c>
      <c r="AC60" s="12">
        <v>138617.03875464419</v>
      </c>
      <c r="AD60" s="12">
        <v>2974.308967607582</v>
      </c>
      <c r="AE60" s="12">
        <v>50301.21151984742</v>
      </c>
      <c r="AF60" s="12">
        <v>15128.980097027597</v>
      </c>
      <c r="AG60" s="12">
        <v>1110.9871723007375</v>
      </c>
      <c r="AH60" s="12">
        <v>13173.769886630344</v>
      </c>
      <c r="AI60" s="12">
        <v>719.74020578108798</v>
      </c>
      <c r="AJ60" s="12">
        <v>13698.980781309177</v>
      </c>
      <c r="AK60" s="12">
        <v>1190137.1414348166</v>
      </c>
      <c r="AL60" s="12">
        <v>1744422.4229081669</v>
      </c>
      <c r="AM60" s="12">
        <v>444475.66441409616</v>
      </c>
      <c r="AN60" s="12">
        <v>259313.17012535283</v>
      </c>
      <c r="AO60" s="12">
        <v>5784878.6904675309</v>
      </c>
      <c r="AP60" s="12">
        <v>13152.141281878492</v>
      </c>
      <c r="AQ60" s="12">
        <v>5577.918635939106</v>
      </c>
      <c r="AR60" s="12">
        <v>2477656.5620586951</v>
      </c>
      <c r="AS60" s="12">
        <v>100615.43553168763</v>
      </c>
      <c r="AT60" s="12">
        <v>24120.214282836911</v>
      </c>
      <c r="AU60" s="12">
        <v>847990.71038065315</v>
      </c>
      <c r="AV60" s="12">
        <v>117163.66751685223</v>
      </c>
      <c r="AW60" s="12">
        <v>576354.29965717962</v>
      </c>
      <c r="AX60" s="12">
        <v>687171.8160879059</v>
      </c>
      <c r="AY60" s="12">
        <v>670567.167305246</v>
      </c>
      <c r="AZ60" s="12">
        <v>362049.00723522273</v>
      </c>
      <c r="BA60" s="12">
        <v>381247.91838322824</v>
      </c>
      <c r="BB60" s="12">
        <v>261686.50149287077</v>
      </c>
      <c r="BC60" s="12">
        <v>2248055.2404740104</v>
      </c>
      <c r="BD60" s="12">
        <v>777216.23131762957</v>
      </c>
      <c r="BE60" s="12">
        <v>2201297.6886730813</v>
      </c>
      <c r="BF60" s="12">
        <v>893716.07783321326</v>
      </c>
      <c r="BG60" s="12">
        <v>33861021.562778756</v>
      </c>
      <c r="BH60" s="12">
        <v>9528697.710296778</v>
      </c>
      <c r="BI60" s="12">
        <v>283.53048142206512</v>
      </c>
      <c r="BJ60" s="12">
        <v>2202.9009103977928</v>
      </c>
      <c r="BK60" s="12">
        <v>192.85925489733489</v>
      </c>
      <c r="BL60" s="12">
        <v>13162.898256386994</v>
      </c>
      <c r="BM60" s="12">
        <v>25129.62531442396</v>
      </c>
      <c r="BN60" s="12">
        <v>23026.314106525817</v>
      </c>
      <c r="BO60" s="12">
        <v>13010.49473444867</v>
      </c>
      <c r="BP60" s="12">
        <v>1623853.2836942985</v>
      </c>
      <c r="BQ60" s="12">
        <v>596985.82280497276</v>
      </c>
      <c r="BR60" s="12">
        <v>231227.2898666918</v>
      </c>
      <c r="BS60" s="12">
        <v>1392358.2758759584</v>
      </c>
      <c r="BT60" s="12">
        <v>215175.25584388254</v>
      </c>
      <c r="BU60" s="12">
        <v>420747.7452818256</v>
      </c>
      <c r="BV60" s="12">
        <v>880123.45139197086</v>
      </c>
      <c r="BW60" s="12">
        <v>831394.22609246697</v>
      </c>
      <c r="BX60" s="12">
        <v>33399.684055943311</v>
      </c>
      <c r="BY60" s="12">
        <v>28958.600194057566</v>
      </c>
      <c r="BZ60" s="12">
        <v>738666.70379891957</v>
      </c>
      <c r="CA60" s="12">
        <v>827582.25606054347</v>
      </c>
      <c r="CB60" s="12">
        <v>638458.6871870223</v>
      </c>
      <c r="CC60" s="12">
        <v>3379657.4559168266</v>
      </c>
      <c r="CD60" s="12">
        <v>1326463.376768003</v>
      </c>
      <c r="CE60" s="12">
        <v>127987.37885655097</v>
      </c>
      <c r="CF60" s="12">
        <v>103217.06921234279</v>
      </c>
      <c r="CG60" s="12">
        <v>172545.67424833195</v>
      </c>
      <c r="CH60" s="12">
        <v>33505.867185591051</v>
      </c>
      <c r="CI60" s="12">
        <v>29996.058526264969</v>
      </c>
      <c r="CJ60" s="12">
        <v>53271.545982210991</v>
      </c>
      <c r="CK60" s="12">
        <v>25100.415945221575</v>
      </c>
      <c r="CL60" s="12">
        <v>48148.086449909672</v>
      </c>
      <c r="CM60" s="12">
        <v>6728.4411557909398</v>
      </c>
      <c r="CN60" s="12">
        <v>146072.65753492995</v>
      </c>
      <c r="CO60" s="12">
        <v>3839.1471256304676</v>
      </c>
      <c r="CP60" s="12">
        <v>17961.439416167424</v>
      </c>
      <c r="CQ60" s="12">
        <v>52916.378080495342</v>
      </c>
      <c r="CR60" s="12">
        <v>4547526.7039730726</v>
      </c>
      <c r="CS60" s="12">
        <v>196930.63220298509</v>
      </c>
      <c r="CT60" s="12">
        <v>0</v>
      </c>
      <c r="CU60" s="12">
        <v>1519096.3058038445</v>
      </c>
      <c r="CV60" s="12">
        <v>32483.148023826529</v>
      </c>
      <c r="CW60" s="12">
        <v>55688.139813650865</v>
      </c>
      <c r="CX60" s="12">
        <v>544.1712600837667</v>
      </c>
      <c r="CY60" s="12">
        <v>1089.5957900318649</v>
      </c>
      <c r="CZ60" s="12">
        <v>5215.0523899128266</v>
      </c>
      <c r="DA60" s="12">
        <v>0</v>
      </c>
      <c r="DB60" s="12">
        <v>15983.334945624005</v>
      </c>
      <c r="DC60" s="12">
        <v>330.60034726542955</v>
      </c>
      <c r="DD60" s="12">
        <v>200718.36281559215</v>
      </c>
      <c r="DE60" s="12">
        <v>105804.30586817593</v>
      </c>
      <c r="DF60" s="12">
        <v>3041.9236612223108</v>
      </c>
      <c r="DG60" s="12">
        <v>70799.068356830947</v>
      </c>
      <c r="DH60" s="12">
        <v>41069.845291603451</v>
      </c>
      <c r="DI60" s="12">
        <v>68526.242972149557</v>
      </c>
      <c r="DJ60" s="12">
        <v>56400.528367199273</v>
      </c>
      <c r="DK60" s="12">
        <v>69426.447686696338</v>
      </c>
      <c r="DL60" s="12">
        <v>2132594.4023153596</v>
      </c>
      <c r="DM60" s="12">
        <v>2857.3282664908452</v>
      </c>
      <c r="DN60" s="12">
        <v>1143.723801793313</v>
      </c>
      <c r="DO60" s="12">
        <v>34943.167529239508</v>
      </c>
      <c r="DP60" s="12">
        <v>45563.615414413587</v>
      </c>
      <c r="DQ60" s="12">
        <v>3910.4980297799661</v>
      </c>
      <c r="DR60" s="12">
        <v>10984.566702064267</v>
      </c>
      <c r="DS60" s="12">
        <v>12739.426034999622</v>
      </c>
      <c r="DT60" s="12">
        <v>2332.1513830845024</v>
      </c>
      <c r="DU60" s="12">
        <v>87704.318795100917</v>
      </c>
      <c r="DV60" s="12">
        <v>105165.35443724564</v>
      </c>
      <c r="DW60" s="12">
        <v>224073.334798141</v>
      </c>
      <c r="DX60" s="12">
        <v>720233.5391850156</v>
      </c>
      <c r="DY60" s="12">
        <v>1527271.0919639578</v>
      </c>
      <c r="DZ60" s="12">
        <v>16765.215069429159</v>
      </c>
      <c r="EA60" s="12">
        <v>13239.121181184952</v>
      </c>
      <c r="EB60" s="12">
        <v>94234.484321654556</v>
      </c>
      <c r="EC60" s="12">
        <v>20881.11909628845</v>
      </c>
      <c r="ED60" s="12">
        <v>4869.2792933166666</v>
      </c>
      <c r="EE60" s="12">
        <v>733071.26724289905</v>
      </c>
      <c r="EF60" s="12">
        <v>35506.868248444618</v>
      </c>
      <c r="EG60" s="12">
        <v>47601.541555343239</v>
      </c>
      <c r="EH60" s="12">
        <v>9994.1610529672434</v>
      </c>
      <c r="EI60" s="12">
        <v>184002.10733567979</v>
      </c>
      <c r="EJ60" s="12">
        <v>38018.826987717192</v>
      </c>
      <c r="EK60" s="12">
        <v>34783.614368667106</v>
      </c>
      <c r="EL60" s="12">
        <v>780286.69467906235</v>
      </c>
      <c r="EM60" s="12">
        <v>38448.466451633998</v>
      </c>
      <c r="EN60" s="12">
        <v>149983.90792592717</v>
      </c>
      <c r="EO60" s="12">
        <v>118701.24141058947</v>
      </c>
      <c r="EP60" s="12">
        <v>1554.7549485216821</v>
      </c>
      <c r="EQ60" s="12">
        <v>4129.3282247712905</v>
      </c>
      <c r="ER60" s="12">
        <v>11102.935502211332</v>
      </c>
      <c r="ES60" s="12">
        <v>5896.7837650397632</v>
      </c>
      <c r="ET60" s="12">
        <v>7048.6657553176528</v>
      </c>
      <c r="EU60" s="12">
        <v>16747.952838570724</v>
      </c>
      <c r="EV60" s="12">
        <v>175310.6580928606</v>
      </c>
      <c r="EW60" s="12">
        <v>824332.99654465704</v>
      </c>
      <c r="EX60" s="12">
        <v>442617.47277030401</v>
      </c>
      <c r="EY60" s="12">
        <v>96055.162555323273</v>
      </c>
      <c r="EZ60" s="12">
        <v>224387.05421121765</v>
      </c>
      <c r="FA60" s="12">
        <v>9626.9010737766221</v>
      </c>
      <c r="FB60" s="12">
        <v>6390.5279194628329</v>
      </c>
      <c r="FC60" s="12">
        <v>8180.9573348485192</v>
      </c>
      <c r="FD60" s="12">
        <v>15407.516668025515</v>
      </c>
      <c r="FE60" s="12">
        <v>106650.62334965514</v>
      </c>
      <c r="FF60" s="12">
        <v>32701.503326856353</v>
      </c>
      <c r="FG60" s="12">
        <v>37588.52862761241</v>
      </c>
      <c r="FH60" s="12">
        <v>9671.708792653264</v>
      </c>
      <c r="FI60" s="12">
        <v>169260.28272289393</v>
      </c>
      <c r="FJ60" s="12">
        <v>11326.226945623544</v>
      </c>
      <c r="FK60" s="13">
        <v>99281247.40202871</v>
      </c>
      <c r="FL60" s="12">
        <v>4584339.1833257871</v>
      </c>
      <c r="FM60" s="14">
        <v>4584339.1833257871</v>
      </c>
      <c r="FN60" s="12">
        <v>0</v>
      </c>
      <c r="FO60" s="12">
        <v>-724141.6011507822</v>
      </c>
      <c r="FP60" s="12">
        <v>0</v>
      </c>
      <c r="FQ60" s="12">
        <v>-724141.6011507822</v>
      </c>
      <c r="FR60" s="12">
        <v>8641651.0585029684</v>
      </c>
      <c r="FS60" s="12">
        <v>0</v>
      </c>
      <c r="FT60" s="12">
        <v>8641651.0585029684</v>
      </c>
      <c r="FU60" s="12">
        <v>26415248.680599038</v>
      </c>
      <c r="FV60" s="13">
        <v>85367847.362107649</v>
      </c>
    </row>
    <row r="61" spans="1:178" s="15" customFormat="1" ht="16.2" thickBot="1" x14ac:dyDescent="0.3">
      <c r="A61" s="85" t="s">
        <v>87</v>
      </c>
      <c r="B61" s="11">
        <v>58</v>
      </c>
      <c r="C61" s="12">
        <v>77913.64440203394</v>
      </c>
      <c r="D61" s="12">
        <v>6431.3426557845451</v>
      </c>
      <c r="E61" s="12">
        <v>0</v>
      </c>
      <c r="F61" s="12">
        <v>0</v>
      </c>
      <c r="G61" s="12">
        <v>2793.21314960172</v>
      </c>
      <c r="H61" s="12">
        <v>61482.456099467432</v>
      </c>
      <c r="I61" s="12">
        <v>256.61403311826194</v>
      </c>
      <c r="J61" s="12">
        <v>25355.219866418047</v>
      </c>
      <c r="K61" s="12">
        <v>2472.1573677378424</v>
      </c>
      <c r="L61" s="12">
        <v>34.216043026209597</v>
      </c>
      <c r="M61" s="12">
        <v>0</v>
      </c>
      <c r="N61" s="12">
        <v>36953.547880304963</v>
      </c>
      <c r="O61" s="12">
        <v>33103.504665923741</v>
      </c>
      <c r="P61" s="12">
        <v>470.23935865582882</v>
      </c>
      <c r="Q61" s="12">
        <v>5533.3991610928688</v>
      </c>
      <c r="R61" s="12">
        <v>0</v>
      </c>
      <c r="S61" s="12">
        <v>4883.1517637250281</v>
      </c>
      <c r="T61" s="12">
        <v>9078.6460669797743</v>
      </c>
      <c r="U61" s="12">
        <v>87.584465550046289</v>
      </c>
      <c r="V61" s="12">
        <v>51259.540588737269</v>
      </c>
      <c r="W61" s="12">
        <v>0</v>
      </c>
      <c r="X61" s="12">
        <v>1649.8852608728</v>
      </c>
      <c r="Y61" s="12">
        <v>2274.5145111644988</v>
      </c>
      <c r="Z61" s="12">
        <v>8410.0814561906918</v>
      </c>
      <c r="AA61" s="12">
        <v>885.8882510670162</v>
      </c>
      <c r="AB61" s="12">
        <v>3985.1689990019099</v>
      </c>
      <c r="AC61" s="12">
        <v>10328.152031138294</v>
      </c>
      <c r="AD61" s="12">
        <v>57654.94698739607</v>
      </c>
      <c r="AE61" s="12">
        <v>13316.756967622316</v>
      </c>
      <c r="AF61" s="12">
        <v>10568.89015705268</v>
      </c>
      <c r="AG61" s="12">
        <v>2572.3787235582881</v>
      </c>
      <c r="AH61" s="12">
        <v>5969.314442760784</v>
      </c>
      <c r="AI61" s="12">
        <v>203.73804169053099</v>
      </c>
      <c r="AJ61" s="12">
        <v>5191.8594167686533</v>
      </c>
      <c r="AK61" s="12">
        <v>5750.8316313828573</v>
      </c>
      <c r="AL61" s="12">
        <v>54052.882925777623</v>
      </c>
      <c r="AM61" s="12">
        <v>222855.58013663729</v>
      </c>
      <c r="AN61" s="12">
        <v>0</v>
      </c>
      <c r="AO61" s="12">
        <v>566.29522854573111</v>
      </c>
      <c r="AP61" s="12">
        <v>5667.2131701012504</v>
      </c>
      <c r="AQ61" s="12">
        <v>5015.7057326212598</v>
      </c>
      <c r="AR61" s="12">
        <v>101201.28356388588</v>
      </c>
      <c r="AS61" s="12">
        <v>22276.683452763038</v>
      </c>
      <c r="AT61" s="12">
        <v>1072.5563134931683</v>
      </c>
      <c r="AU61" s="12">
        <v>24348.639985060629</v>
      </c>
      <c r="AV61" s="12">
        <v>37947.207353310107</v>
      </c>
      <c r="AW61" s="12">
        <v>35884.809300860245</v>
      </c>
      <c r="AX61" s="12">
        <v>7150.5700270577127</v>
      </c>
      <c r="AY61" s="12">
        <v>40091.815152609721</v>
      </c>
      <c r="AZ61" s="12">
        <v>2474.7461500465424</v>
      </c>
      <c r="BA61" s="12">
        <v>11722.949138957218</v>
      </c>
      <c r="BB61" s="12">
        <v>156365.84664216716</v>
      </c>
      <c r="BC61" s="12">
        <v>330715.68173959211</v>
      </c>
      <c r="BD61" s="12">
        <v>1879526.8353632044</v>
      </c>
      <c r="BE61" s="12">
        <v>762413.00609036</v>
      </c>
      <c r="BF61" s="12">
        <v>21838.351559537405</v>
      </c>
      <c r="BG61" s="12">
        <v>264826.52060967882</v>
      </c>
      <c r="BH61" s="12">
        <v>1486373.6563262425</v>
      </c>
      <c r="BI61" s="12">
        <v>882.17480011739121</v>
      </c>
      <c r="BJ61" s="12">
        <v>6885.5390431444011</v>
      </c>
      <c r="BK61" s="12">
        <v>12.886064638127051</v>
      </c>
      <c r="BL61" s="12">
        <v>2987.9047470815299</v>
      </c>
      <c r="BM61" s="12">
        <v>9107.67635395871</v>
      </c>
      <c r="BN61" s="12">
        <v>2517.6627472484347</v>
      </c>
      <c r="BO61" s="12">
        <v>6561.4667352830911</v>
      </c>
      <c r="BP61" s="12">
        <v>140169.80443993717</v>
      </c>
      <c r="BQ61" s="12">
        <v>234379.80024253967</v>
      </c>
      <c r="BR61" s="12">
        <v>8469.6313577800211</v>
      </c>
      <c r="BS61" s="12">
        <v>427537.418489495</v>
      </c>
      <c r="BT61" s="12">
        <v>683.10462282761557</v>
      </c>
      <c r="BU61" s="12">
        <v>29145.855222794929</v>
      </c>
      <c r="BV61" s="12">
        <v>15132.555995636269</v>
      </c>
      <c r="BW61" s="12">
        <v>28444.474985081317</v>
      </c>
      <c r="BX61" s="12">
        <v>13448.279927934957</v>
      </c>
      <c r="BY61" s="12">
        <v>2200.5760998203809</v>
      </c>
      <c r="BZ61" s="12">
        <v>71749.841834780033</v>
      </c>
      <c r="CA61" s="12">
        <v>9151.225775380899</v>
      </c>
      <c r="CB61" s="12">
        <v>7060.8075209780418</v>
      </c>
      <c r="CC61" s="12">
        <v>50169.071708362797</v>
      </c>
      <c r="CD61" s="12">
        <v>13911.882473522086</v>
      </c>
      <c r="CE61" s="12">
        <v>10518.811401544923</v>
      </c>
      <c r="CF61" s="12">
        <v>1777.2535838532858</v>
      </c>
      <c r="CG61" s="12">
        <v>12566.524497412704</v>
      </c>
      <c r="CH61" s="12">
        <v>2150.9288481430731</v>
      </c>
      <c r="CI61" s="12">
        <v>7206.0896644376971</v>
      </c>
      <c r="CJ61" s="12">
        <v>2674.9908036640468</v>
      </c>
      <c r="CK61" s="12">
        <v>3022.4153391693926</v>
      </c>
      <c r="CL61" s="12">
        <v>3027.0844956544884</v>
      </c>
      <c r="CM61" s="12">
        <v>32006.001897184124</v>
      </c>
      <c r="CN61" s="12">
        <v>11197.44115686636</v>
      </c>
      <c r="CO61" s="12">
        <v>2696.3527744540002</v>
      </c>
      <c r="CP61" s="12">
        <v>4483.3259805891867</v>
      </c>
      <c r="CQ61" s="12">
        <v>123115.02526113985</v>
      </c>
      <c r="CR61" s="12">
        <v>96637.898279414541</v>
      </c>
      <c r="CS61" s="12">
        <v>390627.47357670369</v>
      </c>
      <c r="CT61" s="12">
        <v>0</v>
      </c>
      <c r="CU61" s="12">
        <v>197769.34735931913</v>
      </c>
      <c r="CV61" s="12">
        <v>14635.640070547013</v>
      </c>
      <c r="CW61" s="12">
        <v>46453.646604604735</v>
      </c>
      <c r="CX61" s="12">
        <v>515.23735167500297</v>
      </c>
      <c r="CY61" s="12">
        <v>612.04044631881561</v>
      </c>
      <c r="CZ61" s="12">
        <v>5868.1429404749315</v>
      </c>
      <c r="DA61" s="12">
        <v>6793.690225736812</v>
      </c>
      <c r="DB61" s="12">
        <v>16902.238870939535</v>
      </c>
      <c r="DC61" s="12">
        <v>205.1706503623671</v>
      </c>
      <c r="DD61" s="12">
        <v>148957.89199029995</v>
      </c>
      <c r="DE61" s="12">
        <v>73041.802825135092</v>
      </c>
      <c r="DF61" s="12">
        <v>6660.7014598607902</v>
      </c>
      <c r="DG61" s="12">
        <v>47159.969392305786</v>
      </c>
      <c r="DH61" s="12">
        <v>27624.61492948786</v>
      </c>
      <c r="DI61" s="12">
        <v>60489.448666810393</v>
      </c>
      <c r="DJ61" s="12">
        <v>84945.693729770268</v>
      </c>
      <c r="DK61" s="12">
        <v>21864.587224388728</v>
      </c>
      <c r="DL61" s="12">
        <v>6102214.1291085901</v>
      </c>
      <c r="DM61" s="12">
        <v>5901.9355226329271</v>
      </c>
      <c r="DN61" s="12">
        <v>0</v>
      </c>
      <c r="DO61" s="12">
        <v>148287.210105707</v>
      </c>
      <c r="DP61" s="12">
        <v>28787.888995393994</v>
      </c>
      <c r="DQ61" s="12">
        <v>2632.0770042925706</v>
      </c>
      <c r="DR61" s="12">
        <v>16577.198245266849</v>
      </c>
      <c r="DS61" s="12">
        <v>0</v>
      </c>
      <c r="DT61" s="12">
        <v>0</v>
      </c>
      <c r="DU61" s="12">
        <v>105980.88771360026</v>
      </c>
      <c r="DV61" s="12">
        <v>81541.999896408481</v>
      </c>
      <c r="DW61" s="12">
        <v>40036.37761961783</v>
      </c>
      <c r="DX61" s="12">
        <v>1855431.2807396837</v>
      </c>
      <c r="DY61" s="12">
        <v>2988231.4445755351</v>
      </c>
      <c r="DZ61" s="12">
        <v>40661.069150026946</v>
      </c>
      <c r="EA61" s="12">
        <v>13545.735009581</v>
      </c>
      <c r="EB61" s="12">
        <v>638647.78517629928</v>
      </c>
      <c r="EC61" s="12">
        <v>88264.130739519242</v>
      </c>
      <c r="ED61" s="12">
        <v>8240.1234287934003</v>
      </c>
      <c r="EE61" s="12">
        <v>282915.88224725996</v>
      </c>
      <c r="EF61" s="12">
        <v>117015.45799490709</v>
      </c>
      <c r="EG61" s="12">
        <v>111412.50662780968</v>
      </c>
      <c r="EH61" s="12">
        <v>18631.752905841637</v>
      </c>
      <c r="EI61" s="12">
        <v>258146.00111610402</v>
      </c>
      <c r="EJ61" s="12">
        <v>12242.010674022584</v>
      </c>
      <c r="EK61" s="12">
        <v>55939.659735352499</v>
      </c>
      <c r="EL61" s="12">
        <v>528552.99730528716</v>
      </c>
      <c r="EM61" s="12">
        <v>25354.092405993888</v>
      </c>
      <c r="EN61" s="12">
        <v>615201.96567507216</v>
      </c>
      <c r="EO61" s="12">
        <v>113092.03812804719</v>
      </c>
      <c r="EP61" s="12">
        <v>8333.8477018325266</v>
      </c>
      <c r="EQ61" s="12">
        <v>6063.743222957979</v>
      </c>
      <c r="ER61" s="12">
        <v>15159.094619883172</v>
      </c>
      <c r="ES61" s="12">
        <v>21573.828497176291</v>
      </c>
      <c r="ET61" s="12">
        <v>5659.5408886807745</v>
      </c>
      <c r="EU61" s="12">
        <v>3779.0187113081674</v>
      </c>
      <c r="EV61" s="12">
        <v>162738.00414259371</v>
      </c>
      <c r="EW61" s="12">
        <v>1127833.4179422562</v>
      </c>
      <c r="EX61" s="12">
        <v>356156.86947365187</v>
      </c>
      <c r="EY61" s="12">
        <v>141876.46140961471</v>
      </c>
      <c r="EZ61" s="12">
        <v>287286.66818110074</v>
      </c>
      <c r="FA61" s="12">
        <v>7856.8861929484437</v>
      </c>
      <c r="FB61" s="12">
        <v>14075.089839263766</v>
      </c>
      <c r="FC61" s="12">
        <v>235337.12678243118</v>
      </c>
      <c r="FD61" s="12">
        <v>9609.6013484962969</v>
      </c>
      <c r="FE61" s="12">
        <v>4965561.2533685472</v>
      </c>
      <c r="FF61" s="12">
        <v>62756.641421110136</v>
      </c>
      <c r="FG61" s="12">
        <v>200596.49559560404</v>
      </c>
      <c r="FH61" s="12">
        <v>4824.1975799202028</v>
      </c>
      <c r="FI61" s="12">
        <v>10723.110791027226</v>
      </c>
      <c r="FJ61" s="12">
        <v>0</v>
      </c>
      <c r="FK61" s="13">
        <v>30417363.379451998</v>
      </c>
      <c r="FL61" s="12">
        <v>1086502.3079567349</v>
      </c>
      <c r="FM61" s="14">
        <v>1086502.3079567349</v>
      </c>
      <c r="FN61" s="12">
        <v>0</v>
      </c>
      <c r="FO61" s="12">
        <v>235333.61564816246</v>
      </c>
      <c r="FP61" s="12">
        <v>0</v>
      </c>
      <c r="FQ61" s="12">
        <v>235333.61564816246</v>
      </c>
      <c r="FR61" s="12">
        <v>0</v>
      </c>
      <c r="FS61" s="12">
        <v>0</v>
      </c>
      <c r="FT61" s="12">
        <v>0</v>
      </c>
      <c r="FU61" s="12">
        <v>755761.58052864287</v>
      </c>
      <c r="FV61" s="13">
        <v>30983437.722528253</v>
      </c>
    </row>
    <row r="62" spans="1:178" s="15" customFormat="1" ht="16.2" thickBot="1" x14ac:dyDescent="0.3">
      <c r="A62" s="85" t="s">
        <v>88</v>
      </c>
      <c r="B62" s="11">
        <v>59</v>
      </c>
      <c r="C62" s="12">
        <v>338.67535966751143</v>
      </c>
      <c r="D62" s="12">
        <v>8.1675696645078899E-2</v>
      </c>
      <c r="E62" s="12">
        <v>2.8404764374403875E-3</v>
      </c>
      <c r="F62" s="12">
        <v>1.1699811651006461E-2</v>
      </c>
      <c r="G62" s="12">
        <v>0</v>
      </c>
      <c r="H62" s="12">
        <v>53.49321490628391</v>
      </c>
      <c r="I62" s="12">
        <v>171.64451677699904</v>
      </c>
      <c r="J62" s="12">
        <v>0</v>
      </c>
      <c r="K62" s="12">
        <v>1649.2949598643293</v>
      </c>
      <c r="L62" s="12">
        <v>2.8890898785762694E-8</v>
      </c>
      <c r="M62" s="12">
        <v>0</v>
      </c>
      <c r="N62" s="12">
        <v>20.595561583203047</v>
      </c>
      <c r="O62" s="12">
        <v>5.5166033757718584E-8</v>
      </c>
      <c r="P62" s="12">
        <v>2.3828667398152778E-8</v>
      </c>
      <c r="Q62" s="12">
        <v>0</v>
      </c>
      <c r="R62" s="12">
        <v>0</v>
      </c>
      <c r="S62" s="12">
        <v>0</v>
      </c>
      <c r="T62" s="12">
        <v>503705.71822355583</v>
      </c>
      <c r="U62" s="12">
        <v>0</v>
      </c>
      <c r="V62" s="12">
        <v>0</v>
      </c>
      <c r="W62" s="12">
        <v>0</v>
      </c>
      <c r="X62" s="12">
        <v>0</v>
      </c>
      <c r="Y62" s="12">
        <v>5.4242159245410519E-6</v>
      </c>
      <c r="Z62" s="12">
        <v>0</v>
      </c>
      <c r="AA62" s="12">
        <v>1.3086662350357484E-7</v>
      </c>
      <c r="AB62" s="12">
        <v>0</v>
      </c>
      <c r="AC62" s="12">
        <v>2.6156342492786307E-3</v>
      </c>
      <c r="AD62" s="12">
        <v>0</v>
      </c>
      <c r="AE62" s="12">
        <v>0</v>
      </c>
      <c r="AF62" s="12">
        <v>0</v>
      </c>
      <c r="AG62" s="12">
        <v>3669.0641671713543</v>
      </c>
      <c r="AH62" s="12">
        <v>1881.8740891019011</v>
      </c>
      <c r="AI62" s="12">
        <v>398.33665692661276</v>
      </c>
      <c r="AJ62" s="12">
        <v>0</v>
      </c>
      <c r="AK62" s="12">
        <v>12452.953910257231</v>
      </c>
      <c r="AL62" s="12">
        <v>48580.013725178142</v>
      </c>
      <c r="AM62" s="12">
        <v>43294.761736164364</v>
      </c>
      <c r="AN62" s="12">
        <v>572.23502118064459</v>
      </c>
      <c r="AO62" s="12">
        <v>25.432400207131057</v>
      </c>
      <c r="AP62" s="12">
        <v>0</v>
      </c>
      <c r="AQ62" s="12">
        <v>323486.08556258283</v>
      </c>
      <c r="AR62" s="12">
        <v>1750.8869418275842</v>
      </c>
      <c r="AS62" s="12">
        <v>250.91092678192868</v>
      </c>
      <c r="AT62" s="12">
        <v>6016.1330781888373</v>
      </c>
      <c r="AU62" s="12">
        <v>36434.213151990203</v>
      </c>
      <c r="AV62" s="12">
        <v>47190.750786164826</v>
      </c>
      <c r="AW62" s="12">
        <v>182310.17421665567</v>
      </c>
      <c r="AX62" s="12">
        <v>4316.863769482432</v>
      </c>
      <c r="AY62" s="12">
        <v>21169.154584781252</v>
      </c>
      <c r="AZ62" s="12">
        <v>0</v>
      </c>
      <c r="BA62" s="12">
        <v>73935.497293148161</v>
      </c>
      <c r="BB62" s="12">
        <v>68684.598078789655</v>
      </c>
      <c r="BC62" s="12">
        <v>159845.382049048</v>
      </c>
      <c r="BD62" s="12">
        <v>11285.178693514865</v>
      </c>
      <c r="BE62" s="12">
        <v>4.9364970569175117</v>
      </c>
      <c r="BF62" s="12">
        <v>8530.0353201142916</v>
      </c>
      <c r="BG62" s="12">
        <v>278623.41645111231</v>
      </c>
      <c r="BH62" s="12">
        <v>0</v>
      </c>
      <c r="BI62" s="12">
        <v>230273.67236159541</v>
      </c>
      <c r="BJ62" s="12">
        <v>0</v>
      </c>
      <c r="BK62" s="12">
        <v>8338.5979594121036</v>
      </c>
      <c r="BL62" s="12">
        <v>1301371.0358975756</v>
      </c>
      <c r="BM62" s="12">
        <v>303532.39885039662</v>
      </c>
      <c r="BN62" s="12">
        <v>74287.08028056637</v>
      </c>
      <c r="BO62" s="12">
        <v>0</v>
      </c>
      <c r="BP62" s="12">
        <v>0</v>
      </c>
      <c r="BQ62" s="12">
        <v>16226.077422409862</v>
      </c>
      <c r="BR62" s="12">
        <v>665591.35708739236</v>
      </c>
      <c r="BS62" s="12">
        <v>19032.259690547213</v>
      </c>
      <c r="BT62" s="12">
        <v>109.81504120901113</v>
      </c>
      <c r="BU62" s="12">
        <v>1341788.6207936059</v>
      </c>
      <c r="BV62" s="12">
        <v>1818006.0076385934</v>
      </c>
      <c r="BW62" s="12">
        <v>1444287.9374723122</v>
      </c>
      <c r="BX62" s="12">
        <v>444414.63138350652</v>
      </c>
      <c r="BY62" s="12">
        <v>41879.883363804627</v>
      </c>
      <c r="BZ62" s="12">
        <v>63609.776062379737</v>
      </c>
      <c r="CA62" s="12">
        <v>24102.657503533886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152.90095231490895</v>
      </c>
      <c r="CH62" s="12">
        <v>0</v>
      </c>
      <c r="CI62" s="12">
        <v>110.24384383910623</v>
      </c>
      <c r="CJ62" s="12">
        <v>0</v>
      </c>
      <c r="CK62" s="12">
        <v>20051.8517232821</v>
      </c>
      <c r="CL62" s="12">
        <v>1011.6924915493789</v>
      </c>
      <c r="CM62" s="12">
        <v>0</v>
      </c>
      <c r="CN62" s="12">
        <v>832.31757185865172</v>
      </c>
      <c r="CO62" s="12">
        <v>2132.5270223783505</v>
      </c>
      <c r="CP62" s="12">
        <v>0</v>
      </c>
      <c r="CQ62" s="12">
        <v>1892.40389247864</v>
      </c>
      <c r="CR62" s="12">
        <v>603.70249882017356</v>
      </c>
      <c r="CS62" s="12">
        <v>82.925015274386269</v>
      </c>
      <c r="CT62" s="12">
        <v>0</v>
      </c>
      <c r="CU62" s="12">
        <v>4409.5156731315883</v>
      </c>
      <c r="CV62" s="12">
        <v>824.87980377176586</v>
      </c>
      <c r="CW62" s="12">
        <v>16.798200648500057</v>
      </c>
      <c r="CX62" s="12">
        <v>0</v>
      </c>
      <c r="CY62" s="12">
        <v>0</v>
      </c>
      <c r="CZ62" s="12">
        <v>6140.0645745887314</v>
      </c>
      <c r="DA62" s="12">
        <v>0</v>
      </c>
      <c r="DB62" s="12">
        <v>16214.384481733134</v>
      </c>
      <c r="DC62" s="12">
        <v>0</v>
      </c>
      <c r="DD62" s="12">
        <v>424.39221843298543</v>
      </c>
      <c r="DE62" s="12">
        <v>93181.019027673057</v>
      </c>
      <c r="DF62" s="12">
        <v>0</v>
      </c>
      <c r="DG62" s="12">
        <v>3857240.972396173</v>
      </c>
      <c r="DH62" s="12">
        <v>32452.24773783343</v>
      </c>
      <c r="DI62" s="12">
        <v>73712.993399610292</v>
      </c>
      <c r="DJ62" s="12">
        <v>0</v>
      </c>
      <c r="DK62" s="12">
        <v>1994.8165086348824</v>
      </c>
      <c r="DL62" s="12">
        <v>169873.58429282292</v>
      </c>
      <c r="DM62" s="12">
        <v>0</v>
      </c>
      <c r="DN62" s="12">
        <v>0</v>
      </c>
      <c r="DO62" s="12">
        <v>0</v>
      </c>
      <c r="DP62" s="12">
        <v>36718.357906537873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3492.0195719411522</v>
      </c>
      <c r="DX62" s="12">
        <v>46373.160815624549</v>
      </c>
      <c r="DY62" s="12">
        <v>0</v>
      </c>
      <c r="DZ62" s="12">
        <v>0</v>
      </c>
      <c r="EA62" s="12">
        <v>3109.0174485067946</v>
      </c>
      <c r="EB62" s="12">
        <v>3.6102708851727252</v>
      </c>
      <c r="EC62" s="12">
        <v>0</v>
      </c>
      <c r="ED62" s="12">
        <v>0</v>
      </c>
      <c r="EE62" s="12">
        <v>0</v>
      </c>
      <c r="EF62" s="12">
        <v>0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42.837935287677901</v>
      </c>
      <c r="EN62" s="12">
        <v>10.819404962914307</v>
      </c>
      <c r="EO62" s="12">
        <v>18.21447049326121</v>
      </c>
      <c r="EP62" s="12">
        <v>0</v>
      </c>
      <c r="EQ62" s="12">
        <v>0</v>
      </c>
      <c r="ER62" s="12">
        <v>0</v>
      </c>
      <c r="ES62" s="12">
        <v>9.7282087850294747</v>
      </c>
      <c r="ET62" s="12">
        <v>0</v>
      </c>
      <c r="EU62" s="12">
        <v>0</v>
      </c>
      <c r="EV62" s="12">
        <v>26.835946006740155</v>
      </c>
      <c r="EW62" s="12">
        <v>48191.503563855193</v>
      </c>
      <c r="EX62" s="12">
        <v>38612.747235509501</v>
      </c>
      <c r="EY62" s="12">
        <v>7227.7109752341212</v>
      </c>
      <c r="EZ62" s="12">
        <v>4664.2903403824184</v>
      </c>
      <c r="FA62" s="12">
        <v>567.09490639345358</v>
      </c>
      <c r="FB62" s="12">
        <v>662.40044092356197</v>
      </c>
      <c r="FC62" s="12">
        <v>121.31022469823594</v>
      </c>
      <c r="FD62" s="12">
        <v>171.07050818839278</v>
      </c>
      <c r="FE62" s="12">
        <v>0</v>
      </c>
      <c r="FF62" s="12">
        <v>458.64680489020424</v>
      </c>
      <c r="FG62" s="12">
        <v>1877.7581792179537</v>
      </c>
      <c r="FH62" s="12">
        <v>0</v>
      </c>
      <c r="FI62" s="12">
        <v>0</v>
      </c>
      <c r="FJ62" s="12">
        <v>0</v>
      </c>
      <c r="FK62" s="13">
        <v>14113215.587075073</v>
      </c>
      <c r="FL62" s="12">
        <v>0</v>
      </c>
      <c r="FM62" s="14">
        <v>0</v>
      </c>
      <c r="FN62" s="12">
        <v>0</v>
      </c>
      <c r="FO62" s="12">
        <v>-9393114.879609935</v>
      </c>
      <c r="FP62" s="12">
        <v>0</v>
      </c>
      <c r="FQ62" s="12">
        <v>-9393114.879609935</v>
      </c>
      <c r="FR62" s="12">
        <v>769817.32815484796</v>
      </c>
      <c r="FS62" s="12">
        <v>0</v>
      </c>
      <c r="FT62" s="12">
        <v>769817.32815484796</v>
      </c>
      <c r="FU62" s="12">
        <v>689541.56727867573</v>
      </c>
      <c r="FV62" s="13">
        <v>4800376.4683413096</v>
      </c>
    </row>
    <row r="63" spans="1:178" s="15" customFormat="1" ht="16.2" thickBot="1" x14ac:dyDescent="0.3">
      <c r="A63" s="85" t="s">
        <v>89</v>
      </c>
      <c r="B63" s="11">
        <v>60</v>
      </c>
      <c r="C63" s="12">
        <v>4721175.0356122041</v>
      </c>
      <c r="D63" s="12">
        <v>121655.12265297851</v>
      </c>
      <c r="E63" s="12">
        <v>290564.12671713112</v>
      </c>
      <c r="F63" s="12">
        <v>176666.17277731342</v>
      </c>
      <c r="G63" s="12">
        <v>264498.65567830752</v>
      </c>
      <c r="H63" s="12">
        <v>1527406.5632235156</v>
      </c>
      <c r="I63" s="12">
        <v>138965.79094707262</v>
      </c>
      <c r="J63" s="12">
        <v>260129.6910447095</v>
      </c>
      <c r="K63" s="12">
        <v>352735.74362663284</v>
      </c>
      <c r="L63" s="12">
        <v>24165.957117591584</v>
      </c>
      <c r="M63" s="12">
        <v>199006.21673163341</v>
      </c>
      <c r="N63" s="12">
        <v>824845.72873545543</v>
      </c>
      <c r="O63" s="12">
        <v>2288195.5731614153</v>
      </c>
      <c r="P63" s="12">
        <v>114225.53375213333</v>
      </c>
      <c r="Q63" s="12">
        <v>36561.865331449735</v>
      </c>
      <c r="R63" s="12">
        <v>95621.141333002801</v>
      </c>
      <c r="S63" s="12">
        <v>525451.81691708567</v>
      </c>
      <c r="T63" s="12">
        <v>314453.47715965018</v>
      </c>
      <c r="U63" s="12">
        <v>49185.323542703482</v>
      </c>
      <c r="V63" s="12">
        <v>3054619.9296434391</v>
      </c>
      <c r="W63" s="12">
        <v>16282.154212225272</v>
      </c>
      <c r="X63" s="12">
        <v>104317.07873350881</v>
      </c>
      <c r="Y63" s="12">
        <v>438391.88654144597</v>
      </c>
      <c r="Z63" s="12">
        <v>543609.22995701933</v>
      </c>
      <c r="AA63" s="12">
        <v>99595.167445748579</v>
      </c>
      <c r="AB63" s="12">
        <v>59744200.888137653</v>
      </c>
      <c r="AC63" s="12">
        <v>683780.20409867098</v>
      </c>
      <c r="AD63" s="12">
        <v>26217907.537604626</v>
      </c>
      <c r="AE63" s="12">
        <v>22711019.99021598</v>
      </c>
      <c r="AF63" s="12">
        <v>1337995.7935483826</v>
      </c>
      <c r="AG63" s="12">
        <v>435108.69118593249</v>
      </c>
      <c r="AH63" s="12">
        <v>5354850.4321767939</v>
      </c>
      <c r="AI63" s="12">
        <v>606546.03978967608</v>
      </c>
      <c r="AJ63" s="12">
        <v>130440.85579161976</v>
      </c>
      <c r="AK63" s="12">
        <v>508176.37155246263</v>
      </c>
      <c r="AL63" s="12">
        <v>723542.0931041541</v>
      </c>
      <c r="AM63" s="12">
        <v>345896.00856500829</v>
      </c>
      <c r="AN63" s="12">
        <v>270624.17582849757</v>
      </c>
      <c r="AO63" s="12">
        <v>528095.1651530175</v>
      </c>
      <c r="AP63" s="12">
        <v>210366.98759855927</v>
      </c>
      <c r="AQ63" s="12">
        <v>60920.273391443203</v>
      </c>
      <c r="AR63" s="12">
        <v>351358.61309992778</v>
      </c>
      <c r="AS63" s="12">
        <v>32170.528030237096</v>
      </c>
      <c r="AT63" s="12">
        <v>74226.658235344628</v>
      </c>
      <c r="AU63" s="12">
        <v>866232.58881524659</v>
      </c>
      <c r="AV63" s="12">
        <v>333412.46357646066</v>
      </c>
      <c r="AW63" s="12">
        <v>97276.267341339291</v>
      </c>
      <c r="AX63" s="12">
        <v>600771.98648099042</v>
      </c>
      <c r="AY63" s="12">
        <v>685842.76561154006</v>
      </c>
      <c r="AZ63" s="12">
        <v>56421.142993688867</v>
      </c>
      <c r="BA63" s="12">
        <v>514094.87697678356</v>
      </c>
      <c r="BB63" s="12">
        <v>304858.3447398459</v>
      </c>
      <c r="BC63" s="12">
        <v>1198482.5402434617</v>
      </c>
      <c r="BD63" s="12">
        <v>234362.58337494842</v>
      </c>
      <c r="BE63" s="12">
        <v>602775.07563775172</v>
      </c>
      <c r="BF63" s="12">
        <v>1770165.5623096805</v>
      </c>
      <c r="BG63" s="12">
        <v>844067.10411655658</v>
      </c>
      <c r="BH63" s="12">
        <v>213029.89308770042</v>
      </c>
      <c r="BI63" s="12">
        <v>610112.78202514141</v>
      </c>
      <c r="BJ63" s="12">
        <v>86168397.712338999</v>
      </c>
      <c r="BK63" s="12">
        <v>7875.8055138498376</v>
      </c>
      <c r="BL63" s="12">
        <v>82095.868861861556</v>
      </c>
      <c r="BM63" s="12">
        <v>186134.05760524227</v>
      </c>
      <c r="BN63" s="12">
        <v>51195.28471193694</v>
      </c>
      <c r="BO63" s="12">
        <v>61792.278689483559</v>
      </c>
      <c r="BP63" s="12">
        <v>588568.95938570669</v>
      </c>
      <c r="BQ63" s="12">
        <v>276970.60014127888</v>
      </c>
      <c r="BR63" s="12">
        <v>780410.57376288401</v>
      </c>
      <c r="BS63" s="12">
        <v>710710.60493246035</v>
      </c>
      <c r="BT63" s="12">
        <v>1631505.0355490367</v>
      </c>
      <c r="BU63" s="12">
        <v>1354987.6235566714</v>
      </c>
      <c r="BV63" s="12">
        <v>1826139.5761943762</v>
      </c>
      <c r="BW63" s="12">
        <v>1765086.9335633048</v>
      </c>
      <c r="BX63" s="12">
        <v>1084480.599352431</v>
      </c>
      <c r="BY63" s="12">
        <v>405359.28175456414</v>
      </c>
      <c r="BZ63" s="12">
        <v>2338750.4164760332</v>
      </c>
      <c r="CA63" s="12">
        <v>185778.78542116389</v>
      </c>
      <c r="CB63" s="12">
        <v>9765.9188732214297</v>
      </c>
      <c r="CC63" s="12">
        <v>221997.76464061445</v>
      </c>
      <c r="CD63" s="12">
        <v>136983.1419398021</v>
      </c>
      <c r="CE63" s="12">
        <v>103585.09897390685</v>
      </c>
      <c r="CF63" s="12">
        <v>97491.202065378035</v>
      </c>
      <c r="CG63" s="12">
        <v>210702.79999310715</v>
      </c>
      <c r="CH63" s="12">
        <v>25273.341945249023</v>
      </c>
      <c r="CI63" s="12">
        <v>105561.13585488236</v>
      </c>
      <c r="CJ63" s="12">
        <v>34108.72730885927</v>
      </c>
      <c r="CK63" s="12">
        <v>186229.76964788901</v>
      </c>
      <c r="CL63" s="12">
        <v>144924.28126659986</v>
      </c>
      <c r="CM63" s="12">
        <v>67778.526832160249</v>
      </c>
      <c r="CN63" s="12">
        <v>59158.832676832513</v>
      </c>
      <c r="CO63" s="12">
        <v>296263.42291435465</v>
      </c>
      <c r="CP63" s="12">
        <v>91700.758678388869</v>
      </c>
      <c r="CQ63" s="12">
        <v>1926999.8379042929</v>
      </c>
      <c r="CR63" s="12">
        <v>914570.28787569434</v>
      </c>
      <c r="CS63" s="12">
        <v>64763.607037846421</v>
      </c>
      <c r="CT63" s="12">
        <v>16111.383663115097</v>
      </c>
      <c r="CU63" s="12">
        <v>149919.28422751013</v>
      </c>
      <c r="CV63" s="12">
        <v>1810008.7608815662</v>
      </c>
      <c r="CW63" s="12">
        <v>1855300.5903682169</v>
      </c>
      <c r="CX63" s="12">
        <v>15512.749766867315</v>
      </c>
      <c r="CY63" s="12">
        <v>84875.528492963655</v>
      </c>
      <c r="CZ63" s="12">
        <v>0</v>
      </c>
      <c r="DA63" s="12">
        <v>645485.46249490918</v>
      </c>
      <c r="DB63" s="12">
        <v>1617764.3681515025</v>
      </c>
      <c r="DC63" s="12">
        <v>37359.989285046358</v>
      </c>
      <c r="DD63" s="12">
        <v>1910733.7212459871</v>
      </c>
      <c r="DE63" s="12">
        <v>2861519.5873078941</v>
      </c>
      <c r="DF63" s="12">
        <v>20050.816466970315</v>
      </c>
      <c r="DG63" s="12">
        <v>11106289.928825855</v>
      </c>
      <c r="DH63" s="12">
        <v>5282935.2574914182</v>
      </c>
      <c r="DI63" s="12">
        <v>7297802.6254148902</v>
      </c>
      <c r="DJ63" s="12">
        <v>539200.79289163498</v>
      </c>
      <c r="DK63" s="12">
        <v>732488.47024454398</v>
      </c>
      <c r="DL63" s="12">
        <v>17081820.194561444</v>
      </c>
      <c r="DM63" s="12">
        <v>338863.42131272098</v>
      </c>
      <c r="DN63" s="12">
        <v>228347.20275247545</v>
      </c>
      <c r="DO63" s="12">
        <v>17809113.45043106</v>
      </c>
      <c r="DP63" s="12">
        <v>43245149.016344085</v>
      </c>
      <c r="DQ63" s="12">
        <v>1901498.2760970115</v>
      </c>
      <c r="DR63" s="12">
        <v>18951412.362931889</v>
      </c>
      <c r="DS63" s="12">
        <v>18685690.932057671</v>
      </c>
      <c r="DT63" s="12">
        <v>3420708.266711887</v>
      </c>
      <c r="DU63" s="12">
        <v>4996057.7736059604</v>
      </c>
      <c r="DV63" s="12">
        <v>440075.63931669627</v>
      </c>
      <c r="DW63" s="12">
        <v>731218.5076750794</v>
      </c>
      <c r="DX63" s="12">
        <v>34711449.035667785</v>
      </c>
      <c r="DY63" s="12">
        <v>52191.529210809204</v>
      </c>
      <c r="DZ63" s="12">
        <v>42702.379448136999</v>
      </c>
      <c r="EA63" s="12">
        <v>140596.45914727167</v>
      </c>
      <c r="EB63" s="12">
        <v>2366943.6014043</v>
      </c>
      <c r="EC63" s="12">
        <v>71076.588681713169</v>
      </c>
      <c r="ED63" s="12">
        <v>1735.8130227699949</v>
      </c>
      <c r="EE63" s="12">
        <v>2355546.5654473724</v>
      </c>
      <c r="EF63" s="12">
        <v>14069.021166957536</v>
      </c>
      <c r="EG63" s="12">
        <v>98412.409396536023</v>
      </c>
      <c r="EH63" s="12">
        <v>27704.385458716446</v>
      </c>
      <c r="EI63" s="12">
        <v>870864.33441229293</v>
      </c>
      <c r="EJ63" s="12">
        <v>139595.28757995728</v>
      </c>
      <c r="EK63" s="12">
        <v>34990.248681281002</v>
      </c>
      <c r="EL63" s="12">
        <v>698474.16313177603</v>
      </c>
      <c r="EM63" s="12">
        <v>131083.59334888571</v>
      </c>
      <c r="EN63" s="12">
        <v>61421.028846605048</v>
      </c>
      <c r="EO63" s="12">
        <v>73387.56355643885</v>
      </c>
      <c r="EP63" s="12">
        <v>8846.037819475021</v>
      </c>
      <c r="EQ63" s="12">
        <v>693452.50856696384</v>
      </c>
      <c r="ER63" s="12">
        <v>54566.408095873405</v>
      </c>
      <c r="ES63" s="12">
        <v>96940.254014283768</v>
      </c>
      <c r="ET63" s="12">
        <v>38973.615770797522</v>
      </c>
      <c r="EU63" s="12">
        <v>169139.70610606339</v>
      </c>
      <c r="EV63" s="12">
        <v>0</v>
      </c>
      <c r="EW63" s="12">
        <v>2532801.2458405052</v>
      </c>
      <c r="EX63" s="12">
        <v>1432661.2939252243</v>
      </c>
      <c r="EY63" s="12">
        <v>230857.14050589889</v>
      </c>
      <c r="EZ63" s="12">
        <v>361471.12792713346</v>
      </c>
      <c r="FA63" s="12">
        <v>42691.055698993092</v>
      </c>
      <c r="FB63" s="12">
        <v>31796.846170915924</v>
      </c>
      <c r="FC63" s="12">
        <v>24571.032075954565</v>
      </c>
      <c r="FD63" s="12">
        <v>12155.467129824932</v>
      </c>
      <c r="FE63" s="12">
        <v>29433.519401993071</v>
      </c>
      <c r="FF63" s="12">
        <v>196472.66414049501</v>
      </c>
      <c r="FG63" s="12">
        <v>124827.60563837457</v>
      </c>
      <c r="FH63" s="12">
        <v>135351.11156953574</v>
      </c>
      <c r="FI63" s="12">
        <v>387439.58183454291</v>
      </c>
      <c r="FJ63" s="12">
        <v>81914.318855591497</v>
      </c>
      <c r="FK63" s="13">
        <v>462437477.63099182</v>
      </c>
      <c r="FL63" s="12">
        <v>30738454.490398407</v>
      </c>
      <c r="FM63" s="14">
        <v>30738454.490398407</v>
      </c>
      <c r="FN63" s="12">
        <v>0</v>
      </c>
      <c r="FO63" s="12">
        <v>570925.27236111497</v>
      </c>
      <c r="FP63" s="12">
        <v>0</v>
      </c>
      <c r="FQ63" s="12">
        <v>570925.27236111497</v>
      </c>
      <c r="FR63" s="12">
        <v>228749.82097870114</v>
      </c>
      <c r="FS63" s="12">
        <v>0</v>
      </c>
      <c r="FT63" s="12">
        <v>228749.82097870114</v>
      </c>
      <c r="FU63" s="12">
        <v>250377838.7436555</v>
      </c>
      <c r="FV63" s="13">
        <v>243597768.47107452</v>
      </c>
    </row>
    <row r="64" spans="1:178" s="15" customFormat="1" ht="16.2" thickBot="1" x14ac:dyDescent="0.3">
      <c r="A64" s="85" t="s">
        <v>90</v>
      </c>
      <c r="B64" s="11">
        <v>61</v>
      </c>
      <c r="C64" s="12">
        <v>216782.01497660819</v>
      </c>
      <c r="D64" s="12">
        <v>0</v>
      </c>
      <c r="E64" s="12">
        <v>0.49057370037790471</v>
      </c>
      <c r="F64" s="12">
        <v>6.0717189650079974E-2</v>
      </c>
      <c r="G64" s="12">
        <v>0</v>
      </c>
      <c r="H64" s="12">
        <v>0</v>
      </c>
      <c r="I64" s="12">
        <v>0</v>
      </c>
      <c r="J64" s="12">
        <v>0</v>
      </c>
      <c r="K64" s="12">
        <v>3.9758892655627522E-2</v>
      </c>
      <c r="L64" s="12">
        <v>5.6605472149837439E-6</v>
      </c>
      <c r="M64" s="12">
        <v>440.74936241982726</v>
      </c>
      <c r="N64" s="12">
        <v>2.8631876652854231</v>
      </c>
      <c r="O64" s="12">
        <v>1.0808592043624436E-5</v>
      </c>
      <c r="P64" s="12">
        <v>119.12173759002795</v>
      </c>
      <c r="Q64" s="12">
        <v>0</v>
      </c>
      <c r="R64" s="12">
        <v>617.06302587525954</v>
      </c>
      <c r="S64" s="12">
        <v>0</v>
      </c>
      <c r="T64" s="12">
        <v>784.67507345918671</v>
      </c>
      <c r="U64" s="12">
        <v>366.44952288224249</v>
      </c>
      <c r="V64" s="12">
        <v>51.877244524151237</v>
      </c>
      <c r="W64" s="12">
        <v>0</v>
      </c>
      <c r="X64" s="12">
        <v>0</v>
      </c>
      <c r="Y64" s="12">
        <v>4.7610828743558491E-6</v>
      </c>
      <c r="Z64" s="12">
        <v>0</v>
      </c>
      <c r="AA64" s="12">
        <v>1.1486763223577986E-7</v>
      </c>
      <c r="AB64" s="12">
        <v>21840.138659894357</v>
      </c>
      <c r="AC64" s="12">
        <v>258.80555385836357</v>
      </c>
      <c r="AD64" s="12">
        <v>0</v>
      </c>
      <c r="AE64" s="12">
        <v>0</v>
      </c>
      <c r="AF64" s="12">
        <v>0</v>
      </c>
      <c r="AG64" s="12">
        <v>0.86434990998841865</v>
      </c>
      <c r="AH64" s="12">
        <v>0</v>
      </c>
      <c r="AI64" s="12">
        <v>186480.25933194242</v>
      </c>
      <c r="AJ64" s="12">
        <v>0</v>
      </c>
      <c r="AK64" s="12">
        <v>1541.4674247837522</v>
      </c>
      <c r="AL64" s="12">
        <v>9442.0324132699807</v>
      </c>
      <c r="AM64" s="12">
        <v>18.080521300531117</v>
      </c>
      <c r="AN64" s="12">
        <v>25.335207684025825</v>
      </c>
      <c r="AO64" s="12">
        <v>0</v>
      </c>
      <c r="AP64" s="12">
        <v>816.11476929252319</v>
      </c>
      <c r="AQ64" s="12">
        <v>6.1492158786561008E-5</v>
      </c>
      <c r="AR64" s="12">
        <v>1027.2772979451665</v>
      </c>
      <c r="AS64" s="12">
        <v>127.67804583401922</v>
      </c>
      <c r="AT64" s="12">
        <v>1602.3554225700886</v>
      </c>
      <c r="AU64" s="12">
        <v>1925113.3794821007</v>
      </c>
      <c r="AV64" s="12">
        <v>11963.347425454263</v>
      </c>
      <c r="AW64" s="12">
        <v>1811.8801009381407</v>
      </c>
      <c r="AX64" s="12">
        <v>3.8234500561643773E-4</v>
      </c>
      <c r="AY64" s="12">
        <v>0</v>
      </c>
      <c r="AZ64" s="12">
        <v>0</v>
      </c>
      <c r="BA64" s="12">
        <v>2587.6376211330316</v>
      </c>
      <c r="BB64" s="12">
        <v>878.69409810149568</v>
      </c>
      <c r="BC64" s="12">
        <v>0</v>
      </c>
      <c r="BD64" s="12">
        <v>113777.36959194006</v>
      </c>
      <c r="BE64" s="12">
        <v>1026.7396227261797</v>
      </c>
      <c r="BF64" s="12">
        <v>24291.982261177563</v>
      </c>
      <c r="BG64" s="12">
        <v>0</v>
      </c>
      <c r="BH64" s="12">
        <v>0</v>
      </c>
      <c r="BI64" s="12">
        <v>1810806.78316151</v>
      </c>
      <c r="BJ64" s="12">
        <v>0</v>
      </c>
      <c r="BK64" s="12">
        <v>167.9475602395826</v>
      </c>
      <c r="BL64" s="12">
        <v>229722.15906666825</v>
      </c>
      <c r="BM64" s="12">
        <v>7.8611325106409584</v>
      </c>
      <c r="BN64" s="12">
        <v>9.0318583360380433</v>
      </c>
      <c r="BO64" s="12">
        <v>28.842909518749305</v>
      </c>
      <c r="BP64" s="12">
        <v>7967.7112329130559</v>
      </c>
      <c r="BQ64" s="12">
        <v>19998.073642925396</v>
      </c>
      <c r="BR64" s="12">
        <v>302838.66372066009</v>
      </c>
      <c r="BS64" s="12">
        <v>462843.59259127005</v>
      </c>
      <c r="BT64" s="12">
        <v>0</v>
      </c>
      <c r="BU64" s="12">
        <v>5721.8275548958736</v>
      </c>
      <c r="BV64" s="12">
        <v>2449.4584260358006</v>
      </c>
      <c r="BW64" s="12">
        <v>40483.184760434488</v>
      </c>
      <c r="BX64" s="12">
        <v>1110566.3280110315</v>
      </c>
      <c r="BY64" s="12">
        <v>5280.8867407595708</v>
      </c>
      <c r="BZ64" s="12">
        <v>55833.21528223106</v>
      </c>
      <c r="CA64" s="12">
        <v>514.93239429717573</v>
      </c>
      <c r="CB64" s="12">
        <v>0</v>
      </c>
      <c r="CC64" s="12">
        <v>74.212628984880979</v>
      </c>
      <c r="CD64" s="12">
        <v>0</v>
      </c>
      <c r="CE64" s="12">
        <v>0</v>
      </c>
      <c r="CF64" s="12">
        <v>0</v>
      </c>
      <c r="CG64" s="12">
        <v>1967.6180086591958</v>
      </c>
      <c r="CH64" s="12">
        <v>15.109606068844871</v>
      </c>
      <c r="CI64" s="12">
        <v>0</v>
      </c>
      <c r="CJ64" s="12">
        <v>0</v>
      </c>
      <c r="CK64" s="12">
        <v>0</v>
      </c>
      <c r="CL64" s="12">
        <v>883.14451577040575</v>
      </c>
      <c r="CM64" s="12">
        <v>397193.27964619594</v>
      </c>
      <c r="CN64" s="12">
        <v>4.7020365089319354</v>
      </c>
      <c r="CO64" s="12">
        <v>7872.0544668608272</v>
      </c>
      <c r="CP64" s="12">
        <v>0</v>
      </c>
      <c r="CQ64" s="12">
        <v>5973.4209977970077</v>
      </c>
      <c r="CR64" s="12">
        <v>120367.28975254094</v>
      </c>
      <c r="CS64" s="12">
        <v>10305.038305845766</v>
      </c>
      <c r="CT64" s="12">
        <v>0</v>
      </c>
      <c r="CU64" s="12">
        <v>830337.69109134516</v>
      </c>
      <c r="CV64" s="12">
        <v>55492.755505591536</v>
      </c>
      <c r="CW64" s="12">
        <v>12.924292810558317</v>
      </c>
      <c r="CX64" s="12">
        <v>0</v>
      </c>
      <c r="CY64" s="12">
        <v>0</v>
      </c>
      <c r="CZ64" s="12">
        <v>914.39488016322412</v>
      </c>
      <c r="DA64" s="12">
        <v>32.35655913093688</v>
      </c>
      <c r="DB64" s="12">
        <v>0</v>
      </c>
      <c r="DC64" s="12">
        <v>0</v>
      </c>
      <c r="DD64" s="12">
        <v>255462.96187521837</v>
      </c>
      <c r="DE64" s="12">
        <v>48610.825557029268</v>
      </c>
      <c r="DF64" s="12">
        <v>0</v>
      </c>
      <c r="DG64" s="12">
        <v>5783432.0156598305</v>
      </c>
      <c r="DH64" s="12">
        <v>313564.80512999481</v>
      </c>
      <c r="DI64" s="12">
        <v>87441.269122184589</v>
      </c>
      <c r="DJ64" s="12">
        <v>33.629054110177492</v>
      </c>
      <c r="DK64" s="12">
        <v>425.66334882307444</v>
      </c>
      <c r="DL64" s="12">
        <v>32067.288033825207</v>
      </c>
      <c r="DM64" s="12">
        <v>0</v>
      </c>
      <c r="DN64" s="12">
        <v>0</v>
      </c>
      <c r="DO64" s="12">
        <v>930.45126493188491</v>
      </c>
      <c r="DP64" s="12">
        <v>0</v>
      </c>
      <c r="DQ64" s="12">
        <v>835.09087985061365</v>
      </c>
      <c r="DR64" s="12">
        <v>456273.26201406488</v>
      </c>
      <c r="DS64" s="12">
        <v>0</v>
      </c>
      <c r="DT64" s="12">
        <v>0</v>
      </c>
      <c r="DU64" s="12">
        <v>201.24696834638658</v>
      </c>
      <c r="DV64" s="12">
        <v>0</v>
      </c>
      <c r="DW64" s="12">
        <v>1299.1459337075953</v>
      </c>
      <c r="DX64" s="12">
        <v>29974.491102979195</v>
      </c>
      <c r="DY64" s="12">
        <v>536.85494159376867</v>
      </c>
      <c r="DZ64" s="12">
        <v>37900.936740587669</v>
      </c>
      <c r="EA64" s="12">
        <v>0</v>
      </c>
      <c r="EB64" s="12">
        <v>950.67421132825189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114.24128701573302</v>
      </c>
      <c r="EN64" s="12">
        <v>0</v>
      </c>
      <c r="EO64" s="12">
        <v>213.47926006745556</v>
      </c>
      <c r="EP64" s="12">
        <v>0</v>
      </c>
      <c r="EQ64" s="12">
        <v>0</v>
      </c>
      <c r="ER64" s="12">
        <v>0</v>
      </c>
      <c r="ES64" s="12">
        <v>1252.9748539934424</v>
      </c>
      <c r="ET64" s="12">
        <v>0</v>
      </c>
      <c r="EU64" s="12">
        <v>88.644320608209611</v>
      </c>
      <c r="EV64" s="12">
        <v>0</v>
      </c>
      <c r="EW64" s="12">
        <v>124.79685493603834</v>
      </c>
      <c r="EX64" s="12">
        <v>7145.3688779055265</v>
      </c>
      <c r="EY64" s="12">
        <v>1867.4339655495216</v>
      </c>
      <c r="EZ64" s="12">
        <v>25136.462376892508</v>
      </c>
      <c r="FA64" s="12">
        <v>38.356172907860909</v>
      </c>
      <c r="FB64" s="12">
        <v>0</v>
      </c>
      <c r="FC64" s="12">
        <v>3135.1491544314963</v>
      </c>
      <c r="FD64" s="12">
        <v>0</v>
      </c>
      <c r="FE64" s="12">
        <v>0</v>
      </c>
      <c r="FF64" s="12">
        <v>123.78080701971</v>
      </c>
      <c r="FG64" s="12">
        <v>530.58337952545571</v>
      </c>
      <c r="FH64" s="12">
        <v>275.47936205207515</v>
      </c>
      <c r="FI64" s="12">
        <v>0</v>
      </c>
      <c r="FJ64" s="12">
        <v>0</v>
      </c>
      <c r="FK64" s="13">
        <v>15100470.699699672</v>
      </c>
      <c r="FL64" s="12">
        <v>6415.2197967786724</v>
      </c>
      <c r="FM64" s="14">
        <v>6415.2197967786724</v>
      </c>
      <c r="FN64" s="12">
        <v>0</v>
      </c>
      <c r="FO64" s="12">
        <v>-4645549.1080240132</v>
      </c>
      <c r="FP64" s="12">
        <v>0</v>
      </c>
      <c r="FQ64" s="12">
        <v>-4645549.1080240132</v>
      </c>
      <c r="FR64" s="12">
        <v>796038.74206743017</v>
      </c>
      <c r="FS64" s="12">
        <v>0</v>
      </c>
      <c r="FT64" s="12">
        <v>796038.74206743017</v>
      </c>
      <c r="FU64" s="12">
        <v>10179720.5967281</v>
      </c>
      <c r="FV64" s="13">
        <v>1077654.9568117689</v>
      </c>
    </row>
    <row r="65" spans="1:178" s="15" customFormat="1" ht="16.2" thickBot="1" x14ac:dyDescent="0.3">
      <c r="A65" s="85" t="s">
        <v>91</v>
      </c>
      <c r="B65" s="11">
        <v>62</v>
      </c>
      <c r="C65" s="12">
        <v>14030.706726567127</v>
      </c>
      <c r="D65" s="12">
        <v>476.16635671752209</v>
      </c>
      <c r="E65" s="12">
        <v>6023.3007670608094</v>
      </c>
      <c r="F65" s="12">
        <v>7006.9462957590704</v>
      </c>
      <c r="G65" s="12">
        <v>4350.1315671916718</v>
      </c>
      <c r="H65" s="12">
        <v>227815.44883917421</v>
      </c>
      <c r="I65" s="12">
        <v>2070.1192311478467</v>
      </c>
      <c r="J65" s="12">
        <v>61685.771059952589</v>
      </c>
      <c r="K65" s="12">
        <v>156059.72565163326</v>
      </c>
      <c r="L65" s="12">
        <v>0</v>
      </c>
      <c r="M65" s="12">
        <v>0</v>
      </c>
      <c r="N65" s="12">
        <v>202300.34242835548</v>
      </c>
      <c r="O65" s="12">
        <v>34058.369322365848</v>
      </c>
      <c r="P65" s="12">
        <v>0</v>
      </c>
      <c r="Q65" s="12">
        <v>6342.153791019623</v>
      </c>
      <c r="R65" s="12">
        <v>119.89832229225053</v>
      </c>
      <c r="S65" s="12">
        <v>0</v>
      </c>
      <c r="T65" s="12">
        <v>425062.12464390468</v>
      </c>
      <c r="U65" s="12">
        <v>4368.3668964591407</v>
      </c>
      <c r="V65" s="12">
        <v>0</v>
      </c>
      <c r="W65" s="12">
        <v>0</v>
      </c>
      <c r="X65" s="12">
        <v>7.7837847993873313</v>
      </c>
      <c r="Y65" s="12">
        <v>80.651920732294855</v>
      </c>
      <c r="Z65" s="12">
        <v>0</v>
      </c>
      <c r="AA65" s="12">
        <v>8.1562359873479638E-6</v>
      </c>
      <c r="AB65" s="12">
        <v>5341.3388599620948</v>
      </c>
      <c r="AC65" s="12">
        <v>351327.43140777445</v>
      </c>
      <c r="AD65" s="12">
        <v>9390.4264742835585</v>
      </c>
      <c r="AE65" s="12">
        <v>8317370.4664188614</v>
      </c>
      <c r="AF65" s="12">
        <v>0</v>
      </c>
      <c r="AG65" s="12">
        <v>200105.57125602628</v>
      </c>
      <c r="AH65" s="12">
        <v>91416.038349759285</v>
      </c>
      <c r="AI65" s="12">
        <v>172060.14535020475</v>
      </c>
      <c r="AJ65" s="12">
        <v>306.80167802129461</v>
      </c>
      <c r="AK65" s="12">
        <v>37423.404946420575</v>
      </c>
      <c r="AL65" s="12">
        <v>386391.30213803146</v>
      </c>
      <c r="AM65" s="12">
        <v>17190.99066266073</v>
      </c>
      <c r="AN65" s="12">
        <v>0</v>
      </c>
      <c r="AO65" s="12">
        <v>14422.789877220679</v>
      </c>
      <c r="AP65" s="12">
        <v>0</v>
      </c>
      <c r="AQ65" s="12">
        <v>253118.91931906439</v>
      </c>
      <c r="AR65" s="12">
        <v>133529.82966994267</v>
      </c>
      <c r="AS65" s="12">
        <v>307.5192828195332</v>
      </c>
      <c r="AT65" s="12">
        <v>387.63869706772789</v>
      </c>
      <c r="AU65" s="12">
        <v>1153383.9713800368</v>
      </c>
      <c r="AV65" s="12">
        <v>333726.05152394483</v>
      </c>
      <c r="AW65" s="12">
        <v>70438.130901711018</v>
      </c>
      <c r="AX65" s="12">
        <v>113818.92378611518</v>
      </c>
      <c r="AY65" s="12">
        <v>112311.47931771989</v>
      </c>
      <c r="AZ65" s="12">
        <v>273.65006395610482</v>
      </c>
      <c r="BA65" s="12">
        <v>1246570.5159830584</v>
      </c>
      <c r="BB65" s="12">
        <v>390566.16472974973</v>
      </c>
      <c r="BC65" s="12">
        <v>874972.94214255898</v>
      </c>
      <c r="BD65" s="12">
        <v>1743648.1356487179</v>
      </c>
      <c r="BE65" s="12">
        <v>1173612.7474863746</v>
      </c>
      <c r="BF65" s="12">
        <v>925023.75645228999</v>
      </c>
      <c r="BG65" s="12">
        <v>1254019.2083073922</v>
      </c>
      <c r="BH65" s="12">
        <v>540447.33747144265</v>
      </c>
      <c r="BI65" s="12">
        <v>13075.71178141989</v>
      </c>
      <c r="BJ65" s="12">
        <v>2601255.5098731453</v>
      </c>
      <c r="BK65" s="12">
        <v>445377.43927942432</v>
      </c>
      <c r="BL65" s="12">
        <v>5575474.5655583441</v>
      </c>
      <c r="BM65" s="12">
        <v>3540640.6437268169</v>
      </c>
      <c r="BN65" s="12">
        <v>2046704.5143785642</v>
      </c>
      <c r="BO65" s="12">
        <v>2309133.6901029469</v>
      </c>
      <c r="BP65" s="12">
        <v>24451751.65493441</v>
      </c>
      <c r="BQ65" s="12">
        <v>913422.85207386897</v>
      </c>
      <c r="BR65" s="12">
        <v>2409959.8655563644</v>
      </c>
      <c r="BS65" s="12">
        <v>1886137.8017747905</v>
      </c>
      <c r="BT65" s="12">
        <v>739012.98939748586</v>
      </c>
      <c r="BU65" s="12">
        <v>1676583.598615828</v>
      </c>
      <c r="BV65" s="12">
        <v>104996.44484872761</v>
      </c>
      <c r="BW65" s="12">
        <v>1472161.3565584742</v>
      </c>
      <c r="BX65" s="12">
        <v>839664.4708031466</v>
      </c>
      <c r="BY65" s="12">
        <v>309994.74193786801</v>
      </c>
      <c r="BZ65" s="12">
        <v>3964466.4986176086</v>
      </c>
      <c r="CA65" s="12">
        <v>104872.86732202519</v>
      </c>
      <c r="CB65" s="12">
        <v>242455.61174277426</v>
      </c>
      <c r="CC65" s="12">
        <v>7612.7754829592395</v>
      </c>
      <c r="CD65" s="12">
        <v>133456.77280271874</v>
      </c>
      <c r="CE65" s="12">
        <v>41184.808105539196</v>
      </c>
      <c r="CF65" s="12">
        <v>264057.40893395024</v>
      </c>
      <c r="CG65" s="12">
        <v>39270.588176252015</v>
      </c>
      <c r="CH65" s="12">
        <v>23008.319224924497</v>
      </c>
      <c r="CI65" s="12">
        <v>39517.508591022575</v>
      </c>
      <c r="CJ65" s="12">
        <v>133316.60745726517</v>
      </c>
      <c r="CK65" s="12">
        <v>138397.41374273458</v>
      </c>
      <c r="CL65" s="12">
        <v>32209.565594984586</v>
      </c>
      <c r="CM65" s="12">
        <v>253.63960938199426</v>
      </c>
      <c r="CN65" s="12">
        <v>43547.895566056832</v>
      </c>
      <c r="CO65" s="12">
        <v>201344.14515122777</v>
      </c>
      <c r="CP65" s="12">
        <v>18525.922492630281</v>
      </c>
      <c r="CQ65" s="12">
        <v>9886.258346167795</v>
      </c>
      <c r="CR65" s="12">
        <v>2684745.4503614157</v>
      </c>
      <c r="CS65" s="12">
        <v>624165.48911688663</v>
      </c>
      <c r="CT65" s="12">
        <v>0</v>
      </c>
      <c r="CU65" s="12">
        <v>358532.78633012949</v>
      </c>
      <c r="CV65" s="12">
        <v>249013.23896088719</v>
      </c>
      <c r="CW65" s="12">
        <v>34421.262214911687</v>
      </c>
      <c r="CX65" s="12">
        <v>0</v>
      </c>
      <c r="CY65" s="12">
        <v>15553.285279532789</v>
      </c>
      <c r="CZ65" s="12">
        <v>204819.71252418202</v>
      </c>
      <c r="DA65" s="12">
        <v>21423.08250837477</v>
      </c>
      <c r="DB65" s="12">
        <v>223220.55253190894</v>
      </c>
      <c r="DC65" s="12">
        <v>456.64795321726422</v>
      </c>
      <c r="DD65" s="12">
        <v>122224.06900404474</v>
      </c>
      <c r="DE65" s="12">
        <v>83462.990663066128</v>
      </c>
      <c r="DF65" s="12">
        <v>0</v>
      </c>
      <c r="DG65" s="12">
        <v>165341.07326160531</v>
      </c>
      <c r="DH65" s="12">
        <v>12669.188953974584</v>
      </c>
      <c r="DI65" s="12">
        <v>228403.53651383924</v>
      </c>
      <c r="DJ65" s="12">
        <v>1555.9708911842683</v>
      </c>
      <c r="DK65" s="12">
        <v>21457.332105269477</v>
      </c>
      <c r="DL65" s="12">
        <v>420223.95461419149</v>
      </c>
      <c r="DM65" s="12">
        <v>0</v>
      </c>
      <c r="DN65" s="12">
        <v>0</v>
      </c>
      <c r="DO65" s="12">
        <v>1854.4615958178808</v>
      </c>
      <c r="DP65" s="12">
        <v>3315.7439873144194</v>
      </c>
      <c r="DQ65" s="12">
        <v>42.067549566730413</v>
      </c>
      <c r="DR65" s="12">
        <v>145.76058218058822</v>
      </c>
      <c r="DS65" s="12">
        <v>0</v>
      </c>
      <c r="DT65" s="12">
        <v>0</v>
      </c>
      <c r="DU65" s="12">
        <v>743.29471735912182</v>
      </c>
      <c r="DV65" s="12">
        <v>7.2147492278608549</v>
      </c>
      <c r="DW65" s="12">
        <v>21302.602182835115</v>
      </c>
      <c r="DX65" s="12">
        <v>37424.851426405723</v>
      </c>
      <c r="DY65" s="12">
        <v>470.12677887416987</v>
      </c>
      <c r="DZ65" s="12">
        <v>0</v>
      </c>
      <c r="EA65" s="12">
        <v>39.013090252171395</v>
      </c>
      <c r="EB65" s="12">
        <v>266.68577923666084</v>
      </c>
      <c r="EC65" s="12">
        <v>0</v>
      </c>
      <c r="ED65" s="12">
        <v>1.0924671992682402</v>
      </c>
      <c r="EE65" s="12">
        <v>720.88732615714241</v>
      </c>
      <c r="EF65" s="12">
        <v>0</v>
      </c>
      <c r="EG65" s="12">
        <v>0</v>
      </c>
      <c r="EH65" s="12">
        <v>0</v>
      </c>
      <c r="EI65" s="12">
        <v>353819.12771715532</v>
      </c>
      <c r="EJ65" s="12">
        <v>0</v>
      </c>
      <c r="EK65" s="12">
        <v>137.8232993203201</v>
      </c>
      <c r="EL65" s="12">
        <v>210034.62186998883</v>
      </c>
      <c r="EM65" s="12">
        <v>154311.93771769124</v>
      </c>
      <c r="EN65" s="12">
        <v>2383.5967786750202</v>
      </c>
      <c r="EO65" s="12">
        <v>5066.8120469619043</v>
      </c>
      <c r="EP65" s="12">
        <v>410.63998928024034</v>
      </c>
      <c r="EQ65" s="12">
        <v>8312.71370594986</v>
      </c>
      <c r="ER65" s="12">
        <v>5.9523012994032074</v>
      </c>
      <c r="ES65" s="12">
        <v>16.195997826465934</v>
      </c>
      <c r="ET65" s="12">
        <v>12760.093407626076</v>
      </c>
      <c r="EU65" s="12">
        <v>40208.20134756757</v>
      </c>
      <c r="EV65" s="12">
        <v>119635.57937222795</v>
      </c>
      <c r="EW65" s="12">
        <v>3590.1860525812849</v>
      </c>
      <c r="EX65" s="12">
        <v>34171.821373917788</v>
      </c>
      <c r="EY65" s="12">
        <v>51028.379620671702</v>
      </c>
      <c r="EZ65" s="12">
        <v>1027565.8164026695</v>
      </c>
      <c r="FA65" s="12">
        <v>1062.9293854582711</v>
      </c>
      <c r="FB65" s="12">
        <v>14.717585023422256</v>
      </c>
      <c r="FC65" s="12">
        <v>314661.59512858884</v>
      </c>
      <c r="FD65" s="12">
        <v>1111.9432061257812</v>
      </c>
      <c r="FE65" s="12">
        <v>8.8394671742464617</v>
      </c>
      <c r="FF65" s="12">
        <v>3742.7586078457903</v>
      </c>
      <c r="FG65" s="12">
        <v>2000.7255188658419</v>
      </c>
      <c r="FH65" s="12">
        <v>5354.4962500754636</v>
      </c>
      <c r="FI65" s="12">
        <v>243652.08883139232</v>
      </c>
      <c r="FJ65" s="12">
        <v>0</v>
      </c>
      <c r="FK65" s="13">
        <v>85980587.114361376</v>
      </c>
      <c r="FL65" s="12">
        <v>952908.42871966714</v>
      </c>
      <c r="FM65" s="14">
        <v>952908.42871966714</v>
      </c>
      <c r="FN65" s="12">
        <v>0</v>
      </c>
      <c r="FO65" s="12">
        <v>-5749922.0227109548</v>
      </c>
      <c r="FP65" s="12">
        <v>0</v>
      </c>
      <c r="FQ65" s="12">
        <v>-5749922.0227109548</v>
      </c>
      <c r="FR65" s="12">
        <v>8935337.149259476</v>
      </c>
      <c r="FS65" s="12">
        <v>0</v>
      </c>
      <c r="FT65" s="12">
        <v>8935337.149259476</v>
      </c>
      <c r="FU65" s="12">
        <v>51468255.578202456</v>
      </c>
      <c r="FV65" s="13">
        <v>38650655.091427103</v>
      </c>
    </row>
    <row r="66" spans="1:178" s="15" customFormat="1" ht="16.2" thickBot="1" x14ac:dyDescent="0.3">
      <c r="A66" s="85" t="s">
        <v>92</v>
      </c>
      <c r="B66" s="11">
        <v>63</v>
      </c>
      <c r="C66" s="12">
        <v>32829565.60648426</v>
      </c>
      <c r="D66" s="12">
        <v>582062.47024160903</v>
      </c>
      <c r="E66" s="12">
        <v>2800802.7417601924</v>
      </c>
      <c r="F66" s="12">
        <v>1446184.6519600616</v>
      </c>
      <c r="G66" s="12">
        <v>3553733.6233558096</v>
      </c>
      <c r="H66" s="12">
        <v>7594688.0954241538</v>
      </c>
      <c r="I66" s="12">
        <v>562814.9302630052</v>
      </c>
      <c r="J66" s="12">
        <v>614770.8940761995</v>
      </c>
      <c r="K66" s="12">
        <v>2763379.5325417761</v>
      </c>
      <c r="L66" s="12">
        <v>134118.88511828409</v>
      </c>
      <c r="M66" s="12">
        <v>1112625.302235011</v>
      </c>
      <c r="N66" s="12">
        <v>4785513.517218899</v>
      </c>
      <c r="O66" s="12">
        <v>14540667.170179697</v>
      </c>
      <c r="P66" s="12">
        <v>355302.49166490074</v>
      </c>
      <c r="Q66" s="12">
        <v>77019.061413872449</v>
      </c>
      <c r="R66" s="12">
        <v>8677.5251518141631</v>
      </c>
      <c r="S66" s="12">
        <v>57.567491536597608</v>
      </c>
      <c r="T66" s="12">
        <v>0</v>
      </c>
      <c r="U66" s="12">
        <v>115882.8897821561</v>
      </c>
      <c r="V66" s="12">
        <v>1039735.9856108477</v>
      </c>
      <c r="W66" s="12">
        <v>0</v>
      </c>
      <c r="X66" s="12">
        <v>91294.616539778624</v>
      </c>
      <c r="Y66" s="12">
        <v>155.23544972161955</v>
      </c>
      <c r="Z66" s="12">
        <v>38845.388236327752</v>
      </c>
      <c r="AA66" s="12">
        <v>40515.65440305027</v>
      </c>
      <c r="AB66" s="12">
        <v>253523.78762680394</v>
      </c>
      <c r="AC66" s="12">
        <v>6310.4292121985363</v>
      </c>
      <c r="AD66" s="12">
        <v>0</v>
      </c>
      <c r="AE66" s="12">
        <v>0</v>
      </c>
      <c r="AF66" s="12">
        <v>0</v>
      </c>
      <c r="AG66" s="12">
        <v>0</v>
      </c>
      <c r="AH66" s="12">
        <v>1562.6108846120046</v>
      </c>
      <c r="AI66" s="12">
        <v>70.303596901270538</v>
      </c>
      <c r="AJ66" s="12">
        <v>0</v>
      </c>
      <c r="AK66" s="12">
        <v>0</v>
      </c>
      <c r="AL66" s="12">
        <v>105.51902216871582</v>
      </c>
      <c r="AM66" s="12">
        <v>16418.185365799956</v>
      </c>
      <c r="AN66" s="12">
        <v>1127.7766328926814</v>
      </c>
      <c r="AO66" s="12">
        <v>0</v>
      </c>
      <c r="AP66" s="12">
        <v>43.919404082667874</v>
      </c>
      <c r="AQ66" s="12">
        <v>0</v>
      </c>
      <c r="AR66" s="12">
        <v>0</v>
      </c>
      <c r="AS66" s="12">
        <v>0</v>
      </c>
      <c r="AT66" s="12">
        <v>10348.095133803447</v>
      </c>
      <c r="AU66" s="12">
        <v>9608.5897134863335</v>
      </c>
      <c r="AV66" s="12">
        <v>43.373107046967696</v>
      </c>
      <c r="AW66" s="12">
        <v>4239.318835658969</v>
      </c>
      <c r="AX66" s="12">
        <v>9.2000284525277536</v>
      </c>
      <c r="AY66" s="12">
        <v>1.2501701050427545E-3</v>
      </c>
      <c r="AZ66" s="12">
        <v>17.959101759457521</v>
      </c>
      <c r="BA66" s="12">
        <v>3353.3441132280309</v>
      </c>
      <c r="BB66" s="12">
        <v>362.6768415318312</v>
      </c>
      <c r="BC66" s="12">
        <v>41.100086035898741</v>
      </c>
      <c r="BD66" s="12">
        <v>5120.7792189682104</v>
      </c>
      <c r="BE66" s="12">
        <v>398.26212879270952</v>
      </c>
      <c r="BF66" s="12">
        <v>31.184049614600649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11461.857638414143</v>
      </c>
      <c r="BM66" s="12">
        <v>9769652.6700027846</v>
      </c>
      <c r="BN66" s="12">
        <v>0</v>
      </c>
      <c r="BO66" s="12">
        <v>565273.7730336457</v>
      </c>
      <c r="BP66" s="12">
        <v>45460.698978753047</v>
      </c>
      <c r="BQ66" s="12">
        <v>0</v>
      </c>
      <c r="BR66" s="12">
        <v>64741.972703526328</v>
      </c>
      <c r="BS66" s="12">
        <v>1238175.2364751117</v>
      </c>
      <c r="BT66" s="12">
        <v>0</v>
      </c>
      <c r="BU66" s="12">
        <v>2135.4133144292832</v>
      </c>
      <c r="BV66" s="12">
        <v>1110.9221660739711</v>
      </c>
      <c r="BW66" s="12">
        <v>0</v>
      </c>
      <c r="BX66" s="12">
        <v>317.34670903307313</v>
      </c>
      <c r="BY66" s="12">
        <v>1.4283190836524307</v>
      </c>
      <c r="BZ66" s="12">
        <v>1580.4682202868753</v>
      </c>
      <c r="CA66" s="12">
        <v>16.968596885327418</v>
      </c>
      <c r="CB66" s="12">
        <v>3.6839689134777163</v>
      </c>
      <c r="CC66" s="12">
        <v>0</v>
      </c>
      <c r="CD66" s="12">
        <v>0</v>
      </c>
      <c r="CE66" s="12">
        <v>0</v>
      </c>
      <c r="CF66" s="12">
        <v>0</v>
      </c>
      <c r="CG66" s="12">
        <v>8.0495221741355341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160.26357341139601</v>
      </c>
      <c r="CO66" s="12">
        <v>0</v>
      </c>
      <c r="CP66" s="12">
        <v>0</v>
      </c>
      <c r="CQ66" s="12">
        <v>258.07204186469602</v>
      </c>
      <c r="CR66" s="12">
        <v>5196.9599801716404</v>
      </c>
      <c r="CS66" s="12">
        <v>0</v>
      </c>
      <c r="CT66" s="12">
        <v>2.437672108486574</v>
      </c>
      <c r="CU66" s="12">
        <v>0</v>
      </c>
      <c r="CV66" s="12">
        <v>0</v>
      </c>
      <c r="CW66" s="12">
        <v>39.693459186634101</v>
      </c>
      <c r="CX66" s="12">
        <v>0</v>
      </c>
      <c r="CY66" s="12">
        <v>0</v>
      </c>
      <c r="CZ66" s="12">
        <v>5457.5576809057829</v>
      </c>
      <c r="DA66" s="12">
        <v>0</v>
      </c>
      <c r="DB66" s="12">
        <v>14313.216791312607</v>
      </c>
      <c r="DC66" s="12">
        <v>0</v>
      </c>
      <c r="DD66" s="12">
        <v>2299.2538073057617</v>
      </c>
      <c r="DE66" s="12">
        <v>0</v>
      </c>
      <c r="DF66" s="12">
        <v>0</v>
      </c>
      <c r="DG66" s="12">
        <v>60.191895590406993</v>
      </c>
      <c r="DH66" s="12">
        <v>7213.684512434349</v>
      </c>
      <c r="DI66" s="12">
        <v>54.44863433932084</v>
      </c>
      <c r="DJ66" s="12">
        <v>154.09093295593138</v>
      </c>
      <c r="DK66" s="12">
        <v>13.039104799288786</v>
      </c>
      <c r="DL66" s="12">
        <v>27228.12154133281</v>
      </c>
      <c r="DM66" s="12">
        <v>0</v>
      </c>
      <c r="DN66" s="12">
        <v>0</v>
      </c>
      <c r="DO66" s="12">
        <v>1.3244864966566378E-2</v>
      </c>
      <c r="DP66" s="12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0</v>
      </c>
      <c r="DV66" s="12">
        <v>0</v>
      </c>
      <c r="DW66" s="12">
        <v>390.33732254219012</v>
      </c>
      <c r="DX66" s="12">
        <v>506.70376441294513</v>
      </c>
      <c r="DY66" s="12">
        <v>8.3149946603683187</v>
      </c>
      <c r="DZ66" s="12">
        <v>0</v>
      </c>
      <c r="EA66" s="12">
        <v>5.6251722257420997</v>
      </c>
      <c r="EB66" s="12">
        <v>1.5129787591983166E-2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12">
        <v>0</v>
      </c>
      <c r="EI66" s="12">
        <v>2597.653468391652</v>
      </c>
      <c r="EJ66" s="12">
        <v>0</v>
      </c>
      <c r="EK66" s="12">
        <v>0</v>
      </c>
      <c r="EL66" s="12">
        <v>21.350314353766557</v>
      </c>
      <c r="EM66" s="12">
        <v>94323.22840937569</v>
      </c>
      <c r="EN66" s="12">
        <v>0</v>
      </c>
      <c r="EO66" s="12">
        <v>0</v>
      </c>
      <c r="EP66" s="12">
        <v>0</v>
      </c>
      <c r="EQ66" s="12">
        <v>1.2783843821074336E-5</v>
      </c>
      <c r="ER66" s="12">
        <v>14.358711294260507</v>
      </c>
      <c r="ES66" s="12">
        <v>0</v>
      </c>
      <c r="ET66" s="12">
        <v>0.83081559936958471</v>
      </c>
      <c r="EU66" s="12">
        <v>14843.283953343096</v>
      </c>
      <c r="EV66" s="12">
        <v>0</v>
      </c>
      <c r="EW66" s="12">
        <v>124.73839556891616</v>
      </c>
      <c r="EX66" s="12">
        <v>324.82249545022768</v>
      </c>
      <c r="EY66" s="12">
        <v>1523.2305556820218</v>
      </c>
      <c r="EZ66" s="12">
        <v>946.19722148778067</v>
      </c>
      <c r="FA66" s="12">
        <v>5.6710962232035538</v>
      </c>
      <c r="FB66" s="12">
        <v>0</v>
      </c>
      <c r="FC66" s="12">
        <v>22.110478728692172</v>
      </c>
      <c r="FD66" s="12">
        <v>338.08295032368562</v>
      </c>
      <c r="FE66" s="12">
        <v>0</v>
      </c>
      <c r="FF66" s="12">
        <v>48979.845735338444</v>
      </c>
      <c r="FG66" s="12">
        <v>1852.1608679884835</v>
      </c>
      <c r="FH66" s="12">
        <v>0</v>
      </c>
      <c r="FI66" s="12">
        <v>0</v>
      </c>
      <c r="FJ66" s="12">
        <v>0</v>
      </c>
      <c r="FK66" s="13">
        <v>87330370.348344237</v>
      </c>
      <c r="FL66" s="12">
        <v>584081.56022868899</v>
      </c>
      <c r="FM66" s="14">
        <v>584081.56022868899</v>
      </c>
      <c r="FN66" s="12">
        <v>0</v>
      </c>
      <c r="FO66" s="12">
        <v>127972.29154005849</v>
      </c>
      <c r="FP66" s="12">
        <v>0</v>
      </c>
      <c r="FQ66" s="12">
        <v>127972.29154005849</v>
      </c>
      <c r="FR66" s="12">
        <v>10586028.959087003</v>
      </c>
      <c r="FS66" s="12">
        <v>0</v>
      </c>
      <c r="FT66" s="12">
        <v>10586028.959087003</v>
      </c>
      <c r="FU66" s="12">
        <v>31377901.424710054</v>
      </c>
      <c r="FV66" s="13">
        <v>67250551.734489933</v>
      </c>
    </row>
    <row r="67" spans="1:178" s="15" customFormat="1" ht="31.8" thickBot="1" x14ac:dyDescent="0.3">
      <c r="A67" s="85" t="s">
        <v>93</v>
      </c>
      <c r="B67" s="11">
        <v>64</v>
      </c>
      <c r="C67" s="12">
        <v>195264.36254050434</v>
      </c>
      <c r="D67" s="12">
        <v>1194.7183488711994</v>
      </c>
      <c r="E67" s="12">
        <v>17128.676201158072</v>
      </c>
      <c r="F67" s="12">
        <v>2209.887571657247</v>
      </c>
      <c r="G67" s="12">
        <v>4738.112863211798</v>
      </c>
      <c r="H67" s="12">
        <v>4990.9078541815488</v>
      </c>
      <c r="I67" s="12">
        <v>10889.223805594851</v>
      </c>
      <c r="J67" s="12">
        <v>966.01411808862656</v>
      </c>
      <c r="K67" s="12">
        <v>842.87147423949386</v>
      </c>
      <c r="L67" s="12">
        <v>56.594539996988892</v>
      </c>
      <c r="M67" s="12">
        <v>0</v>
      </c>
      <c r="N67" s="12">
        <v>129763.44415380736</v>
      </c>
      <c r="O67" s="12">
        <v>0</v>
      </c>
      <c r="P67" s="12">
        <v>0</v>
      </c>
      <c r="Q67" s="12">
        <v>4401.5842980188727</v>
      </c>
      <c r="R67" s="12">
        <v>40.4612310372477</v>
      </c>
      <c r="S67" s="12">
        <v>585.45053401228574</v>
      </c>
      <c r="T67" s="12">
        <v>49.657280683021121</v>
      </c>
      <c r="U67" s="12">
        <v>2538.7686649004731</v>
      </c>
      <c r="V67" s="12">
        <v>2495.5291149818249</v>
      </c>
      <c r="W67" s="12">
        <v>0</v>
      </c>
      <c r="X67" s="12">
        <v>92.755978117509471</v>
      </c>
      <c r="Y67" s="12">
        <v>6.5888302688109048</v>
      </c>
      <c r="Z67" s="12">
        <v>238.50746933584298</v>
      </c>
      <c r="AA67" s="12">
        <v>0</v>
      </c>
      <c r="AB67" s="12">
        <v>53.073593888118573</v>
      </c>
      <c r="AC67" s="12">
        <v>33487.819685306036</v>
      </c>
      <c r="AD67" s="12">
        <v>0</v>
      </c>
      <c r="AE67" s="12">
        <v>0</v>
      </c>
      <c r="AF67" s="12">
        <v>0</v>
      </c>
      <c r="AG67" s="12">
        <v>559.54133397464511</v>
      </c>
      <c r="AH67" s="12">
        <v>241.17615359531578</v>
      </c>
      <c r="AI67" s="12">
        <v>92.863844923270989</v>
      </c>
      <c r="AJ67" s="12">
        <v>0</v>
      </c>
      <c r="AK67" s="12">
        <v>1429.7728094793122</v>
      </c>
      <c r="AL67" s="12">
        <v>182466.13525302135</v>
      </c>
      <c r="AM67" s="12">
        <v>39504.602178853303</v>
      </c>
      <c r="AN67" s="12">
        <v>294559.70745847357</v>
      </c>
      <c r="AO67" s="12">
        <v>5.123632657422438</v>
      </c>
      <c r="AP67" s="12">
        <v>0</v>
      </c>
      <c r="AQ67" s="12">
        <v>38471.073601998469</v>
      </c>
      <c r="AR67" s="12">
        <v>645746.38382402866</v>
      </c>
      <c r="AS67" s="12">
        <v>0.76111223450540588</v>
      </c>
      <c r="AT67" s="12">
        <v>0.36592173370286041</v>
      </c>
      <c r="AU67" s="12">
        <v>3019.589570702522</v>
      </c>
      <c r="AV67" s="12">
        <v>4420.0316294084605</v>
      </c>
      <c r="AW67" s="12">
        <v>0</v>
      </c>
      <c r="AX67" s="12">
        <v>831.15003056292107</v>
      </c>
      <c r="AY67" s="12">
        <v>130082.85844796589</v>
      </c>
      <c r="AZ67" s="12">
        <v>0</v>
      </c>
      <c r="BA67" s="12">
        <v>17084221.008912642</v>
      </c>
      <c r="BB67" s="12">
        <v>4678386.4095818056</v>
      </c>
      <c r="BC67" s="12">
        <v>58420.806016711031</v>
      </c>
      <c r="BD67" s="12">
        <v>2308938.1803626469</v>
      </c>
      <c r="BE67" s="12">
        <v>1697184.3893957394</v>
      </c>
      <c r="BF67" s="12">
        <v>45277.616390733638</v>
      </c>
      <c r="BG67" s="12">
        <v>755246.07451244222</v>
      </c>
      <c r="BH67" s="12">
        <v>667807.63598223601</v>
      </c>
      <c r="BI67" s="12">
        <v>0</v>
      </c>
      <c r="BJ67" s="12">
        <v>0</v>
      </c>
      <c r="BK67" s="12">
        <v>13607.452649577415</v>
      </c>
      <c r="BL67" s="12">
        <v>4303.0775992107092</v>
      </c>
      <c r="BM67" s="12">
        <v>1478.2157584372005</v>
      </c>
      <c r="BN67" s="12">
        <v>3469990.0781989675</v>
      </c>
      <c r="BO67" s="12">
        <v>2.9499969147816487</v>
      </c>
      <c r="BP67" s="12">
        <v>1912318.517381096</v>
      </c>
      <c r="BQ67" s="12">
        <v>51329.511045597901</v>
      </c>
      <c r="BR67" s="12">
        <v>10945121.613221725</v>
      </c>
      <c r="BS67" s="12">
        <v>52550911.066339828</v>
      </c>
      <c r="BT67" s="12">
        <v>3066.3945303786259</v>
      </c>
      <c r="BU67" s="12">
        <v>3752.4663319837082</v>
      </c>
      <c r="BV67" s="12">
        <v>2218.5961614253961</v>
      </c>
      <c r="BW67" s="12">
        <v>31607.777798718795</v>
      </c>
      <c r="BX67" s="12">
        <v>16696.942846025882</v>
      </c>
      <c r="BY67" s="12">
        <v>158484.61862418021</v>
      </c>
      <c r="BZ67" s="12">
        <v>409068.19257608044</v>
      </c>
      <c r="CA67" s="12">
        <v>1889067.9551280146</v>
      </c>
      <c r="CB67" s="12">
        <v>454594.55552507163</v>
      </c>
      <c r="CC67" s="12">
        <v>83160.574174423818</v>
      </c>
      <c r="CD67" s="12">
        <v>847463.22978661896</v>
      </c>
      <c r="CE67" s="12">
        <v>87321.007496814374</v>
      </c>
      <c r="CF67" s="12">
        <v>4797.9899937084301</v>
      </c>
      <c r="CG67" s="12">
        <v>2145909.6129712691</v>
      </c>
      <c r="CH67" s="12">
        <v>23087.145758318729</v>
      </c>
      <c r="CI67" s="12">
        <v>518613.3638963488</v>
      </c>
      <c r="CJ67" s="12">
        <v>2454977.2105706739</v>
      </c>
      <c r="CK67" s="12">
        <v>0</v>
      </c>
      <c r="CL67" s="12">
        <v>72182.85559254828</v>
      </c>
      <c r="CM67" s="12">
        <v>0</v>
      </c>
      <c r="CN67" s="12">
        <v>196321.07386148977</v>
      </c>
      <c r="CO67" s="12">
        <v>23453.837602649477</v>
      </c>
      <c r="CP67" s="12">
        <v>188542.76211534478</v>
      </c>
      <c r="CQ67" s="12">
        <v>120219.490028994</v>
      </c>
      <c r="CR67" s="12">
        <v>125275.21892056154</v>
      </c>
      <c r="CS67" s="12">
        <v>112769.23087566605</v>
      </c>
      <c r="CT67" s="12">
        <v>83774.887856510788</v>
      </c>
      <c r="CU67" s="12">
        <v>1742867.1021375358</v>
      </c>
      <c r="CV67" s="12">
        <v>1956.2669300304931</v>
      </c>
      <c r="CW67" s="12">
        <v>0</v>
      </c>
      <c r="CX67" s="12">
        <v>0</v>
      </c>
      <c r="CY67" s="12">
        <v>173.66724908646671</v>
      </c>
      <c r="CZ67" s="12">
        <v>0</v>
      </c>
      <c r="DA67" s="12">
        <v>2978.9538534676717</v>
      </c>
      <c r="DB67" s="12">
        <v>0</v>
      </c>
      <c r="DC67" s="12">
        <v>7.9585052097698803</v>
      </c>
      <c r="DD67" s="12">
        <v>6003.5363476265084</v>
      </c>
      <c r="DE67" s="12">
        <v>6568.5289608176563</v>
      </c>
      <c r="DF67" s="12">
        <v>0</v>
      </c>
      <c r="DG67" s="12">
        <v>268487.59862804075</v>
      </c>
      <c r="DH67" s="12">
        <v>7174.3614468421883</v>
      </c>
      <c r="DI67" s="12">
        <v>30503.299154860677</v>
      </c>
      <c r="DJ67" s="12">
        <v>1561.6920409830955</v>
      </c>
      <c r="DK67" s="12">
        <v>36011.578738244032</v>
      </c>
      <c r="DL67" s="12">
        <v>71355.623687180618</v>
      </c>
      <c r="DM67" s="12">
        <v>0</v>
      </c>
      <c r="DN67" s="12">
        <v>0</v>
      </c>
      <c r="DO67" s="12">
        <v>698.17633088077696</v>
      </c>
      <c r="DP67" s="12">
        <v>2426.8787599534494</v>
      </c>
      <c r="DQ67" s="12">
        <v>12.231604922336556</v>
      </c>
      <c r="DR67" s="12">
        <v>204.07550393830618</v>
      </c>
      <c r="DS67" s="12">
        <v>0</v>
      </c>
      <c r="DT67" s="12">
        <v>0</v>
      </c>
      <c r="DU67" s="12">
        <v>1196.9523478569636</v>
      </c>
      <c r="DV67" s="12">
        <v>0</v>
      </c>
      <c r="DW67" s="12">
        <v>1311.8074824048731</v>
      </c>
      <c r="DX67" s="12">
        <v>5556.989662106088</v>
      </c>
      <c r="DY67" s="12">
        <v>1163.926223844582</v>
      </c>
      <c r="DZ67" s="12">
        <v>29.797475014292981</v>
      </c>
      <c r="EA67" s="12">
        <v>0</v>
      </c>
      <c r="EB67" s="12">
        <v>1624.64538731415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258.01503633954422</v>
      </c>
      <c r="EJ67" s="12">
        <v>31.010676444053178</v>
      </c>
      <c r="EK67" s="12">
        <v>0</v>
      </c>
      <c r="EL67" s="12">
        <v>594.48101543043038</v>
      </c>
      <c r="EM67" s="12">
        <v>237.03250107321699</v>
      </c>
      <c r="EN67" s="12">
        <v>11647.155591180766</v>
      </c>
      <c r="EO67" s="12">
        <v>664.74549361887262</v>
      </c>
      <c r="EP67" s="12">
        <v>0</v>
      </c>
      <c r="EQ67" s="12">
        <v>6.0612042025928483</v>
      </c>
      <c r="ER67" s="12">
        <v>182.0855213926786</v>
      </c>
      <c r="ES67" s="12">
        <v>3.1947125552913289</v>
      </c>
      <c r="ET67" s="12">
        <v>0</v>
      </c>
      <c r="EU67" s="12">
        <v>58.28594621429329</v>
      </c>
      <c r="EV67" s="12">
        <v>283.99409986321126</v>
      </c>
      <c r="EW67" s="12">
        <v>843.48073440675785</v>
      </c>
      <c r="EX67" s="12">
        <v>2560.841115889395</v>
      </c>
      <c r="EY67" s="12">
        <v>694.87090629682461</v>
      </c>
      <c r="EZ67" s="12">
        <v>7046.3267364607627</v>
      </c>
      <c r="FA67" s="12">
        <v>126.75490140226395</v>
      </c>
      <c r="FB67" s="12">
        <v>9.0080498428116993</v>
      </c>
      <c r="FC67" s="12">
        <v>57.556437800539236</v>
      </c>
      <c r="FD67" s="12">
        <v>2.3787476577758975</v>
      </c>
      <c r="FE67" s="12">
        <v>0</v>
      </c>
      <c r="FF67" s="12">
        <v>5581.9575198997036</v>
      </c>
      <c r="FG67" s="12">
        <v>106.83113251229332</v>
      </c>
      <c r="FH67" s="12">
        <v>9965.7338327483976</v>
      </c>
      <c r="FI67" s="12">
        <v>761.16403941449471</v>
      </c>
      <c r="FJ67" s="12">
        <v>0</v>
      </c>
      <c r="FK67" s="13">
        <v>110286036.35573649</v>
      </c>
      <c r="FL67" s="12">
        <v>177263.0899349621</v>
      </c>
      <c r="FM67" s="14">
        <v>177263.0899349621</v>
      </c>
      <c r="FN67" s="12">
        <v>0</v>
      </c>
      <c r="FO67" s="12">
        <v>-10729141.082179269</v>
      </c>
      <c r="FP67" s="12">
        <v>0</v>
      </c>
      <c r="FQ67" s="12">
        <v>-10729141.082179269</v>
      </c>
      <c r="FR67" s="12">
        <v>10777333.171604695</v>
      </c>
      <c r="FS67" s="12">
        <v>0</v>
      </c>
      <c r="FT67" s="12">
        <v>10777333.171604695</v>
      </c>
      <c r="FU67" s="12">
        <v>99131543.09195663</v>
      </c>
      <c r="FV67" s="13">
        <v>11379948.443140253</v>
      </c>
    </row>
    <row r="68" spans="1:178" s="15" customFormat="1" ht="31.8" thickBot="1" x14ac:dyDescent="0.3">
      <c r="A68" s="85" t="s">
        <v>94</v>
      </c>
      <c r="B68" s="11">
        <v>65</v>
      </c>
      <c r="C68" s="12">
        <v>9631320.1935377959</v>
      </c>
      <c r="D68" s="12">
        <v>180624.14030916835</v>
      </c>
      <c r="E68" s="12">
        <v>916007.9706260314</v>
      </c>
      <c r="F68" s="12">
        <v>354750.18522482162</v>
      </c>
      <c r="G68" s="12">
        <v>395244.21325124428</v>
      </c>
      <c r="H68" s="12">
        <v>3510559.0629678601</v>
      </c>
      <c r="I68" s="12">
        <v>172597.62520777638</v>
      </c>
      <c r="J68" s="12">
        <v>256749.55338638285</v>
      </c>
      <c r="K68" s="12">
        <v>591134.9167755181</v>
      </c>
      <c r="L68" s="12">
        <v>40592.356997084302</v>
      </c>
      <c r="M68" s="12">
        <v>194746.78135769267</v>
      </c>
      <c r="N68" s="12">
        <v>642583.92572264303</v>
      </c>
      <c r="O68" s="12">
        <v>586770.02170445642</v>
      </c>
      <c r="P68" s="12">
        <v>43099.756186270126</v>
      </c>
      <c r="Q68" s="12">
        <v>72391.473659953175</v>
      </c>
      <c r="R68" s="12">
        <v>7434.1006237459414</v>
      </c>
      <c r="S68" s="12">
        <v>0</v>
      </c>
      <c r="T68" s="12">
        <v>9401.1340079696256</v>
      </c>
      <c r="U68" s="12">
        <v>16072.990454252302</v>
      </c>
      <c r="V68" s="12">
        <v>257089.52578925891</v>
      </c>
      <c r="W68" s="12">
        <v>0</v>
      </c>
      <c r="X68" s="12">
        <v>6465.9023288487324</v>
      </c>
      <c r="Y68" s="12">
        <v>6.2952421142102803</v>
      </c>
      <c r="Z68" s="12">
        <v>1111.5357894252795</v>
      </c>
      <c r="AA68" s="12">
        <v>1905.2380153782706</v>
      </c>
      <c r="AB68" s="12">
        <v>123573.8211674562</v>
      </c>
      <c r="AC68" s="12">
        <v>61698.026893751645</v>
      </c>
      <c r="AD68" s="12">
        <v>0</v>
      </c>
      <c r="AE68" s="12">
        <v>0</v>
      </c>
      <c r="AF68" s="12">
        <v>0</v>
      </c>
      <c r="AG68" s="12">
        <v>0</v>
      </c>
      <c r="AH68" s="12">
        <v>6.3139273034321217</v>
      </c>
      <c r="AI68" s="12">
        <v>0.51167223047074351</v>
      </c>
      <c r="AJ68" s="12">
        <v>0</v>
      </c>
      <c r="AK68" s="12">
        <v>1970.5580351205313</v>
      </c>
      <c r="AL68" s="12">
        <v>1132.9617384505455</v>
      </c>
      <c r="AM68" s="12">
        <v>6993.277507762572</v>
      </c>
      <c r="AN68" s="12">
        <v>1324.1957013288823</v>
      </c>
      <c r="AO68" s="12">
        <v>1.2553180360121745</v>
      </c>
      <c r="AP68" s="12">
        <v>642.28944978751599</v>
      </c>
      <c r="AQ68" s="12">
        <v>0</v>
      </c>
      <c r="AR68" s="12">
        <v>94.850715772655803</v>
      </c>
      <c r="AS68" s="12">
        <v>0</v>
      </c>
      <c r="AT68" s="12">
        <v>1249.3191817886766</v>
      </c>
      <c r="AU68" s="12">
        <v>866.01754977228734</v>
      </c>
      <c r="AV68" s="12">
        <v>1173274.3531208211</v>
      </c>
      <c r="AW68" s="12">
        <v>0</v>
      </c>
      <c r="AX68" s="12">
        <v>934.65976029339174</v>
      </c>
      <c r="AY68" s="12">
        <v>4.2814199846351428</v>
      </c>
      <c r="AZ68" s="12">
        <v>0</v>
      </c>
      <c r="BA68" s="12">
        <v>28.245127744719596</v>
      </c>
      <c r="BB68" s="12">
        <v>28.535219232647066</v>
      </c>
      <c r="BC68" s="12">
        <v>124.9988193062686</v>
      </c>
      <c r="BD68" s="12">
        <v>5.8252676925835551</v>
      </c>
      <c r="BE68" s="12">
        <v>2070.2835602432747</v>
      </c>
      <c r="BF68" s="12">
        <v>2914.2239640416274</v>
      </c>
      <c r="BG68" s="12">
        <v>16.491150625429302</v>
      </c>
      <c r="BH68" s="12">
        <v>335.91526035362671</v>
      </c>
      <c r="BI68" s="12">
        <v>0</v>
      </c>
      <c r="BJ68" s="12">
        <v>0</v>
      </c>
      <c r="BK68" s="12">
        <v>0</v>
      </c>
      <c r="BL68" s="12">
        <v>0.40797622948312889</v>
      </c>
      <c r="BM68" s="12">
        <v>16720.239730213099</v>
      </c>
      <c r="BN68" s="12">
        <v>0</v>
      </c>
      <c r="BO68" s="12">
        <v>3341985.1612072149</v>
      </c>
      <c r="BP68" s="12">
        <v>55629.447940146456</v>
      </c>
      <c r="BQ68" s="12">
        <v>0</v>
      </c>
      <c r="BR68" s="12">
        <v>67367.730483562875</v>
      </c>
      <c r="BS68" s="12">
        <v>153.12472630495222</v>
      </c>
      <c r="BT68" s="12">
        <v>0</v>
      </c>
      <c r="BU68" s="12">
        <v>52.881475077646897</v>
      </c>
      <c r="BV68" s="12">
        <v>0</v>
      </c>
      <c r="BW68" s="12">
        <v>74.8377389254413</v>
      </c>
      <c r="BX68" s="12">
        <v>2.8253883067847414</v>
      </c>
      <c r="BY68" s="12">
        <v>0.49995773792446252</v>
      </c>
      <c r="BZ68" s="12">
        <v>503.28485074163586</v>
      </c>
      <c r="CA68" s="12">
        <v>253.64971573246845</v>
      </c>
      <c r="CB68" s="12">
        <v>12.011739986020146</v>
      </c>
      <c r="CC68" s="12">
        <v>0</v>
      </c>
      <c r="CD68" s="12">
        <v>6.2049912726098606</v>
      </c>
      <c r="CE68" s="12">
        <v>0</v>
      </c>
      <c r="CF68" s="12">
        <v>0</v>
      </c>
      <c r="CG68" s="12">
        <v>12.03438750307811</v>
      </c>
      <c r="CH68" s="12">
        <v>0</v>
      </c>
      <c r="CI68" s="12">
        <v>0</v>
      </c>
      <c r="CJ68" s="12">
        <v>0</v>
      </c>
      <c r="CK68" s="12">
        <v>0</v>
      </c>
      <c r="CL68" s="12">
        <v>1.7141413635549141</v>
      </c>
      <c r="CM68" s="12">
        <v>67323.274750498298</v>
      </c>
      <c r="CN68" s="12">
        <v>83.785016929414354</v>
      </c>
      <c r="CO68" s="12">
        <v>0</v>
      </c>
      <c r="CP68" s="12">
        <v>0</v>
      </c>
      <c r="CQ68" s="12">
        <v>219.54563443765133</v>
      </c>
      <c r="CR68" s="12">
        <v>7301.8379892021612</v>
      </c>
      <c r="CS68" s="12">
        <v>279.87779003350505</v>
      </c>
      <c r="CT68" s="12">
        <v>0.85251190178240421</v>
      </c>
      <c r="CU68" s="12">
        <v>8.4794282835685237</v>
      </c>
      <c r="CV68" s="12">
        <v>1.63687367932946</v>
      </c>
      <c r="CW68" s="12">
        <v>5.5718224605235687</v>
      </c>
      <c r="CX68" s="12">
        <v>0</v>
      </c>
      <c r="CY68" s="12">
        <v>0</v>
      </c>
      <c r="CZ68" s="12">
        <v>0</v>
      </c>
      <c r="DA68" s="12">
        <v>14447.628659072219</v>
      </c>
      <c r="DB68" s="12">
        <v>63021.792450301647</v>
      </c>
      <c r="DC68" s="12">
        <v>148.15588661200394</v>
      </c>
      <c r="DD68" s="12">
        <v>0</v>
      </c>
      <c r="DE68" s="12">
        <v>36.910413402019458</v>
      </c>
      <c r="DF68" s="12">
        <v>0</v>
      </c>
      <c r="DG68" s="12">
        <v>23.865914505931414</v>
      </c>
      <c r="DH68" s="12">
        <v>0</v>
      </c>
      <c r="DI68" s="12">
        <v>9.8462070103261023</v>
      </c>
      <c r="DJ68" s="12">
        <v>1.5919792006246904</v>
      </c>
      <c r="DK68" s="12">
        <v>10.330652544057903</v>
      </c>
      <c r="DL68" s="12">
        <v>48541.711742869738</v>
      </c>
      <c r="DM68" s="12">
        <v>0</v>
      </c>
      <c r="DN68" s="12">
        <v>0</v>
      </c>
      <c r="DO68" s="12">
        <v>65.840689658167122</v>
      </c>
      <c r="DP68" s="12">
        <v>0</v>
      </c>
      <c r="DQ68" s="12">
        <v>30.53403797115585</v>
      </c>
      <c r="DR68" s="12">
        <v>7.2228033801654462E-2</v>
      </c>
      <c r="DS68" s="12">
        <v>0</v>
      </c>
      <c r="DT68" s="12">
        <v>0</v>
      </c>
      <c r="DU68" s="12">
        <v>5482.5932522420271</v>
      </c>
      <c r="DV68" s="12">
        <v>0</v>
      </c>
      <c r="DW68" s="12">
        <v>2076.8560258041689</v>
      </c>
      <c r="DX68" s="12">
        <v>715.79080741287282</v>
      </c>
      <c r="DY68" s="12">
        <v>0</v>
      </c>
      <c r="DZ68" s="12">
        <v>0</v>
      </c>
      <c r="EA68" s="12">
        <v>15.339530678786003</v>
      </c>
      <c r="EB68" s="12">
        <v>5.1873199265152171E-3</v>
      </c>
      <c r="EC68" s="12">
        <v>0</v>
      </c>
      <c r="ED68" s="12">
        <v>0</v>
      </c>
      <c r="EE68" s="12">
        <v>1.9658784684694977</v>
      </c>
      <c r="EF68" s="12">
        <v>0</v>
      </c>
      <c r="EG68" s="12">
        <v>0</v>
      </c>
      <c r="EH68" s="12">
        <v>1.2504514652309422</v>
      </c>
      <c r="EI68" s="12">
        <v>146.1532415135033</v>
      </c>
      <c r="EJ68" s="12">
        <v>24.918932727785627</v>
      </c>
      <c r="EK68" s="12">
        <v>0</v>
      </c>
      <c r="EL68" s="12">
        <v>0</v>
      </c>
      <c r="EM68" s="12">
        <v>79853.792653410565</v>
      </c>
      <c r="EN68" s="12">
        <v>100.59310175739189</v>
      </c>
      <c r="EO68" s="12">
        <v>24.962882917970255</v>
      </c>
      <c r="EP68" s="12">
        <v>0</v>
      </c>
      <c r="EQ68" s="12">
        <v>0</v>
      </c>
      <c r="ER68" s="12">
        <v>32.099965435182696</v>
      </c>
      <c r="ES68" s="12">
        <v>54.110684748784657</v>
      </c>
      <c r="ET68" s="12">
        <v>2.5430135017899538</v>
      </c>
      <c r="EU68" s="12">
        <v>26861.160000045944</v>
      </c>
      <c r="EV68" s="12">
        <v>0</v>
      </c>
      <c r="EW68" s="12">
        <v>1138.8355375958308</v>
      </c>
      <c r="EX68" s="12">
        <v>1842.0106136271388</v>
      </c>
      <c r="EY68" s="12">
        <v>822.0041152884404</v>
      </c>
      <c r="EZ68" s="12">
        <v>4425.4605232865815</v>
      </c>
      <c r="FA68" s="12">
        <v>457.26506177506553</v>
      </c>
      <c r="FB68" s="12">
        <v>25.238755465941441</v>
      </c>
      <c r="FC68" s="12">
        <v>41.444773023144727</v>
      </c>
      <c r="FD68" s="12">
        <v>324.20077348816648</v>
      </c>
      <c r="FE68" s="12">
        <v>0.26662194040691833</v>
      </c>
      <c r="FF68" s="12">
        <v>12277.285253697381</v>
      </c>
      <c r="FG68" s="12">
        <v>186.1198936134287</v>
      </c>
      <c r="FH68" s="12">
        <v>19.502725752164103</v>
      </c>
      <c r="FI68" s="12">
        <v>552407.19016936759</v>
      </c>
      <c r="FJ68" s="12">
        <v>0</v>
      </c>
      <c r="FK68" s="13">
        <v>23641650.270250894</v>
      </c>
      <c r="FL68" s="12">
        <v>447269.154130143</v>
      </c>
      <c r="FM68" s="14">
        <v>447269.154130143</v>
      </c>
      <c r="FN68" s="12">
        <v>0</v>
      </c>
      <c r="FO68" s="12">
        <v>-3391376.5202965681</v>
      </c>
      <c r="FP68" s="12">
        <v>0</v>
      </c>
      <c r="FQ68" s="12">
        <v>-3391376.5202965681</v>
      </c>
      <c r="FR68" s="12">
        <v>2227132.4253582768</v>
      </c>
      <c r="FS68" s="12">
        <v>0</v>
      </c>
      <c r="FT68" s="12">
        <v>2227132.4253582768</v>
      </c>
      <c r="FU68" s="12">
        <v>12939963.243132344</v>
      </c>
      <c r="FV68" s="13">
        <v>9984712.0863104034</v>
      </c>
    </row>
    <row r="69" spans="1:178" s="15" customFormat="1" ht="31.8" thickBot="1" x14ac:dyDescent="0.3">
      <c r="A69" s="85" t="s">
        <v>95</v>
      </c>
      <c r="B69" s="11">
        <v>66</v>
      </c>
      <c r="C69" s="12">
        <v>179662.12829650479</v>
      </c>
      <c r="D69" s="12">
        <v>17551.572770656272</v>
      </c>
      <c r="E69" s="12">
        <v>2600.8804894314512</v>
      </c>
      <c r="F69" s="12">
        <v>1894.764334502798</v>
      </c>
      <c r="G69" s="12">
        <v>69078.224742217499</v>
      </c>
      <c r="H69" s="12">
        <v>47841.869212372636</v>
      </c>
      <c r="I69" s="12">
        <v>1109.6691716291616</v>
      </c>
      <c r="J69" s="12">
        <v>56620.253949229111</v>
      </c>
      <c r="K69" s="12">
        <v>6492.4326933423154</v>
      </c>
      <c r="L69" s="12">
        <v>432.66673462264487</v>
      </c>
      <c r="M69" s="12">
        <v>2456.0059648010274</v>
      </c>
      <c r="N69" s="12">
        <v>12871.970794341485</v>
      </c>
      <c r="O69" s="12">
        <v>14622.245198742679</v>
      </c>
      <c r="P69" s="12">
        <v>28.65365084203497</v>
      </c>
      <c r="Q69" s="12">
        <v>642.26161995480379</v>
      </c>
      <c r="R69" s="12">
        <v>6233.3601095800614</v>
      </c>
      <c r="S69" s="12">
        <v>2932.1649930934091</v>
      </c>
      <c r="T69" s="12">
        <v>7373.4994859484723</v>
      </c>
      <c r="U69" s="12">
        <v>7090.0433703719045</v>
      </c>
      <c r="V69" s="12">
        <v>60689.698513894175</v>
      </c>
      <c r="W69" s="12">
        <v>0</v>
      </c>
      <c r="X69" s="12">
        <v>4209.78353707105</v>
      </c>
      <c r="Y69" s="12">
        <v>2497.7150893919188</v>
      </c>
      <c r="Z69" s="12">
        <v>87.67651515954897</v>
      </c>
      <c r="AA69" s="12">
        <v>328.01212388903087</v>
      </c>
      <c r="AB69" s="12">
        <v>1059509.1361912142</v>
      </c>
      <c r="AC69" s="12">
        <v>203626.13284756793</v>
      </c>
      <c r="AD69" s="12">
        <v>22637.753487837464</v>
      </c>
      <c r="AE69" s="12">
        <v>20769.689647481267</v>
      </c>
      <c r="AF69" s="12">
        <v>19268.781466444852</v>
      </c>
      <c r="AG69" s="12">
        <v>0</v>
      </c>
      <c r="AH69" s="12">
        <v>908887.84575514542</v>
      </c>
      <c r="AI69" s="12">
        <v>169323.88331206463</v>
      </c>
      <c r="AJ69" s="12">
        <v>183855.60623237328</v>
      </c>
      <c r="AK69" s="12">
        <v>50729.106658210425</v>
      </c>
      <c r="AL69" s="12">
        <v>629552.63846650172</v>
      </c>
      <c r="AM69" s="12">
        <v>109670.13230377896</v>
      </c>
      <c r="AN69" s="12">
        <v>155273.15581336277</v>
      </c>
      <c r="AO69" s="12">
        <v>153653.8644706881</v>
      </c>
      <c r="AP69" s="12">
        <v>68742.503384624128</v>
      </c>
      <c r="AQ69" s="12">
        <v>39381.645466411013</v>
      </c>
      <c r="AR69" s="12">
        <v>356867.05151512939</v>
      </c>
      <c r="AS69" s="12">
        <v>9975.1488841818118</v>
      </c>
      <c r="AT69" s="12">
        <v>5221.9297200068604</v>
      </c>
      <c r="AU69" s="12">
        <v>17126.203464567454</v>
      </c>
      <c r="AV69" s="12">
        <v>100140.73012292216</v>
      </c>
      <c r="AW69" s="12">
        <v>50000.925606633929</v>
      </c>
      <c r="AX69" s="12">
        <v>42332.150587533448</v>
      </c>
      <c r="AY69" s="12">
        <v>116923.7124806066</v>
      </c>
      <c r="AZ69" s="12">
        <v>1859878.8060277957</v>
      </c>
      <c r="BA69" s="12">
        <v>5656251.2030724566</v>
      </c>
      <c r="BB69" s="12">
        <v>2230149.7785298256</v>
      </c>
      <c r="BC69" s="12">
        <v>1199870.3831451745</v>
      </c>
      <c r="BD69" s="12">
        <v>312930.81269995047</v>
      </c>
      <c r="BE69" s="12">
        <v>5101683.6418468673</v>
      </c>
      <c r="BF69" s="12">
        <v>2023502.4132860354</v>
      </c>
      <c r="BG69" s="12">
        <v>4198867.2479225043</v>
      </c>
      <c r="BH69" s="12">
        <v>1972350.263997385</v>
      </c>
      <c r="BI69" s="12">
        <v>28614.138787826931</v>
      </c>
      <c r="BJ69" s="12">
        <v>3562.6702097887119</v>
      </c>
      <c r="BK69" s="12">
        <v>69.406842194064808</v>
      </c>
      <c r="BL69" s="12">
        <v>445664.57054855867</v>
      </c>
      <c r="BM69" s="12">
        <v>482793.25660175789</v>
      </c>
      <c r="BN69" s="12">
        <v>249421.76553470496</v>
      </c>
      <c r="BO69" s="12">
        <v>3434.7772464028435</v>
      </c>
      <c r="BP69" s="12">
        <v>16947474.743516255</v>
      </c>
      <c r="BQ69" s="12">
        <v>979039.89188987983</v>
      </c>
      <c r="BR69" s="12">
        <v>1124892.1695963512</v>
      </c>
      <c r="BS69" s="12">
        <v>3701093.9609266752</v>
      </c>
      <c r="BT69" s="12">
        <v>194339.43945068587</v>
      </c>
      <c r="BU69" s="12">
        <v>1186901.4442386942</v>
      </c>
      <c r="BV69" s="12">
        <v>897418.24045085255</v>
      </c>
      <c r="BW69" s="12">
        <v>1957951.0672721858</v>
      </c>
      <c r="BX69" s="12">
        <v>477857.94774299714</v>
      </c>
      <c r="BY69" s="12">
        <v>700054.04243807273</v>
      </c>
      <c r="BZ69" s="12">
        <v>4255773.3658528524</v>
      </c>
      <c r="CA69" s="12">
        <v>1544061.4296055804</v>
      </c>
      <c r="CB69" s="12">
        <v>175759.65428139205</v>
      </c>
      <c r="CC69" s="12">
        <v>7935.8974619483361</v>
      </c>
      <c r="CD69" s="12">
        <v>334480.0611416687</v>
      </c>
      <c r="CE69" s="12">
        <v>608995.28564165172</v>
      </c>
      <c r="CF69" s="12">
        <v>124306.16483466247</v>
      </c>
      <c r="CG69" s="12">
        <v>40411.435941809847</v>
      </c>
      <c r="CH69" s="12">
        <v>56798.921336203304</v>
      </c>
      <c r="CI69" s="12">
        <v>64820.769531866012</v>
      </c>
      <c r="CJ69" s="12">
        <v>84622.209983981578</v>
      </c>
      <c r="CK69" s="12">
        <v>87024.577646576872</v>
      </c>
      <c r="CL69" s="12">
        <v>87259.317701291729</v>
      </c>
      <c r="CM69" s="12">
        <v>368335.33191411529</v>
      </c>
      <c r="CN69" s="12">
        <v>225340.16600142524</v>
      </c>
      <c r="CO69" s="12">
        <v>618839.46784926648</v>
      </c>
      <c r="CP69" s="12">
        <v>2731428.8230112712</v>
      </c>
      <c r="CQ69" s="12">
        <v>404802.39614584571</v>
      </c>
      <c r="CR69" s="12">
        <v>8821837.3833610881</v>
      </c>
      <c r="CS69" s="12">
        <v>144630.69736176333</v>
      </c>
      <c r="CT69" s="12">
        <v>126566.80843896617</v>
      </c>
      <c r="CU69" s="12">
        <v>2628539.4760758183</v>
      </c>
      <c r="CV69" s="12">
        <v>469855.51652884448</v>
      </c>
      <c r="CW69" s="12">
        <v>24639.135156583186</v>
      </c>
      <c r="CX69" s="12">
        <v>218.68152545775652</v>
      </c>
      <c r="CY69" s="12">
        <v>5229.3578247890991</v>
      </c>
      <c r="CZ69" s="12">
        <v>107118.24571413096</v>
      </c>
      <c r="DA69" s="12">
        <v>0</v>
      </c>
      <c r="DB69" s="12">
        <v>218059.43014482973</v>
      </c>
      <c r="DC69" s="12">
        <v>183.51302357318184</v>
      </c>
      <c r="DD69" s="12">
        <v>1734291.0421743754</v>
      </c>
      <c r="DE69" s="12">
        <v>2528555.5609186841</v>
      </c>
      <c r="DF69" s="12">
        <v>18508.895403012539</v>
      </c>
      <c r="DG69" s="12">
        <v>977261.88548505574</v>
      </c>
      <c r="DH69" s="12">
        <v>474548.51360421092</v>
      </c>
      <c r="DI69" s="12">
        <v>1192670.8893122142</v>
      </c>
      <c r="DJ69" s="12">
        <v>39366.918143822273</v>
      </c>
      <c r="DK69" s="12">
        <v>245128.4668458511</v>
      </c>
      <c r="DL69" s="12">
        <v>1003624.0559750469</v>
      </c>
      <c r="DM69" s="12">
        <v>1410.3178660604649</v>
      </c>
      <c r="DN69" s="12">
        <v>1574.7049540549945</v>
      </c>
      <c r="DO69" s="12">
        <v>77479.956156024986</v>
      </c>
      <c r="DP69" s="12">
        <v>244078.28480006533</v>
      </c>
      <c r="DQ69" s="12">
        <v>32707.627124043036</v>
      </c>
      <c r="DR69" s="12">
        <v>73084.767443527249</v>
      </c>
      <c r="DS69" s="12">
        <v>0</v>
      </c>
      <c r="DT69" s="12">
        <v>0</v>
      </c>
      <c r="DU69" s="12">
        <v>32994.339742194163</v>
      </c>
      <c r="DV69" s="12">
        <v>2610.4492579196976</v>
      </c>
      <c r="DW69" s="12">
        <v>518753.93471595988</v>
      </c>
      <c r="DX69" s="12">
        <v>629547.04827352986</v>
      </c>
      <c r="DY69" s="12">
        <v>123040.72759644009</v>
      </c>
      <c r="DZ69" s="12">
        <v>8004.4554574026251</v>
      </c>
      <c r="EA69" s="12">
        <v>15757.986892257319</v>
      </c>
      <c r="EB69" s="12">
        <v>120150.79203403626</v>
      </c>
      <c r="EC69" s="12">
        <v>23733.51507511485</v>
      </c>
      <c r="ED69" s="12">
        <v>2209.9651292861431</v>
      </c>
      <c r="EE69" s="12">
        <v>191234.72908587</v>
      </c>
      <c r="EF69" s="12">
        <v>1744.3094822298501</v>
      </c>
      <c r="EG69" s="12">
        <v>29464.897224515509</v>
      </c>
      <c r="EH69" s="12">
        <v>4741.1203181911096</v>
      </c>
      <c r="EI69" s="12">
        <v>262042.75770051422</v>
      </c>
      <c r="EJ69" s="12">
        <v>14673.223239592455</v>
      </c>
      <c r="EK69" s="12">
        <v>19509.081361436096</v>
      </c>
      <c r="EL69" s="12">
        <v>444689.34301547398</v>
      </c>
      <c r="EM69" s="12">
        <v>74733.067532191984</v>
      </c>
      <c r="EN69" s="12">
        <v>133263.35880612917</v>
      </c>
      <c r="EO69" s="12">
        <v>120935.6244093077</v>
      </c>
      <c r="EP69" s="12">
        <v>1326.0547051505562</v>
      </c>
      <c r="EQ69" s="12">
        <v>10572.359221511082</v>
      </c>
      <c r="ER69" s="12">
        <v>4514.9448965203655</v>
      </c>
      <c r="ES69" s="12">
        <v>2995.5527410274894</v>
      </c>
      <c r="ET69" s="12">
        <v>0</v>
      </c>
      <c r="EU69" s="12">
        <v>161400.23174707947</v>
      </c>
      <c r="EV69" s="12">
        <v>47272.422373168069</v>
      </c>
      <c r="EW69" s="12">
        <v>351959.47620478395</v>
      </c>
      <c r="EX69" s="12">
        <v>123883.69134740654</v>
      </c>
      <c r="EY69" s="12">
        <v>43974.713493686031</v>
      </c>
      <c r="EZ69" s="12">
        <v>302123.12950327736</v>
      </c>
      <c r="FA69" s="12">
        <v>9266.4705039512264</v>
      </c>
      <c r="FB69" s="12">
        <v>3247.9543355075029</v>
      </c>
      <c r="FC69" s="12">
        <v>5988.1079634294674</v>
      </c>
      <c r="FD69" s="12">
        <v>3790.0420058144455</v>
      </c>
      <c r="FE69" s="12">
        <v>3301.9812773355834</v>
      </c>
      <c r="FF69" s="12">
        <v>37629.450783330016</v>
      </c>
      <c r="FG69" s="12">
        <v>19659.402878866189</v>
      </c>
      <c r="FH69" s="12">
        <v>39575.017256970874</v>
      </c>
      <c r="FI69" s="12">
        <v>1220885.1913748374</v>
      </c>
      <c r="FJ69" s="12">
        <v>11465.269399811132</v>
      </c>
      <c r="FK69" s="13">
        <v>97125716.962677121</v>
      </c>
      <c r="FL69" s="12">
        <v>9136644.289303666</v>
      </c>
      <c r="FM69" s="14">
        <v>9136644.289303666</v>
      </c>
      <c r="FN69" s="12">
        <v>0</v>
      </c>
      <c r="FO69" s="12">
        <v>1083980.230228272</v>
      </c>
      <c r="FP69" s="12">
        <v>0</v>
      </c>
      <c r="FQ69" s="12">
        <v>1083980.230228272</v>
      </c>
      <c r="FR69" s="12">
        <v>15966478.14947373</v>
      </c>
      <c r="FS69" s="12">
        <v>0</v>
      </c>
      <c r="FT69" s="12">
        <v>15966478.14947373</v>
      </c>
      <c r="FU69" s="12">
        <v>53496692.809126683</v>
      </c>
      <c r="FV69" s="13">
        <v>69816126.822556108</v>
      </c>
    </row>
    <row r="70" spans="1:178" s="15" customFormat="1" ht="31.8" thickBot="1" x14ac:dyDescent="0.3">
      <c r="A70" s="85" t="s">
        <v>96</v>
      </c>
      <c r="B70" s="11">
        <v>67</v>
      </c>
      <c r="C70" s="12">
        <v>2334.7607570135247</v>
      </c>
      <c r="D70" s="12">
        <v>418.48169541108331</v>
      </c>
      <c r="E70" s="12">
        <v>1193.2343483177831</v>
      </c>
      <c r="F70" s="12">
        <v>160.89512689047231</v>
      </c>
      <c r="G70" s="12">
        <v>65.567362851677174</v>
      </c>
      <c r="H70" s="12">
        <v>34736.363454801583</v>
      </c>
      <c r="I70" s="12">
        <v>110.53231292168995</v>
      </c>
      <c r="J70" s="12">
        <v>576.99747655757903</v>
      </c>
      <c r="K70" s="12">
        <v>10698.948177004142</v>
      </c>
      <c r="L70" s="12">
        <v>712.57928596818158</v>
      </c>
      <c r="M70" s="12">
        <v>0</v>
      </c>
      <c r="N70" s="12">
        <v>8547.5982523163093</v>
      </c>
      <c r="O70" s="12">
        <v>1337.9719800339694</v>
      </c>
      <c r="P70" s="12">
        <v>0</v>
      </c>
      <c r="Q70" s="12">
        <v>179.90657594407352</v>
      </c>
      <c r="R70" s="12">
        <v>36754.601928716198</v>
      </c>
      <c r="S70" s="12">
        <v>3099114.7452083929</v>
      </c>
      <c r="T70" s="12">
        <v>1796375.9439756074</v>
      </c>
      <c r="U70" s="12">
        <v>32668.95487552182</v>
      </c>
      <c r="V70" s="12">
        <v>131343.6296957884</v>
      </c>
      <c r="W70" s="12">
        <v>0</v>
      </c>
      <c r="X70" s="12">
        <v>6.5006719422120591</v>
      </c>
      <c r="Y70" s="12">
        <v>0</v>
      </c>
      <c r="Z70" s="12">
        <v>1217.1759249146114</v>
      </c>
      <c r="AA70" s="12">
        <v>389.70919012370234</v>
      </c>
      <c r="AB70" s="12">
        <v>6096.1253239131156</v>
      </c>
      <c r="AC70" s="12">
        <v>465187.13036182913</v>
      </c>
      <c r="AD70" s="12">
        <v>44605.428569396827</v>
      </c>
      <c r="AE70" s="12">
        <v>0</v>
      </c>
      <c r="AF70" s="12">
        <v>0</v>
      </c>
      <c r="AG70" s="12">
        <v>342.36457899685348</v>
      </c>
      <c r="AH70" s="12">
        <v>653.64408749515951</v>
      </c>
      <c r="AI70" s="12">
        <v>2196.2834953517695</v>
      </c>
      <c r="AJ70" s="12">
        <v>651.11508102524033</v>
      </c>
      <c r="AK70" s="12">
        <v>2033.5489386574218</v>
      </c>
      <c r="AL70" s="12">
        <v>6790.7012966851498</v>
      </c>
      <c r="AM70" s="12">
        <v>11497.893488082716</v>
      </c>
      <c r="AN70" s="12">
        <v>26.869957149373377</v>
      </c>
      <c r="AO70" s="12">
        <v>328.58335605448917</v>
      </c>
      <c r="AP70" s="12">
        <v>276.83142303004371</v>
      </c>
      <c r="AQ70" s="12">
        <v>551.14123749233568</v>
      </c>
      <c r="AR70" s="12">
        <v>2939.4963532699062</v>
      </c>
      <c r="AS70" s="12">
        <v>198.58557037368163</v>
      </c>
      <c r="AT70" s="12">
        <v>7.1607481900698424</v>
      </c>
      <c r="AU70" s="12">
        <v>14609.572281783876</v>
      </c>
      <c r="AV70" s="12">
        <v>695862.6311962062</v>
      </c>
      <c r="AW70" s="12">
        <v>1017.9351130988443</v>
      </c>
      <c r="AX70" s="12">
        <v>149.2340672982875</v>
      </c>
      <c r="AY70" s="12">
        <v>1928338.0098856848</v>
      </c>
      <c r="AZ70" s="12">
        <v>292.73381876796117</v>
      </c>
      <c r="BA70" s="12">
        <v>1168.9282720002557</v>
      </c>
      <c r="BB70" s="12">
        <v>196.88085318359757</v>
      </c>
      <c r="BC70" s="12">
        <v>15495.023341732054</v>
      </c>
      <c r="BD70" s="12">
        <v>10591.07953588019</v>
      </c>
      <c r="BE70" s="12">
        <v>6348.598233545049</v>
      </c>
      <c r="BF70" s="12">
        <v>9893.8276731952756</v>
      </c>
      <c r="BG70" s="12">
        <v>2309.7605323486059</v>
      </c>
      <c r="BH70" s="12">
        <v>1033.9384261931089</v>
      </c>
      <c r="BI70" s="12">
        <v>13.458805715366321</v>
      </c>
      <c r="BJ70" s="12">
        <v>663.22773858804146</v>
      </c>
      <c r="BK70" s="12">
        <v>38.400807492138675</v>
      </c>
      <c r="BL70" s="12">
        <v>2573.4111426379741</v>
      </c>
      <c r="BM70" s="12">
        <v>1404.5935684148621</v>
      </c>
      <c r="BN70" s="12">
        <v>222.72955393422123</v>
      </c>
      <c r="BO70" s="12">
        <v>301.20388350355375</v>
      </c>
      <c r="BP70" s="12">
        <v>41443.327483278277</v>
      </c>
      <c r="BQ70" s="12">
        <v>13801360.494606268</v>
      </c>
      <c r="BR70" s="12">
        <v>1479.8534305935625</v>
      </c>
      <c r="BS70" s="12">
        <v>36791.17783823084</v>
      </c>
      <c r="BT70" s="12">
        <v>4704.6747067383012</v>
      </c>
      <c r="BU70" s="12">
        <v>86827.427427476228</v>
      </c>
      <c r="BV70" s="12">
        <v>1798.2620924451453</v>
      </c>
      <c r="BW70" s="12">
        <v>1250.4399304403307</v>
      </c>
      <c r="BX70" s="12">
        <v>2500.4777485193122</v>
      </c>
      <c r="BY70" s="12">
        <v>266.41084042554093</v>
      </c>
      <c r="BZ70" s="12">
        <v>13167.093281928779</v>
      </c>
      <c r="CA70" s="12">
        <v>265.58313327350038</v>
      </c>
      <c r="CB70" s="12">
        <v>0</v>
      </c>
      <c r="CC70" s="12">
        <v>52.368013383598715</v>
      </c>
      <c r="CD70" s="12">
        <v>0</v>
      </c>
      <c r="CE70" s="12">
        <v>691.33649041944705</v>
      </c>
      <c r="CF70" s="12">
        <v>8.3537004411494404</v>
      </c>
      <c r="CG70" s="12">
        <v>0</v>
      </c>
      <c r="CH70" s="12">
        <v>0</v>
      </c>
      <c r="CI70" s="12">
        <v>8154.4326679561746</v>
      </c>
      <c r="CJ70" s="12">
        <v>0</v>
      </c>
      <c r="CK70" s="12">
        <v>176.62939699176596</v>
      </c>
      <c r="CL70" s="12">
        <v>250.2442037426581</v>
      </c>
      <c r="CM70" s="12">
        <v>0</v>
      </c>
      <c r="CN70" s="12">
        <v>189.27802947346592</v>
      </c>
      <c r="CO70" s="12">
        <v>32.773711680281963</v>
      </c>
      <c r="CP70" s="12">
        <v>176.32484329395339</v>
      </c>
      <c r="CQ70" s="12">
        <v>204.72362635542891</v>
      </c>
      <c r="CR70" s="12">
        <v>5414.7644694935962</v>
      </c>
      <c r="CS70" s="12">
        <v>534.87207688558783</v>
      </c>
      <c r="CT70" s="12">
        <v>0</v>
      </c>
      <c r="CU70" s="12">
        <v>1246.6766626776637</v>
      </c>
      <c r="CV70" s="12">
        <v>1143.5865151999533</v>
      </c>
      <c r="CW70" s="12">
        <v>589.10342227030856</v>
      </c>
      <c r="CX70" s="12">
        <v>309.33005804179919</v>
      </c>
      <c r="CY70" s="12">
        <v>22.566236514177227</v>
      </c>
      <c r="CZ70" s="12">
        <v>2060.3397199825904</v>
      </c>
      <c r="DA70" s="12">
        <v>0</v>
      </c>
      <c r="DB70" s="12">
        <v>5019.8983234387442</v>
      </c>
      <c r="DC70" s="12">
        <v>13.63526473537077</v>
      </c>
      <c r="DD70" s="12">
        <v>23792.878947518391</v>
      </c>
      <c r="DE70" s="12">
        <v>5511.3554035509142</v>
      </c>
      <c r="DF70" s="12">
        <v>210.89054290971751</v>
      </c>
      <c r="DG70" s="12">
        <v>3377.6019155197309</v>
      </c>
      <c r="DH70" s="12">
        <v>12758.929378181869</v>
      </c>
      <c r="DI70" s="12">
        <v>3489.3099244647751</v>
      </c>
      <c r="DJ70" s="12">
        <v>661.64066429987258</v>
      </c>
      <c r="DK70" s="12">
        <v>1391.0310414852827</v>
      </c>
      <c r="DL70" s="12">
        <v>170149.66993267412</v>
      </c>
      <c r="DM70" s="12">
        <v>0</v>
      </c>
      <c r="DN70" s="12">
        <v>0</v>
      </c>
      <c r="DO70" s="12">
        <v>5174.8058723278846</v>
      </c>
      <c r="DP70" s="12">
        <v>10413.062066812787</v>
      </c>
      <c r="DQ70" s="12">
        <v>10.017650601044839</v>
      </c>
      <c r="DR70" s="12">
        <v>953.78868907306844</v>
      </c>
      <c r="DS70" s="12">
        <v>0</v>
      </c>
      <c r="DT70" s="12">
        <v>0</v>
      </c>
      <c r="DU70" s="12">
        <v>1332.087395251915</v>
      </c>
      <c r="DV70" s="12">
        <v>0</v>
      </c>
      <c r="DW70" s="12">
        <v>2671.8336334210394</v>
      </c>
      <c r="DX70" s="12">
        <v>5848.4065147413367</v>
      </c>
      <c r="DY70" s="12">
        <v>177.93856391098404</v>
      </c>
      <c r="DZ70" s="12">
        <v>185.84260394064631</v>
      </c>
      <c r="EA70" s="12">
        <v>981.27844089631549</v>
      </c>
      <c r="EB70" s="12">
        <v>60288.166109098493</v>
      </c>
      <c r="EC70" s="12">
        <v>78.589772021661659</v>
      </c>
      <c r="ED70" s="12">
        <v>0</v>
      </c>
      <c r="EE70" s="12">
        <v>25800.985655435186</v>
      </c>
      <c r="EF70" s="12">
        <v>0</v>
      </c>
      <c r="EG70" s="12">
        <v>0</v>
      </c>
      <c r="EH70" s="12">
        <v>0.49320964435950571</v>
      </c>
      <c r="EI70" s="12">
        <v>6079.6826847897619</v>
      </c>
      <c r="EJ70" s="12">
        <v>6.730811919153088</v>
      </c>
      <c r="EK70" s="12">
        <v>5201.4990931148295</v>
      </c>
      <c r="EL70" s="12">
        <v>507.86754391416008</v>
      </c>
      <c r="EM70" s="12">
        <v>24929.70253601671</v>
      </c>
      <c r="EN70" s="12">
        <v>261.41438477263767</v>
      </c>
      <c r="EO70" s="12">
        <v>208.19583888223366</v>
      </c>
      <c r="EP70" s="12">
        <v>23982.153523642941</v>
      </c>
      <c r="EQ70" s="12">
        <v>8.4943019959490655</v>
      </c>
      <c r="ER70" s="12">
        <v>7.4986419205974491</v>
      </c>
      <c r="ES70" s="12">
        <v>186.96157776600199</v>
      </c>
      <c r="ET70" s="12">
        <v>859.89996107912793</v>
      </c>
      <c r="EU70" s="12">
        <v>156.91796198511418</v>
      </c>
      <c r="EV70" s="12">
        <v>0</v>
      </c>
      <c r="EW70" s="12">
        <v>41972.185808536742</v>
      </c>
      <c r="EX70" s="12">
        <v>581526.2617094341</v>
      </c>
      <c r="EY70" s="12">
        <v>25691.129333161745</v>
      </c>
      <c r="EZ70" s="12">
        <v>31091729.802344598</v>
      </c>
      <c r="FA70" s="12">
        <v>72296.126407436968</v>
      </c>
      <c r="FB70" s="12">
        <v>22771.068323459072</v>
      </c>
      <c r="FC70" s="12">
        <v>151420.79317076545</v>
      </c>
      <c r="FD70" s="12">
        <v>40.072516755069657</v>
      </c>
      <c r="FE70" s="12">
        <v>43.757793573429858</v>
      </c>
      <c r="FF70" s="12">
        <v>8569.3759388413437</v>
      </c>
      <c r="FG70" s="12">
        <v>22564.999483083593</v>
      </c>
      <c r="FH70" s="12">
        <v>215.80085898886435</v>
      </c>
      <c r="FI70" s="12">
        <v>6544.1362483637586</v>
      </c>
      <c r="FJ70" s="12">
        <v>0</v>
      </c>
      <c r="FK70" s="13">
        <v>54837042.7735544</v>
      </c>
      <c r="FL70" s="12">
        <v>16314959.181976939</v>
      </c>
      <c r="FM70" s="14">
        <v>16314959.181976939</v>
      </c>
      <c r="FN70" s="12">
        <v>0</v>
      </c>
      <c r="FO70" s="12">
        <v>4752153.0063121542</v>
      </c>
      <c r="FP70" s="12">
        <v>0</v>
      </c>
      <c r="FQ70" s="12">
        <v>4752153.0063121542</v>
      </c>
      <c r="FR70" s="12">
        <v>1706331.5184080759</v>
      </c>
      <c r="FS70" s="12">
        <v>0</v>
      </c>
      <c r="FT70" s="12">
        <v>1706331.5184080759</v>
      </c>
      <c r="FU70" s="12">
        <v>40357547.949737705</v>
      </c>
      <c r="FV70" s="13">
        <v>37252938.53051386</v>
      </c>
    </row>
    <row r="71" spans="1:178" s="15" customFormat="1" ht="16.2" thickBot="1" x14ac:dyDescent="0.3">
      <c r="A71" s="85" t="s">
        <v>97</v>
      </c>
      <c r="B71" s="11">
        <v>68</v>
      </c>
      <c r="C71" s="12">
        <v>259547.99530394652</v>
      </c>
      <c r="D71" s="12">
        <v>13904.301688800193</v>
      </c>
      <c r="E71" s="12">
        <v>28414.590158461997</v>
      </c>
      <c r="F71" s="12">
        <v>9469.8295333014976</v>
      </c>
      <c r="G71" s="12">
        <v>12305.697002012232</v>
      </c>
      <c r="H71" s="12">
        <v>136616.14152372038</v>
      </c>
      <c r="I71" s="12">
        <v>3677.2099637900469</v>
      </c>
      <c r="J71" s="12">
        <v>20836.203528395166</v>
      </c>
      <c r="K71" s="12">
        <v>89926.993309908125</v>
      </c>
      <c r="L71" s="12">
        <v>516.87203570756117</v>
      </c>
      <c r="M71" s="12">
        <v>23872.308894558693</v>
      </c>
      <c r="N71" s="12">
        <v>98886.292522510266</v>
      </c>
      <c r="O71" s="12">
        <v>68779.592503679727</v>
      </c>
      <c r="P71" s="12">
        <v>1797.6694873588251</v>
      </c>
      <c r="Q71" s="12">
        <v>763.94025199359635</v>
      </c>
      <c r="R71" s="12">
        <v>7070.854463651438</v>
      </c>
      <c r="S71" s="12">
        <v>4121.9068849119876</v>
      </c>
      <c r="T71" s="12">
        <v>23127.278949911579</v>
      </c>
      <c r="U71" s="12">
        <v>4466.4265451907368</v>
      </c>
      <c r="V71" s="12">
        <v>143086.58415310518</v>
      </c>
      <c r="W71" s="12">
        <v>0</v>
      </c>
      <c r="X71" s="12">
        <v>5489.3294397653253</v>
      </c>
      <c r="Y71" s="12">
        <v>8058.5206421580888</v>
      </c>
      <c r="Z71" s="12">
        <v>18673.031755920765</v>
      </c>
      <c r="AA71" s="12">
        <v>1007.2083384885797</v>
      </c>
      <c r="AB71" s="12">
        <v>95413.52900986615</v>
      </c>
      <c r="AC71" s="12">
        <v>49364.156455098499</v>
      </c>
      <c r="AD71" s="12">
        <v>5281679.4760473529</v>
      </c>
      <c r="AE71" s="12">
        <v>0</v>
      </c>
      <c r="AF71" s="12">
        <v>1907.1431805316765</v>
      </c>
      <c r="AG71" s="12">
        <v>1280448.3392188493</v>
      </c>
      <c r="AH71" s="12">
        <v>208803.05247534564</v>
      </c>
      <c r="AI71" s="12">
        <v>7172.1150636429938</v>
      </c>
      <c r="AJ71" s="12">
        <v>1164.8720815412705</v>
      </c>
      <c r="AK71" s="12">
        <v>30954.113054148675</v>
      </c>
      <c r="AL71" s="12">
        <v>213559.53990756805</v>
      </c>
      <c r="AM71" s="12">
        <v>76888.188097347578</v>
      </c>
      <c r="AN71" s="12">
        <v>0</v>
      </c>
      <c r="AO71" s="12">
        <v>80.80065808144235</v>
      </c>
      <c r="AP71" s="12">
        <v>41103.215644121017</v>
      </c>
      <c r="AQ71" s="12">
        <v>9163.2168458541255</v>
      </c>
      <c r="AR71" s="12">
        <v>5129.2739822314306</v>
      </c>
      <c r="AS71" s="12">
        <v>1822.1921221986474</v>
      </c>
      <c r="AT71" s="12">
        <v>1956.5099816475411</v>
      </c>
      <c r="AU71" s="12">
        <v>10346.694440626547</v>
      </c>
      <c r="AV71" s="12">
        <v>244330.10886002801</v>
      </c>
      <c r="AW71" s="12">
        <v>3974.4311154214915</v>
      </c>
      <c r="AX71" s="12">
        <v>6344.8149157797316</v>
      </c>
      <c r="AY71" s="12">
        <v>44778.343233730862</v>
      </c>
      <c r="AZ71" s="12">
        <v>692.2450332541049</v>
      </c>
      <c r="BA71" s="12">
        <v>59548.874139489097</v>
      </c>
      <c r="BB71" s="12">
        <v>231419.30093345995</v>
      </c>
      <c r="BC71" s="12">
        <v>203102.58138012714</v>
      </c>
      <c r="BD71" s="12">
        <v>399505.68711667153</v>
      </c>
      <c r="BE71" s="12">
        <v>7721030.0908543132</v>
      </c>
      <c r="BF71" s="12">
        <v>122969.18780030849</v>
      </c>
      <c r="BG71" s="12">
        <v>19866.221503729601</v>
      </c>
      <c r="BH71" s="12">
        <v>3370.9131905091085</v>
      </c>
      <c r="BI71" s="12">
        <v>244.96603142603516</v>
      </c>
      <c r="BJ71" s="12">
        <v>48308.601316220265</v>
      </c>
      <c r="BK71" s="12">
        <v>252.81817637376719</v>
      </c>
      <c r="BL71" s="12">
        <v>15281.956028678125</v>
      </c>
      <c r="BM71" s="12">
        <v>17535.115912340767</v>
      </c>
      <c r="BN71" s="12">
        <v>52442.19742913852</v>
      </c>
      <c r="BO71" s="12">
        <v>1523.1613064013604</v>
      </c>
      <c r="BP71" s="12">
        <v>56825.24096263617</v>
      </c>
      <c r="BQ71" s="12">
        <v>97883.893409131633</v>
      </c>
      <c r="BR71" s="12">
        <v>14857022.640346501</v>
      </c>
      <c r="BS71" s="12">
        <v>2426818.3502025409</v>
      </c>
      <c r="BT71" s="12">
        <v>13942.401598128419</v>
      </c>
      <c r="BU71" s="12">
        <v>63752.530391388231</v>
      </c>
      <c r="BV71" s="12">
        <v>75219.762203601611</v>
      </c>
      <c r="BW71" s="12">
        <v>98535.337611223731</v>
      </c>
      <c r="BX71" s="12">
        <v>37251.040053717101</v>
      </c>
      <c r="BY71" s="12">
        <v>0</v>
      </c>
      <c r="BZ71" s="12">
        <v>525948.75747343292</v>
      </c>
      <c r="CA71" s="12">
        <v>417537.02004224475</v>
      </c>
      <c r="CB71" s="12">
        <v>219298.63955424758</v>
      </c>
      <c r="CC71" s="12">
        <v>747.03330913938407</v>
      </c>
      <c r="CD71" s="12">
        <v>3217.162984359134</v>
      </c>
      <c r="CE71" s="12">
        <v>560397.75032062142</v>
      </c>
      <c r="CF71" s="12">
        <v>7055.749063830508</v>
      </c>
      <c r="CG71" s="12">
        <v>1814660.1955113965</v>
      </c>
      <c r="CH71" s="12">
        <v>0</v>
      </c>
      <c r="CI71" s="12">
        <v>36930.18185782271</v>
      </c>
      <c r="CJ71" s="12">
        <v>186.86976984542525</v>
      </c>
      <c r="CK71" s="12">
        <v>39324.262578031237</v>
      </c>
      <c r="CL71" s="12">
        <v>98905.013394613285</v>
      </c>
      <c r="CM71" s="12">
        <v>483492.4735589599</v>
      </c>
      <c r="CN71" s="12">
        <v>114536.7614805932</v>
      </c>
      <c r="CO71" s="12">
        <v>27475.07593046916</v>
      </c>
      <c r="CP71" s="12">
        <v>3284178.1246083602</v>
      </c>
      <c r="CQ71" s="12">
        <v>176463.3322272868</v>
      </c>
      <c r="CR71" s="12">
        <v>530677.71758568322</v>
      </c>
      <c r="CS71" s="12">
        <v>14135.656054522722</v>
      </c>
      <c r="CT71" s="12">
        <v>186101.60042135659</v>
      </c>
      <c r="CU71" s="12">
        <v>207674.0672894067</v>
      </c>
      <c r="CV71" s="12">
        <v>55412.289298236217</v>
      </c>
      <c r="CW71" s="12">
        <v>63455.314920133067</v>
      </c>
      <c r="CX71" s="12">
        <v>91.809453967890917</v>
      </c>
      <c r="CY71" s="12">
        <v>1287.3330669276622</v>
      </c>
      <c r="CZ71" s="12">
        <v>7630.2703298641909</v>
      </c>
      <c r="DA71" s="12">
        <v>995.53134200311683</v>
      </c>
      <c r="DB71" s="12">
        <v>100225.16207788353</v>
      </c>
      <c r="DC71" s="12">
        <v>774.27972933206206</v>
      </c>
      <c r="DD71" s="12">
        <v>157802.4985650359</v>
      </c>
      <c r="DE71" s="12">
        <v>190141.16519443129</v>
      </c>
      <c r="DF71" s="12">
        <v>2669.6803967838077</v>
      </c>
      <c r="DG71" s="12">
        <v>337127.23570222402</v>
      </c>
      <c r="DH71" s="12">
        <v>261999.1947625812</v>
      </c>
      <c r="DI71" s="12">
        <v>720264.5807175769</v>
      </c>
      <c r="DJ71" s="12">
        <v>38436.765990769505</v>
      </c>
      <c r="DK71" s="12">
        <v>799347.19979518757</v>
      </c>
      <c r="DL71" s="12">
        <v>886112.14008005674</v>
      </c>
      <c r="DM71" s="12">
        <v>0</v>
      </c>
      <c r="DN71" s="12">
        <v>2039.4537311823422</v>
      </c>
      <c r="DO71" s="12">
        <v>601171.10137254128</v>
      </c>
      <c r="DP71" s="12">
        <v>6817813.497689724</v>
      </c>
      <c r="DQ71" s="12">
        <v>6548.0045633811042</v>
      </c>
      <c r="DR71" s="12">
        <v>285875.28838554863</v>
      </c>
      <c r="DS71" s="12">
        <v>0</v>
      </c>
      <c r="DT71" s="12">
        <v>0</v>
      </c>
      <c r="DU71" s="12">
        <v>216620.25751614058</v>
      </c>
      <c r="DV71" s="12">
        <v>730.53930088029597</v>
      </c>
      <c r="DW71" s="12">
        <v>77145.63487961542</v>
      </c>
      <c r="DX71" s="12">
        <v>83742.247520212899</v>
      </c>
      <c r="DY71" s="12">
        <v>6651.1023527344787</v>
      </c>
      <c r="DZ71" s="12">
        <v>727.68654751886652</v>
      </c>
      <c r="EA71" s="12">
        <v>592.54079718463288</v>
      </c>
      <c r="EB71" s="12">
        <v>30384.048957002127</v>
      </c>
      <c r="EC71" s="12">
        <v>490.01399691372558</v>
      </c>
      <c r="ED71" s="12">
        <v>939.57640303776475</v>
      </c>
      <c r="EE71" s="12">
        <v>95139.823217962563</v>
      </c>
      <c r="EF71" s="12">
        <v>500.22056646266321</v>
      </c>
      <c r="EG71" s="12">
        <v>0</v>
      </c>
      <c r="EH71" s="12">
        <v>23.295924174920607</v>
      </c>
      <c r="EI71" s="12">
        <v>31221.515393888458</v>
      </c>
      <c r="EJ71" s="12">
        <v>41.354531089000112</v>
      </c>
      <c r="EK71" s="12">
        <v>2197.7199871702583</v>
      </c>
      <c r="EL71" s="12">
        <v>39243.377056542042</v>
      </c>
      <c r="EM71" s="12">
        <v>2569.0048709761663</v>
      </c>
      <c r="EN71" s="12">
        <v>17005.672857592821</v>
      </c>
      <c r="EO71" s="12">
        <v>1881.4303444718128</v>
      </c>
      <c r="EP71" s="12">
        <v>1815.2914614351496</v>
      </c>
      <c r="EQ71" s="12">
        <v>13400.87666953553</v>
      </c>
      <c r="ER71" s="12">
        <v>1435.1371132824208</v>
      </c>
      <c r="ES71" s="12">
        <v>9858.8104861563861</v>
      </c>
      <c r="ET71" s="12">
        <v>1707.7012030918806</v>
      </c>
      <c r="EU71" s="12">
        <v>8626.2946145999795</v>
      </c>
      <c r="EV71" s="12">
        <v>12280.572523234971</v>
      </c>
      <c r="EW71" s="12">
        <v>95620.206001834129</v>
      </c>
      <c r="EX71" s="12">
        <v>52087.615339958669</v>
      </c>
      <c r="EY71" s="12">
        <v>9607.0432844562474</v>
      </c>
      <c r="EZ71" s="12">
        <v>172399.03239004634</v>
      </c>
      <c r="FA71" s="12">
        <v>1885.6653892813347</v>
      </c>
      <c r="FB71" s="12">
        <v>865.10813169066387</v>
      </c>
      <c r="FC71" s="12">
        <v>533.70022024364096</v>
      </c>
      <c r="FD71" s="12">
        <v>330.38589376889922</v>
      </c>
      <c r="FE71" s="12">
        <v>1068.6271111129242</v>
      </c>
      <c r="FF71" s="12">
        <v>15331.529954852776</v>
      </c>
      <c r="FG71" s="12">
        <v>2593.9743549204991</v>
      </c>
      <c r="FH71" s="12">
        <v>32851.391845933453</v>
      </c>
      <c r="FI71" s="12">
        <v>46316.872111470293</v>
      </c>
      <c r="FJ71" s="12">
        <v>1669.3748744410648</v>
      </c>
      <c r="FK71" s="13">
        <v>56401441.536382034</v>
      </c>
      <c r="FL71" s="12">
        <v>2712650.451533806</v>
      </c>
      <c r="FM71" s="14">
        <v>2712650.451533806</v>
      </c>
      <c r="FN71" s="12">
        <v>0</v>
      </c>
      <c r="FO71" s="12">
        <v>96638.221259806945</v>
      </c>
      <c r="FP71" s="12">
        <v>0</v>
      </c>
      <c r="FQ71" s="12">
        <v>96638.221259806945</v>
      </c>
      <c r="FR71" s="12">
        <v>14388666.28757252</v>
      </c>
      <c r="FS71" s="12">
        <v>0</v>
      </c>
      <c r="FT71" s="12">
        <v>14388666.28757252</v>
      </c>
      <c r="FU71" s="12">
        <v>13519494.570911232</v>
      </c>
      <c r="FV71" s="13">
        <v>60079901.925836936</v>
      </c>
    </row>
    <row r="72" spans="1:178" s="15" customFormat="1" ht="16.2" thickBot="1" x14ac:dyDescent="0.3">
      <c r="A72" s="85" t="s">
        <v>98</v>
      </c>
      <c r="B72" s="11">
        <v>69</v>
      </c>
      <c r="C72" s="12">
        <v>954808.68753203517</v>
      </c>
      <c r="D72" s="12">
        <v>704753.22351323592</v>
      </c>
      <c r="E72" s="12">
        <v>55551.245692169417</v>
      </c>
      <c r="F72" s="12">
        <v>43566.568356917924</v>
      </c>
      <c r="G72" s="12">
        <v>11481.372368052633</v>
      </c>
      <c r="H72" s="12">
        <v>407825.67591700918</v>
      </c>
      <c r="I72" s="12">
        <v>111886.60479872528</v>
      </c>
      <c r="J72" s="12">
        <v>56073.939807069779</v>
      </c>
      <c r="K72" s="12">
        <v>136575.14228384884</v>
      </c>
      <c r="L72" s="12">
        <v>3703.1016815079452</v>
      </c>
      <c r="M72" s="12">
        <v>39840.3237599895</v>
      </c>
      <c r="N72" s="12">
        <v>139315.14739758533</v>
      </c>
      <c r="O72" s="12">
        <v>288977.23054530588</v>
      </c>
      <c r="P72" s="12">
        <v>1612.7524893388104</v>
      </c>
      <c r="Q72" s="12">
        <v>7084.8820480755394</v>
      </c>
      <c r="R72" s="12">
        <v>18837.144103884366</v>
      </c>
      <c r="S72" s="12">
        <v>187310.99797459779</v>
      </c>
      <c r="T72" s="12">
        <v>51175.029322716029</v>
      </c>
      <c r="U72" s="12">
        <v>10956.904478892258</v>
      </c>
      <c r="V72" s="12">
        <v>38910.40785907855</v>
      </c>
      <c r="W72" s="12">
        <v>9776.3314338245164</v>
      </c>
      <c r="X72" s="12">
        <v>6314.6624348631622</v>
      </c>
      <c r="Y72" s="12">
        <v>1973.2531383297871</v>
      </c>
      <c r="Z72" s="12">
        <v>12312.166893715808</v>
      </c>
      <c r="AA72" s="12">
        <v>23783.491472774556</v>
      </c>
      <c r="AB72" s="12">
        <v>804030.87977781158</v>
      </c>
      <c r="AC72" s="12">
        <v>166577.92830857693</v>
      </c>
      <c r="AD72" s="12">
        <v>14686.728321969405</v>
      </c>
      <c r="AE72" s="12">
        <v>0</v>
      </c>
      <c r="AF72" s="12">
        <v>0</v>
      </c>
      <c r="AG72" s="12">
        <v>8300.1212295738169</v>
      </c>
      <c r="AH72" s="12">
        <v>19215.931674994688</v>
      </c>
      <c r="AI72" s="12">
        <v>6066.6196730577203</v>
      </c>
      <c r="AJ72" s="12">
        <v>64.224040981186164</v>
      </c>
      <c r="AK72" s="12">
        <v>973918.70392420271</v>
      </c>
      <c r="AL72" s="12">
        <v>1047816.849385937</v>
      </c>
      <c r="AM72" s="12">
        <v>263037.30120218091</v>
      </c>
      <c r="AN72" s="12">
        <v>1476931.9812968208</v>
      </c>
      <c r="AO72" s="12">
        <v>855265.84787926846</v>
      </c>
      <c r="AP72" s="12">
        <v>288644.62028716115</v>
      </c>
      <c r="AQ72" s="12">
        <v>95471.609035040252</v>
      </c>
      <c r="AR72" s="12">
        <v>530728.86487367901</v>
      </c>
      <c r="AS72" s="12">
        <v>457335.40191678551</v>
      </c>
      <c r="AT72" s="12">
        <v>34015.021692602342</v>
      </c>
      <c r="AU72" s="12">
        <v>1687407.0414639423</v>
      </c>
      <c r="AV72" s="12">
        <v>453478.88904554403</v>
      </c>
      <c r="AW72" s="12">
        <v>23481.962060209986</v>
      </c>
      <c r="AX72" s="12">
        <v>82324.160340822229</v>
      </c>
      <c r="AY72" s="12">
        <v>1527056.717423484</v>
      </c>
      <c r="AZ72" s="12">
        <v>31951.137594810101</v>
      </c>
      <c r="BA72" s="12">
        <v>248194.42330051857</v>
      </c>
      <c r="BB72" s="12">
        <v>1020575.7717470947</v>
      </c>
      <c r="BC72" s="12">
        <v>1528745.3453178492</v>
      </c>
      <c r="BD72" s="12">
        <v>3154199.6287864735</v>
      </c>
      <c r="BE72" s="12">
        <v>1451738.0120273852</v>
      </c>
      <c r="BF72" s="12">
        <v>977440.75479230168</v>
      </c>
      <c r="BG72" s="12">
        <v>3121295.6195655898</v>
      </c>
      <c r="BH72" s="12">
        <v>1066384.2795746855</v>
      </c>
      <c r="BI72" s="12">
        <v>64879.614937541519</v>
      </c>
      <c r="BJ72" s="12">
        <v>443099.43395455676</v>
      </c>
      <c r="BK72" s="12">
        <v>268.53410209871004</v>
      </c>
      <c r="BL72" s="12">
        <v>144126.82328244415</v>
      </c>
      <c r="BM72" s="12">
        <v>710712.1154463382</v>
      </c>
      <c r="BN72" s="12">
        <v>1546563.1125294243</v>
      </c>
      <c r="BO72" s="12">
        <v>433188.02809384116</v>
      </c>
      <c r="BP72" s="12">
        <v>1733001.9404431516</v>
      </c>
      <c r="BQ72" s="12">
        <v>771807.59032050578</v>
      </c>
      <c r="BR72" s="12">
        <v>696322.4187346726</v>
      </c>
      <c r="BS72" s="12">
        <v>17963411.232271798</v>
      </c>
      <c r="BT72" s="12">
        <v>43821.739080752399</v>
      </c>
      <c r="BU72" s="12">
        <v>37165.009217123181</v>
      </c>
      <c r="BV72" s="12">
        <v>379461.418915861</v>
      </c>
      <c r="BW72" s="12">
        <v>89888.124397778811</v>
      </c>
      <c r="BX72" s="12">
        <v>59371.605478328609</v>
      </c>
      <c r="BY72" s="12">
        <v>32378.673368966382</v>
      </c>
      <c r="BZ72" s="12">
        <v>950145.25989720237</v>
      </c>
      <c r="CA72" s="12">
        <v>1839620.7139371186</v>
      </c>
      <c r="CB72" s="12">
        <v>754926.47103531612</v>
      </c>
      <c r="CC72" s="12">
        <v>3603534.154132782</v>
      </c>
      <c r="CD72" s="12">
        <v>1339043.9215890828</v>
      </c>
      <c r="CE72" s="12">
        <v>966404.3565195587</v>
      </c>
      <c r="CF72" s="12">
        <v>146861.82243077003</v>
      </c>
      <c r="CG72" s="12">
        <v>781054.28857137798</v>
      </c>
      <c r="CH72" s="12">
        <v>9222.2921769139375</v>
      </c>
      <c r="CI72" s="12">
        <v>838619.7124812773</v>
      </c>
      <c r="CJ72" s="12">
        <v>684706.88985544303</v>
      </c>
      <c r="CK72" s="12">
        <v>27859.11297938403</v>
      </c>
      <c r="CL72" s="12">
        <v>771685.39807124005</v>
      </c>
      <c r="CM72" s="12">
        <v>41917.208198082488</v>
      </c>
      <c r="CN72" s="12">
        <v>658671.829865954</v>
      </c>
      <c r="CO72" s="12">
        <v>19545.955444993262</v>
      </c>
      <c r="CP72" s="12">
        <v>4182527.0707737943</v>
      </c>
      <c r="CQ72" s="12">
        <v>6322133.3879308589</v>
      </c>
      <c r="CR72" s="12">
        <v>1056975.6771463815</v>
      </c>
      <c r="CS72" s="12">
        <v>512969.45367684652</v>
      </c>
      <c r="CT72" s="12">
        <v>1246052.9176987791</v>
      </c>
      <c r="CU72" s="12">
        <v>956831.84437144536</v>
      </c>
      <c r="CV72" s="12">
        <v>94584.70849724485</v>
      </c>
      <c r="CW72" s="12">
        <v>30326.391756987603</v>
      </c>
      <c r="CX72" s="12">
        <v>155.67924825277129</v>
      </c>
      <c r="CY72" s="12">
        <v>1175.2206035597292</v>
      </c>
      <c r="CZ72" s="12">
        <v>71935.878369225364</v>
      </c>
      <c r="DA72" s="12">
        <v>0</v>
      </c>
      <c r="DB72" s="12">
        <v>118703.30495201591</v>
      </c>
      <c r="DC72" s="12">
        <v>659.65222154598325</v>
      </c>
      <c r="DD72" s="12">
        <v>1625296.4585024584</v>
      </c>
      <c r="DE72" s="12">
        <v>880452.18872039474</v>
      </c>
      <c r="DF72" s="12">
        <v>1853.1767206859156</v>
      </c>
      <c r="DG72" s="12">
        <v>260658.1686953028</v>
      </c>
      <c r="DH72" s="12">
        <v>489841.60885956086</v>
      </c>
      <c r="DI72" s="12">
        <v>1253944.9006268051</v>
      </c>
      <c r="DJ72" s="12">
        <v>30456.91568119932</v>
      </c>
      <c r="DK72" s="12">
        <v>64328.07809365604</v>
      </c>
      <c r="DL72" s="12">
        <v>2231887.6839888692</v>
      </c>
      <c r="DM72" s="12">
        <v>1681.0509294716765</v>
      </c>
      <c r="DN72" s="12">
        <v>2187.6587571748937</v>
      </c>
      <c r="DO72" s="12">
        <v>39223.710042649356</v>
      </c>
      <c r="DP72" s="12">
        <v>70642.060733874794</v>
      </c>
      <c r="DQ72" s="12">
        <v>2982.882201445148</v>
      </c>
      <c r="DR72" s="12">
        <v>264736.98795840883</v>
      </c>
      <c r="DS72" s="12">
        <v>3704.0390647608456</v>
      </c>
      <c r="DT72" s="12">
        <v>678.0823409271685</v>
      </c>
      <c r="DU72" s="12">
        <v>61047.785200591563</v>
      </c>
      <c r="DV72" s="12">
        <v>2093.9417406002885</v>
      </c>
      <c r="DW72" s="12">
        <v>63889.699544442316</v>
      </c>
      <c r="DX72" s="12">
        <v>187046.76942317767</v>
      </c>
      <c r="DY72" s="12">
        <v>15371.750596587528</v>
      </c>
      <c r="DZ72" s="12">
        <v>9698.0891653588187</v>
      </c>
      <c r="EA72" s="12">
        <v>1557.9100230179783</v>
      </c>
      <c r="EB72" s="12">
        <v>0</v>
      </c>
      <c r="EC72" s="12">
        <v>100727.60417918887</v>
      </c>
      <c r="ED72" s="12">
        <v>2037.0404739635471</v>
      </c>
      <c r="EE72" s="12">
        <v>95415.428563954352</v>
      </c>
      <c r="EF72" s="12">
        <v>556.36814691343341</v>
      </c>
      <c r="EG72" s="12">
        <v>0</v>
      </c>
      <c r="EH72" s="12">
        <v>903.83229610727437</v>
      </c>
      <c r="EI72" s="12">
        <v>31127.336180632847</v>
      </c>
      <c r="EJ72" s="12">
        <v>1301.5819714516904</v>
      </c>
      <c r="EK72" s="12">
        <v>6177.4330621352719</v>
      </c>
      <c r="EL72" s="12">
        <v>58495.786563397858</v>
      </c>
      <c r="EM72" s="12">
        <v>16713.001809846563</v>
      </c>
      <c r="EN72" s="12">
        <v>271036.30768698995</v>
      </c>
      <c r="EO72" s="12">
        <v>9654.2121674905484</v>
      </c>
      <c r="EP72" s="12">
        <v>797.32818371902772</v>
      </c>
      <c r="EQ72" s="12">
        <v>3603.9287135785512</v>
      </c>
      <c r="ER72" s="12">
        <v>2746.1941976519752</v>
      </c>
      <c r="ES72" s="12">
        <v>2374.5165989678321</v>
      </c>
      <c r="ET72" s="12">
        <v>0</v>
      </c>
      <c r="EU72" s="12">
        <v>15369.237416325124</v>
      </c>
      <c r="EV72" s="12">
        <v>114699.39185561796</v>
      </c>
      <c r="EW72" s="12">
        <v>198703.2322564816</v>
      </c>
      <c r="EX72" s="12">
        <v>85633.948274522467</v>
      </c>
      <c r="EY72" s="12">
        <v>26308.077365953577</v>
      </c>
      <c r="EZ72" s="12">
        <v>110748.71298402072</v>
      </c>
      <c r="FA72" s="12">
        <v>11121.125805580379</v>
      </c>
      <c r="FB72" s="12">
        <v>2063.766701431904</v>
      </c>
      <c r="FC72" s="12">
        <v>2258.6841332017316</v>
      </c>
      <c r="FD72" s="12">
        <v>1256.198789770446</v>
      </c>
      <c r="FE72" s="12">
        <v>1813.5009767098368</v>
      </c>
      <c r="FF72" s="12">
        <v>26708.444427611161</v>
      </c>
      <c r="FG72" s="12">
        <v>25778.046194803315</v>
      </c>
      <c r="FH72" s="12">
        <v>37170.297977345297</v>
      </c>
      <c r="FI72" s="12">
        <v>122554.74339281314</v>
      </c>
      <c r="FJ72" s="12">
        <v>7870.2606856112889</v>
      </c>
      <c r="FK72" s="13">
        <v>88878093.821518689</v>
      </c>
      <c r="FL72" s="12">
        <v>2817872.0627489444</v>
      </c>
      <c r="FM72" s="14">
        <v>2817872.0627489444</v>
      </c>
      <c r="FN72" s="12">
        <v>0</v>
      </c>
      <c r="FO72" s="12">
        <v>2301515.6438291138</v>
      </c>
      <c r="FP72" s="12">
        <v>0</v>
      </c>
      <c r="FQ72" s="12">
        <v>2301515.6438291138</v>
      </c>
      <c r="FR72" s="12">
        <v>55146120.399664462</v>
      </c>
      <c r="FS72" s="12">
        <v>0</v>
      </c>
      <c r="FT72" s="12">
        <v>55146120.399664462</v>
      </c>
      <c r="FU72" s="12">
        <v>20416385.748778384</v>
      </c>
      <c r="FV72" s="13">
        <v>128727216.17898281</v>
      </c>
    </row>
    <row r="73" spans="1:178" s="15" customFormat="1" ht="16.2" thickBot="1" x14ac:dyDescent="0.3">
      <c r="A73" s="85" t="s">
        <v>99</v>
      </c>
      <c r="B73" s="11">
        <v>70</v>
      </c>
      <c r="C73" s="12">
        <v>60017.090422987596</v>
      </c>
      <c r="D73" s="12">
        <v>1132.3334038372643</v>
      </c>
      <c r="E73" s="12">
        <v>548.61150926958339</v>
      </c>
      <c r="F73" s="12">
        <v>0</v>
      </c>
      <c r="G73" s="12">
        <v>3406.5662202963799</v>
      </c>
      <c r="H73" s="12">
        <v>2583.6555677551905</v>
      </c>
      <c r="I73" s="12">
        <v>322.50564893778636</v>
      </c>
      <c r="J73" s="12">
        <v>1964.5206521954794</v>
      </c>
      <c r="K73" s="12">
        <v>1512.8799410400773</v>
      </c>
      <c r="L73" s="12">
        <v>0</v>
      </c>
      <c r="M73" s="12">
        <v>0</v>
      </c>
      <c r="N73" s="12">
        <v>1072.8965906169551</v>
      </c>
      <c r="O73" s="12">
        <v>9202.3234357173915</v>
      </c>
      <c r="P73" s="12">
        <v>0</v>
      </c>
      <c r="Q73" s="12">
        <v>58.295264906604388</v>
      </c>
      <c r="R73" s="12">
        <v>61.434897009854303</v>
      </c>
      <c r="S73" s="12">
        <v>2344.5224007275292</v>
      </c>
      <c r="T73" s="12">
        <v>1476.8293238048018</v>
      </c>
      <c r="U73" s="12">
        <v>7719.2171654200665</v>
      </c>
      <c r="V73" s="12">
        <v>5297.3976164254236</v>
      </c>
      <c r="W73" s="12">
        <v>0</v>
      </c>
      <c r="X73" s="12">
        <v>76.11095382838333</v>
      </c>
      <c r="Y73" s="12">
        <v>1261.1874744944137</v>
      </c>
      <c r="Z73" s="12">
        <v>618.05191401689501</v>
      </c>
      <c r="AA73" s="12">
        <v>45.537027382858106</v>
      </c>
      <c r="AB73" s="12">
        <v>10871.962475630851</v>
      </c>
      <c r="AC73" s="12">
        <v>4732.6858692960195</v>
      </c>
      <c r="AD73" s="12">
        <v>15717.949323285085</v>
      </c>
      <c r="AE73" s="12">
        <v>0</v>
      </c>
      <c r="AF73" s="12">
        <v>0</v>
      </c>
      <c r="AG73" s="12">
        <v>1940.4745618946401</v>
      </c>
      <c r="AH73" s="12">
        <v>1590.9600503326787</v>
      </c>
      <c r="AI73" s="12">
        <v>137.41820638358263</v>
      </c>
      <c r="AJ73" s="12">
        <v>239.19052992655676</v>
      </c>
      <c r="AK73" s="12">
        <v>1167.9236454396546</v>
      </c>
      <c r="AL73" s="12">
        <v>55290.91586610688</v>
      </c>
      <c r="AM73" s="12">
        <v>27201.911558027979</v>
      </c>
      <c r="AN73" s="12">
        <v>0</v>
      </c>
      <c r="AO73" s="12">
        <v>88.40728039470072</v>
      </c>
      <c r="AP73" s="12">
        <v>0</v>
      </c>
      <c r="AQ73" s="12">
        <v>29079.640848224979</v>
      </c>
      <c r="AR73" s="12">
        <v>627.73826315053168</v>
      </c>
      <c r="AS73" s="12">
        <v>672.72539054708432</v>
      </c>
      <c r="AT73" s="12">
        <v>84.763001084024211</v>
      </c>
      <c r="AU73" s="12">
        <v>10812.331724184834</v>
      </c>
      <c r="AV73" s="12">
        <v>5421.5721589437471</v>
      </c>
      <c r="AW73" s="12">
        <v>204277.96399374941</v>
      </c>
      <c r="AX73" s="12">
        <v>45960.093575291045</v>
      </c>
      <c r="AY73" s="12">
        <v>75608.422725054203</v>
      </c>
      <c r="AZ73" s="12">
        <v>29.107649770632268</v>
      </c>
      <c r="BA73" s="12">
        <v>509.34978733252217</v>
      </c>
      <c r="BB73" s="12">
        <v>2365.8914569218546</v>
      </c>
      <c r="BC73" s="12">
        <v>11424.010597536189</v>
      </c>
      <c r="BD73" s="12">
        <v>264.41675765873975</v>
      </c>
      <c r="BE73" s="12">
        <v>2379.1209523877837</v>
      </c>
      <c r="BF73" s="12">
        <v>13283.957978304452</v>
      </c>
      <c r="BG73" s="12">
        <v>351.74555441966612</v>
      </c>
      <c r="BH73" s="12">
        <v>1234.7330291486965</v>
      </c>
      <c r="BI73" s="12">
        <v>5.06407676502588</v>
      </c>
      <c r="BJ73" s="12">
        <v>148.10561521282025</v>
      </c>
      <c r="BK73" s="12">
        <v>2.1470421845150209</v>
      </c>
      <c r="BL73" s="12">
        <v>74288.85968072612</v>
      </c>
      <c r="BM73" s="12">
        <v>3075.8371761597955</v>
      </c>
      <c r="BN73" s="12">
        <v>235.4780983049877</v>
      </c>
      <c r="BO73" s="12">
        <v>152819.39362621171</v>
      </c>
      <c r="BP73" s="12">
        <v>122645.48947090867</v>
      </c>
      <c r="BQ73" s="12">
        <v>228249.71299067786</v>
      </c>
      <c r="BR73" s="12">
        <v>610.43770468656294</v>
      </c>
      <c r="BS73" s="12">
        <v>306473.19996075309</v>
      </c>
      <c r="BT73" s="12">
        <v>3237028.973423521</v>
      </c>
      <c r="BU73" s="12">
        <v>8728.6270973310548</v>
      </c>
      <c r="BV73" s="12">
        <v>2456.4874492519361</v>
      </c>
      <c r="BW73" s="12">
        <v>109867.93019609625</v>
      </c>
      <c r="BX73" s="12">
        <v>12390.197209583159</v>
      </c>
      <c r="BY73" s="12">
        <v>113664.93187943325</v>
      </c>
      <c r="BZ73" s="12">
        <v>458702.84686320409</v>
      </c>
      <c r="CA73" s="12">
        <v>1138637.3959251936</v>
      </c>
      <c r="CB73" s="12">
        <v>22331.473459673889</v>
      </c>
      <c r="CC73" s="12">
        <v>974.40729446565342</v>
      </c>
      <c r="CD73" s="12">
        <v>714137.30382126628</v>
      </c>
      <c r="CE73" s="12">
        <v>3961.6251643653009</v>
      </c>
      <c r="CF73" s="12">
        <v>219685.30592090156</v>
      </c>
      <c r="CG73" s="12">
        <v>2477.8023948233908</v>
      </c>
      <c r="CH73" s="12">
        <v>255406.94696768379</v>
      </c>
      <c r="CI73" s="12">
        <v>16319.633459491703</v>
      </c>
      <c r="CJ73" s="12">
        <v>65.273596295471435</v>
      </c>
      <c r="CK73" s="12">
        <v>662.86189962887408</v>
      </c>
      <c r="CL73" s="12">
        <v>2407.0179955245594</v>
      </c>
      <c r="CM73" s="12">
        <v>38294.095820168513</v>
      </c>
      <c r="CN73" s="12">
        <v>3460.3610889370007</v>
      </c>
      <c r="CO73" s="12">
        <v>1426.1850723933612</v>
      </c>
      <c r="CP73" s="12">
        <v>1784993.3680234938</v>
      </c>
      <c r="CQ73" s="12">
        <v>972.72304733706289</v>
      </c>
      <c r="CR73" s="12">
        <v>539742.83031073387</v>
      </c>
      <c r="CS73" s="12">
        <v>2399.7725820365326</v>
      </c>
      <c r="CT73" s="12">
        <v>97946.304120398971</v>
      </c>
      <c r="CU73" s="12">
        <v>68059.760453292431</v>
      </c>
      <c r="CV73" s="12">
        <v>82246.386325882166</v>
      </c>
      <c r="CW73" s="12">
        <v>8695.0669028668435</v>
      </c>
      <c r="CX73" s="12">
        <v>22.185592927629962</v>
      </c>
      <c r="CY73" s="12">
        <v>52.866932016204167</v>
      </c>
      <c r="CZ73" s="12">
        <v>231.0266481347598</v>
      </c>
      <c r="DA73" s="12">
        <v>0</v>
      </c>
      <c r="DB73" s="12">
        <v>973.2727026242668</v>
      </c>
      <c r="DC73" s="12">
        <v>58.498161493190899</v>
      </c>
      <c r="DD73" s="12">
        <v>2278233.6631680629</v>
      </c>
      <c r="DE73" s="12">
        <v>756789.2673597153</v>
      </c>
      <c r="DF73" s="12">
        <v>10174.727676738006</v>
      </c>
      <c r="DG73" s="12">
        <v>112640.44335669705</v>
      </c>
      <c r="DH73" s="12">
        <v>582459.70953365311</v>
      </c>
      <c r="DI73" s="12">
        <v>288112.42492683267</v>
      </c>
      <c r="DJ73" s="12">
        <v>8685.8269156630231</v>
      </c>
      <c r="DK73" s="12">
        <v>36636.500197466296</v>
      </c>
      <c r="DL73" s="12">
        <v>254660.14142548165</v>
      </c>
      <c r="DM73" s="12">
        <v>586.95664723602317</v>
      </c>
      <c r="DN73" s="12">
        <v>605.98284925655253</v>
      </c>
      <c r="DO73" s="12">
        <v>18103.661784218923</v>
      </c>
      <c r="DP73" s="12">
        <v>66460.323094524545</v>
      </c>
      <c r="DQ73" s="12">
        <v>1059.1978469506032</v>
      </c>
      <c r="DR73" s="12">
        <v>59555.444795852294</v>
      </c>
      <c r="DS73" s="12">
        <v>0</v>
      </c>
      <c r="DT73" s="12">
        <v>0</v>
      </c>
      <c r="DU73" s="12">
        <v>11254.093638670542</v>
      </c>
      <c r="DV73" s="12">
        <v>522.27901459179873</v>
      </c>
      <c r="DW73" s="12">
        <v>49315.059526558573</v>
      </c>
      <c r="DX73" s="12">
        <v>93422.811876635824</v>
      </c>
      <c r="DY73" s="12">
        <v>892.65631516066765</v>
      </c>
      <c r="DZ73" s="12">
        <v>1341.0900924844502</v>
      </c>
      <c r="EA73" s="12">
        <v>1918.4564395805355</v>
      </c>
      <c r="EB73" s="12">
        <v>20343.526118246144</v>
      </c>
      <c r="EC73" s="12">
        <v>1502.5794310956412</v>
      </c>
      <c r="ED73" s="12">
        <v>1244.6557152518003</v>
      </c>
      <c r="EE73" s="12">
        <v>107632.05989171307</v>
      </c>
      <c r="EF73" s="12">
        <v>1755.1346348330478</v>
      </c>
      <c r="EG73" s="12">
        <v>0</v>
      </c>
      <c r="EH73" s="12">
        <v>494.20345240245177</v>
      </c>
      <c r="EI73" s="12">
        <v>15523.472709538824</v>
      </c>
      <c r="EJ73" s="12">
        <v>740.51427552709674</v>
      </c>
      <c r="EK73" s="12">
        <v>3224.693263171227</v>
      </c>
      <c r="EL73" s="12">
        <v>10927.084533934862</v>
      </c>
      <c r="EM73" s="12">
        <v>27687.783479169702</v>
      </c>
      <c r="EN73" s="12">
        <v>98441.670747572047</v>
      </c>
      <c r="EO73" s="12">
        <v>3195.3655948722567</v>
      </c>
      <c r="EP73" s="12">
        <v>778.37759611169486</v>
      </c>
      <c r="EQ73" s="12">
        <v>4705.8605293132814</v>
      </c>
      <c r="ER73" s="12">
        <v>411.9237565497121</v>
      </c>
      <c r="ES73" s="12">
        <v>2915.4898554224733</v>
      </c>
      <c r="ET73" s="12">
        <v>217.98845774170212</v>
      </c>
      <c r="EU73" s="12">
        <v>425.28397321566501</v>
      </c>
      <c r="EV73" s="12">
        <v>35937.483257140739</v>
      </c>
      <c r="EW73" s="12">
        <v>69053.537115327374</v>
      </c>
      <c r="EX73" s="12">
        <v>23693.81064294418</v>
      </c>
      <c r="EY73" s="12">
        <v>18735.381543036849</v>
      </c>
      <c r="EZ73" s="12">
        <v>37845.261077346695</v>
      </c>
      <c r="FA73" s="12">
        <v>1746.4540117004167</v>
      </c>
      <c r="FB73" s="12">
        <v>993.79075999025497</v>
      </c>
      <c r="FC73" s="12">
        <v>64647.305635119905</v>
      </c>
      <c r="FD73" s="12">
        <v>966.73951600526289</v>
      </c>
      <c r="FE73" s="12">
        <v>144.48371578860775</v>
      </c>
      <c r="FF73" s="12">
        <v>15086.60205823025</v>
      </c>
      <c r="FG73" s="12">
        <v>5027.8696695130784</v>
      </c>
      <c r="FH73" s="12">
        <v>2291.6858334367812</v>
      </c>
      <c r="FI73" s="12">
        <v>13493.860993126234</v>
      </c>
      <c r="FJ73" s="12">
        <v>4663.1005363328404</v>
      </c>
      <c r="FK73" s="13">
        <v>15692050.576348914</v>
      </c>
      <c r="FL73" s="12">
        <v>2735175.9388045636</v>
      </c>
      <c r="FM73" s="14">
        <v>2735175.9388045636</v>
      </c>
      <c r="FN73" s="12">
        <v>0</v>
      </c>
      <c r="FO73" s="12">
        <v>145853.24957584293</v>
      </c>
      <c r="FP73" s="12">
        <v>0</v>
      </c>
      <c r="FQ73" s="12">
        <v>145853.24957584293</v>
      </c>
      <c r="FR73" s="12">
        <v>4996090.7367121726</v>
      </c>
      <c r="FS73" s="12">
        <v>0</v>
      </c>
      <c r="FT73" s="12">
        <v>4996090.7367121726</v>
      </c>
      <c r="FU73" s="12">
        <v>8647506.8913533259</v>
      </c>
      <c r="FV73" s="13">
        <v>14921663.610088168</v>
      </c>
    </row>
    <row r="74" spans="1:178" s="15" customFormat="1" ht="31.8" thickBot="1" x14ac:dyDescent="0.3">
      <c r="A74" s="85" t="s">
        <v>100</v>
      </c>
      <c r="B74" s="11">
        <v>71</v>
      </c>
      <c r="C74" s="12">
        <v>0</v>
      </c>
      <c r="D74" s="12">
        <v>1294.3306183308039</v>
      </c>
      <c r="E74" s="12">
        <v>0</v>
      </c>
      <c r="F74" s="12">
        <v>0</v>
      </c>
      <c r="G74" s="12">
        <v>0</v>
      </c>
      <c r="H74" s="12">
        <v>0</v>
      </c>
      <c r="I74" s="12">
        <v>4784.6220136591164</v>
      </c>
      <c r="J74" s="12">
        <v>9763.3689664555404</v>
      </c>
      <c r="K74" s="12">
        <v>848.00480320455233</v>
      </c>
      <c r="L74" s="12">
        <v>0</v>
      </c>
      <c r="M74" s="12">
        <v>301.69637134599543</v>
      </c>
      <c r="N74" s="12">
        <v>434140.52233250224</v>
      </c>
      <c r="O74" s="12">
        <v>929.71685719274365</v>
      </c>
      <c r="P74" s="12">
        <v>0</v>
      </c>
      <c r="Q74" s="12">
        <v>328.35003185739839</v>
      </c>
      <c r="R74" s="12">
        <v>68763.991705347449</v>
      </c>
      <c r="S74" s="12">
        <v>6464.8714874381931</v>
      </c>
      <c r="T74" s="12">
        <v>1707.4411949106786</v>
      </c>
      <c r="U74" s="12">
        <v>3373.0645396286354</v>
      </c>
      <c r="V74" s="12">
        <v>16351.111358976614</v>
      </c>
      <c r="W74" s="12">
        <v>0</v>
      </c>
      <c r="X74" s="12">
        <v>0</v>
      </c>
      <c r="Y74" s="12">
        <v>1.4496756887557924E-6</v>
      </c>
      <c r="Z74" s="12">
        <v>0</v>
      </c>
      <c r="AA74" s="12">
        <v>3.4975407543117143E-8</v>
      </c>
      <c r="AB74" s="12">
        <v>0</v>
      </c>
      <c r="AC74" s="12">
        <v>2243.4179888046774</v>
      </c>
      <c r="AD74" s="12">
        <v>5315.1355757590718</v>
      </c>
      <c r="AE74" s="12">
        <v>0</v>
      </c>
      <c r="AF74" s="12">
        <v>0</v>
      </c>
      <c r="AG74" s="12">
        <v>106.07618030763098</v>
      </c>
      <c r="AH74" s="12">
        <v>9100.3360102651586</v>
      </c>
      <c r="AI74" s="12">
        <v>52.296997953114158</v>
      </c>
      <c r="AJ74" s="12">
        <v>0</v>
      </c>
      <c r="AK74" s="12">
        <v>68.08779880275543</v>
      </c>
      <c r="AL74" s="12">
        <v>2284.1954414642005</v>
      </c>
      <c r="AM74" s="12">
        <v>4316.2384814456009</v>
      </c>
      <c r="AN74" s="12">
        <v>0</v>
      </c>
      <c r="AO74" s="12">
        <v>2.1423946985120197</v>
      </c>
      <c r="AP74" s="12">
        <v>1962.6661176249233</v>
      </c>
      <c r="AQ74" s="12">
        <v>1470.1606886460063</v>
      </c>
      <c r="AR74" s="12">
        <v>111.40561273420381</v>
      </c>
      <c r="AS74" s="12">
        <v>0.62029780409378921</v>
      </c>
      <c r="AT74" s="12">
        <v>406.10362600299572</v>
      </c>
      <c r="AU74" s="12">
        <v>94.819458858991354</v>
      </c>
      <c r="AV74" s="12">
        <v>30.554238046782459</v>
      </c>
      <c r="AW74" s="12">
        <v>190.4565325908037</v>
      </c>
      <c r="AX74" s="12">
        <v>3.7872391461232549</v>
      </c>
      <c r="AY74" s="12">
        <v>86.10766445710729</v>
      </c>
      <c r="AZ74" s="12">
        <v>1.3612772013613843</v>
      </c>
      <c r="BA74" s="12">
        <v>39.167106178073027</v>
      </c>
      <c r="BB74" s="12">
        <v>1252.7752018864751</v>
      </c>
      <c r="BC74" s="12">
        <v>3248.9777192108691</v>
      </c>
      <c r="BD74" s="12">
        <v>3815.8427273661523</v>
      </c>
      <c r="BE74" s="12">
        <v>153.62809301365581</v>
      </c>
      <c r="BF74" s="12">
        <v>775.99224566970827</v>
      </c>
      <c r="BG74" s="12">
        <v>0</v>
      </c>
      <c r="BH74" s="12">
        <v>463.63563514267219</v>
      </c>
      <c r="BI74" s="12">
        <v>0</v>
      </c>
      <c r="BJ74" s="12">
        <v>0</v>
      </c>
      <c r="BK74" s="12">
        <v>0</v>
      </c>
      <c r="BL74" s="12">
        <v>9300.0922242534325</v>
      </c>
      <c r="BM74" s="12">
        <v>868.34657996183694</v>
      </c>
      <c r="BN74" s="12">
        <v>0</v>
      </c>
      <c r="BO74" s="12">
        <v>45.589915349401736</v>
      </c>
      <c r="BP74" s="12">
        <v>1190.0600308797489</v>
      </c>
      <c r="BQ74" s="12">
        <v>140.34775379733853</v>
      </c>
      <c r="BR74" s="12">
        <v>441.94074522279061</v>
      </c>
      <c r="BS74" s="12">
        <v>2606.644762881594</v>
      </c>
      <c r="BT74" s="12">
        <v>355.39014758708436</v>
      </c>
      <c r="BU74" s="12">
        <v>22760.428780824317</v>
      </c>
      <c r="BV74" s="12">
        <v>141169.06656820775</v>
      </c>
      <c r="BW74" s="12">
        <v>393785.13505400973</v>
      </c>
      <c r="BX74" s="12">
        <v>666.31440275982072</v>
      </c>
      <c r="BY74" s="12">
        <v>2084.7684443018084</v>
      </c>
      <c r="BZ74" s="12">
        <v>17000.34571035891</v>
      </c>
      <c r="CA74" s="12">
        <v>497.77007001166487</v>
      </c>
      <c r="CB74" s="12">
        <v>6.3959898366230385</v>
      </c>
      <c r="CC74" s="12">
        <v>0</v>
      </c>
      <c r="CD74" s="12">
        <v>0</v>
      </c>
      <c r="CE74" s="12">
        <v>80.875094200262822</v>
      </c>
      <c r="CF74" s="12">
        <v>0</v>
      </c>
      <c r="CG74" s="12">
        <v>18.774632167396543</v>
      </c>
      <c r="CH74" s="12">
        <v>0</v>
      </c>
      <c r="CI74" s="12">
        <v>14910.723745947342</v>
      </c>
      <c r="CJ74" s="12">
        <v>0</v>
      </c>
      <c r="CK74" s="12">
        <v>0</v>
      </c>
      <c r="CL74" s="12">
        <v>985.80941821017791</v>
      </c>
      <c r="CM74" s="12">
        <v>0</v>
      </c>
      <c r="CN74" s="12">
        <v>62.548477141095539</v>
      </c>
      <c r="CO74" s="12">
        <v>429.95743436273432</v>
      </c>
      <c r="CP74" s="12">
        <v>0</v>
      </c>
      <c r="CQ74" s="12">
        <v>3407.3338040852373</v>
      </c>
      <c r="CR74" s="12">
        <v>12107.952395256678</v>
      </c>
      <c r="CS74" s="12">
        <v>254.2396433448549</v>
      </c>
      <c r="CT74" s="12">
        <v>499.22471980337701</v>
      </c>
      <c r="CU74" s="12">
        <v>132.44684043887617</v>
      </c>
      <c r="CV74" s="12">
        <v>63873.206803006535</v>
      </c>
      <c r="CW74" s="12">
        <v>512.31341712814958</v>
      </c>
      <c r="CX74" s="12">
        <v>0</v>
      </c>
      <c r="CY74" s="12">
        <v>610.22243652616646</v>
      </c>
      <c r="CZ74" s="12">
        <v>618.13485677489803</v>
      </c>
      <c r="DA74" s="12">
        <v>0</v>
      </c>
      <c r="DB74" s="12">
        <v>1098.811136193618</v>
      </c>
      <c r="DC74" s="12">
        <v>177.91656140593602</v>
      </c>
      <c r="DD74" s="12">
        <v>13723281.482878564</v>
      </c>
      <c r="DE74" s="12">
        <v>7746127.6286798017</v>
      </c>
      <c r="DF74" s="12">
        <v>17758.119949781871</v>
      </c>
      <c r="DG74" s="12">
        <v>2299156.7537692115</v>
      </c>
      <c r="DH74" s="12">
        <v>2262222.589871251</v>
      </c>
      <c r="DI74" s="12">
        <v>1007056.642661236</v>
      </c>
      <c r="DJ74" s="12">
        <v>770.28494610033169</v>
      </c>
      <c r="DK74" s="12">
        <v>33.315773474124946</v>
      </c>
      <c r="DL74" s="12">
        <v>50699.853766934313</v>
      </c>
      <c r="DM74" s="12">
        <v>0</v>
      </c>
      <c r="DN74" s="12">
        <v>0</v>
      </c>
      <c r="DO74" s="12">
        <v>1198.0676456575779</v>
      </c>
      <c r="DP74" s="12">
        <v>0</v>
      </c>
      <c r="DQ74" s="12">
        <v>28.981326976351472</v>
      </c>
      <c r="DR74" s="12">
        <v>289.99996191011616</v>
      </c>
      <c r="DS74" s="12">
        <v>0</v>
      </c>
      <c r="DT74" s="12">
        <v>0</v>
      </c>
      <c r="DU74" s="12">
        <v>17909.694396220377</v>
      </c>
      <c r="DV74" s="12">
        <v>0</v>
      </c>
      <c r="DW74" s="12">
        <v>9645.8636269368435</v>
      </c>
      <c r="DX74" s="12">
        <v>8785.6282716787064</v>
      </c>
      <c r="DY74" s="12">
        <v>0</v>
      </c>
      <c r="DZ74" s="12">
        <v>255.90805369305787</v>
      </c>
      <c r="EA74" s="12">
        <v>8.0753411399687476</v>
      </c>
      <c r="EB74" s="12">
        <v>663349.70262060838</v>
      </c>
      <c r="EC74" s="12">
        <v>1069.5961301195052</v>
      </c>
      <c r="ED74" s="12">
        <v>0</v>
      </c>
      <c r="EE74" s="12">
        <v>429.44160907170925</v>
      </c>
      <c r="EF74" s="12">
        <v>0</v>
      </c>
      <c r="EG74" s="12">
        <v>0</v>
      </c>
      <c r="EH74" s="12">
        <v>0</v>
      </c>
      <c r="EI74" s="12">
        <v>418045.31886045949</v>
      </c>
      <c r="EJ74" s="12">
        <v>0</v>
      </c>
      <c r="EK74" s="12">
        <v>66.537653686983091</v>
      </c>
      <c r="EL74" s="12">
        <v>89412.94354485636</v>
      </c>
      <c r="EM74" s="12">
        <v>595.76120051289729</v>
      </c>
      <c r="EN74" s="12">
        <v>19740.640709398074</v>
      </c>
      <c r="EO74" s="12">
        <v>0</v>
      </c>
      <c r="EP74" s="12">
        <v>0</v>
      </c>
      <c r="EQ74" s="12">
        <v>1248.9928296783594</v>
      </c>
      <c r="ER74" s="12">
        <v>11.040992562526963</v>
      </c>
      <c r="ES74" s="12">
        <v>63.292850747752958</v>
      </c>
      <c r="ET74" s="12">
        <v>0</v>
      </c>
      <c r="EU74" s="12">
        <v>4214.9802242860778</v>
      </c>
      <c r="EV74" s="12">
        <v>52836.379547773868</v>
      </c>
      <c r="EW74" s="12">
        <v>10999.639589355649</v>
      </c>
      <c r="EX74" s="12">
        <v>8737.2867114188211</v>
      </c>
      <c r="EY74" s="12">
        <v>1703.799475680805</v>
      </c>
      <c r="EZ74" s="12">
        <v>4331.1599144039837</v>
      </c>
      <c r="FA74" s="12">
        <v>1081.6773540172098</v>
      </c>
      <c r="FB74" s="12">
        <v>66.95122135041953</v>
      </c>
      <c r="FC74" s="12">
        <v>45504.362451531975</v>
      </c>
      <c r="FD74" s="12">
        <v>139.54965829857531</v>
      </c>
      <c r="FE74" s="12">
        <v>8.7878415376066243</v>
      </c>
      <c r="FF74" s="12">
        <v>613.50995568720134</v>
      </c>
      <c r="FG74" s="12">
        <v>4675.7314208054177</v>
      </c>
      <c r="FH74" s="12">
        <v>0</v>
      </c>
      <c r="FI74" s="12">
        <v>170419.06849229278</v>
      </c>
      <c r="FJ74" s="12">
        <v>0</v>
      </c>
      <c r="FK74" s="13">
        <v>29923941.253010347</v>
      </c>
      <c r="FL74" s="12">
        <v>3077621.904166895</v>
      </c>
      <c r="FM74" s="14">
        <v>3077621.904166895</v>
      </c>
      <c r="FN74" s="12">
        <v>0</v>
      </c>
      <c r="FO74" s="12">
        <v>-332664.22581177432</v>
      </c>
      <c r="FP74" s="12">
        <v>0</v>
      </c>
      <c r="FQ74" s="12">
        <v>-332664.22581177432</v>
      </c>
      <c r="FR74" s="12">
        <v>5189027.2054842636</v>
      </c>
      <c r="FS74" s="12">
        <v>0</v>
      </c>
      <c r="FT74" s="12">
        <v>5189027.2054842636</v>
      </c>
      <c r="FU74" s="12">
        <v>1024087.0433843199</v>
      </c>
      <c r="FV74" s="13">
        <v>36833839.09346541</v>
      </c>
    </row>
    <row r="75" spans="1:178" s="15" customFormat="1" ht="16.2" thickBot="1" x14ac:dyDescent="0.3">
      <c r="A75" s="85" t="s">
        <v>101</v>
      </c>
      <c r="B75" s="11">
        <v>72</v>
      </c>
      <c r="C75" s="12">
        <v>0</v>
      </c>
      <c r="D75" s="12">
        <v>840.37913423876216</v>
      </c>
      <c r="E75" s="12">
        <v>1157.1766045951431</v>
      </c>
      <c r="F75" s="12">
        <v>0</v>
      </c>
      <c r="G75" s="12">
        <v>0</v>
      </c>
      <c r="H75" s="12">
        <v>1357.2696444017117</v>
      </c>
      <c r="I75" s="12">
        <v>1112.2600243819415</v>
      </c>
      <c r="J75" s="12">
        <v>87.155289903717744</v>
      </c>
      <c r="K75" s="12">
        <v>298.26915339487687</v>
      </c>
      <c r="L75" s="12">
        <v>0</v>
      </c>
      <c r="M75" s="12">
        <v>334.55536946798281</v>
      </c>
      <c r="N75" s="12">
        <v>0</v>
      </c>
      <c r="O75" s="12">
        <v>628.01293930672546</v>
      </c>
      <c r="P75" s="12">
        <v>0</v>
      </c>
      <c r="Q75" s="12">
        <v>403.99904094728294</v>
      </c>
      <c r="R75" s="12">
        <v>75063.759440606533</v>
      </c>
      <c r="S75" s="12">
        <v>5929.4765189455929</v>
      </c>
      <c r="T75" s="12">
        <v>4404.9762844330608</v>
      </c>
      <c r="U75" s="12">
        <v>4960.0073416796949</v>
      </c>
      <c r="V75" s="12">
        <v>80433.91635621617</v>
      </c>
      <c r="W75" s="12">
        <v>0</v>
      </c>
      <c r="X75" s="12">
        <v>0</v>
      </c>
      <c r="Y75" s="12">
        <v>7.7622805827242228E-6</v>
      </c>
      <c r="Z75" s="12">
        <v>0</v>
      </c>
      <c r="AA75" s="12">
        <v>1.8727562926699417E-7</v>
      </c>
      <c r="AB75" s="12">
        <v>3753.1280836822448</v>
      </c>
      <c r="AC75" s="12">
        <v>1970.3583315032204</v>
      </c>
      <c r="AD75" s="12">
        <v>5264.1107062018591</v>
      </c>
      <c r="AE75" s="12">
        <v>0</v>
      </c>
      <c r="AF75" s="12">
        <v>0</v>
      </c>
      <c r="AG75" s="12">
        <v>2245.613966993219</v>
      </c>
      <c r="AH75" s="12">
        <v>4525.9054629332131</v>
      </c>
      <c r="AI75" s="12">
        <v>257.75963987890464</v>
      </c>
      <c r="AJ75" s="12">
        <v>0</v>
      </c>
      <c r="AK75" s="12">
        <v>0</v>
      </c>
      <c r="AL75" s="12">
        <v>3914.1116774685079</v>
      </c>
      <c r="AM75" s="12">
        <v>4214.2807375606899</v>
      </c>
      <c r="AN75" s="12">
        <v>180.14043781739736</v>
      </c>
      <c r="AO75" s="12">
        <v>0</v>
      </c>
      <c r="AP75" s="12">
        <v>1697.3432383223305</v>
      </c>
      <c r="AQ75" s="12">
        <v>0</v>
      </c>
      <c r="AR75" s="12">
        <v>150.68302438104018</v>
      </c>
      <c r="AS75" s="12">
        <v>0</v>
      </c>
      <c r="AT75" s="12">
        <v>39.219643246968516</v>
      </c>
      <c r="AU75" s="12">
        <v>14.472001044566019</v>
      </c>
      <c r="AV75" s="12">
        <v>75.553329642845554</v>
      </c>
      <c r="AW75" s="12">
        <v>208.38772911699959</v>
      </c>
      <c r="AX75" s="12">
        <v>5.367612455177734</v>
      </c>
      <c r="AY75" s="12">
        <v>33.080285067016213</v>
      </c>
      <c r="AZ75" s="12">
        <v>2.0233299280216444</v>
      </c>
      <c r="BA75" s="12">
        <v>454.81780306592555</v>
      </c>
      <c r="BB75" s="12">
        <v>757.21488871576469</v>
      </c>
      <c r="BC75" s="12">
        <v>3070.005966962317</v>
      </c>
      <c r="BD75" s="12">
        <v>1921.6415838200744</v>
      </c>
      <c r="BE75" s="12">
        <v>185.53861496851857</v>
      </c>
      <c r="BF75" s="12">
        <v>342.82444985751454</v>
      </c>
      <c r="BG75" s="12">
        <v>10615.735155563731</v>
      </c>
      <c r="BH75" s="12">
        <v>95.400305104485952</v>
      </c>
      <c r="BI75" s="12">
        <v>0</v>
      </c>
      <c r="BJ75" s="12">
        <v>0</v>
      </c>
      <c r="BK75" s="12">
        <v>0</v>
      </c>
      <c r="BL75" s="12">
        <v>1653.5801013943087</v>
      </c>
      <c r="BM75" s="12">
        <v>10310.383908463882</v>
      </c>
      <c r="BN75" s="12">
        <v>45.010380091103485</v>
      </c>
      <c r="BO75" s="12">
        <v>0</v>
      </c>
      <c r="BP75" s="12">
        <v>46445.22537207837</v>
      </c>
      <c r="BQ75" s="12">
        <v>97.561223391656156</v>
      </c>
      <c r="BR75" s="12">
        <v>249.89414930564519</v>
      </c>
      <c r="BS75" s="12">
        <v>5146.9927282463204</v>
      </c>
      <c r="BT75" s="12">
        <v>0.62553813608634679</v>
      </c>
      <c r="BU75" s="12">
        <v>1194681.0590455339</v>
      </c>
      <c r="BV75" s="12">
        <v>3272021.5322003569</v>
      </c>
      <c r="BW75" s="12">
        <v>4621876.6174980439</v>
      </c>
      <c r="BX75" s="12">
        <v>20258.814794560079</v>
      </c>
      <c r="BY75" s="12">
        <v>43321.0126912501</v>
      </c>
      <c r="BZ75" s="12">
        <v>91028.258548210943</v>
      </c>
      <c r="CA75" s="12">
        <v>0</v>
      </c>
      <c r="CB75" s="12">
        <v>0</v>
      </c>
      <c r="CC75" s="12">
        <v>0</v>
      </c>
      <c r="CD75" s="12">
        <v>0</v>
      </c>
      <c r="CE75" s="12">
        <v>39.953725119122169</v>
      </c>
      <c r="CF75" s="12">
        <v>0</v>
      </c>
      <c r="CG75" s="12">
        <v>6.3366303556855703</v>
      </c>
      <c r="CH75" s="12">
        <v>0</v>
      </c>
      <c r="CI75" s="12">
        <v>0</v>
      </c>
      <c r="CJ75" s="12">
        <v>0</v>
      </c>
      <c r="CK75" s="12">
        <v>2749.5598972551938</v>
      </c>
      <c r="CL75" s="12">
        <v>20.033105953531557</v>
      </c>
      <c r="CM75" s="12">
        <v>0</v>
      </c>
      <c r="CN75" s="12">
        <v>10.978480349898918</v>
      </c>
      <c r="CO75" s="12">
        <v>23329.983153139216</v>
      </c>
      <c r="CP75" s="12">
        <v>0</v>
      </c>
      <c r="CQ75" s="12">
        <v>8328.39468390816</v>
      </c>
      <c r="CR75" s="12">
        <v>5495.3505118520789</v>
      </c>
      <c r="CS75" s="12">
        <v>0</v>
      </c>
      <c r="CT75" s="12">
        <v>0</v>
      </c>
      <c r="CU75" s="12">
        <v>55.521161258205296</v>
      </c>
      <c r="CV75" s="12">
        <v>196122.44413984555</v>
      </c>
      <c r="CW75" s="12">
        <v>1769.228973091781</v>
      </c>
      <c r="CX75" s="12">
        <v>0</v>
      </c>
      <c r="CY75" s="12">
        <v>199.47898442305015</v>
      </c>
      <c r="CZ75" s="12">
        <v>11250.899339455338</v>
      </c>
      <c r="DA75" s="12">
        <v>0</v>
      </c>
      <c r="DB75" s="12">
        <v>29332.718123757928</v>
      </c>
      <c r="DC75" s="12">
        <v>142.51777606468815</v>
      </c>
      <c r="DD75" s="12">
        <v>17516498.985098407</v>
      </c>
      <c r="DE75" s="12">
        <v>10620544.092551611</v>
      </c>
      <c r="DF75" s="12">
        <v>57507.145258496683</v>
      </c>
      <c r="DG75" s="12">
        <v>7943740.8228588914</v>
      </c>
      <c r="DH75" s="12">
        <v>5021358.2505393988</v>
      </c>
      <c r="DI75" s="12">
        <v>1674183.6347844193</v>
      </c>
      <c r="DJ75" s="12">
        <v>340.98188852437818</v>
      </c>
      <c r="DK75" s="12">
        <v>0</v>
      </c>
      <c r="DL75" s="12">
        <v>49825.69727888421</v>
      </c>
      <c r="DM75" s="12">
        <v>0</v>
      </c>
      <c r="DN75" s="12">
        <v>0</v>
      </c>
      <c r="DO75" s="12">
        <v>240.87787783550752</v>
      </c>
      <c r="DP75" s="12">
        <v>0</v>
      </c>
      <c r="DQ75" s="12">
        <v>10.543439711623178</v>
      </c>
      <c r="DR75" s="12">
        <v>332.65147111827429</v>
      </c>
      <c r="DS75" s="12">
        <v>0</v>
      </c>
      <c r="DT75" s="12">
        <v>0</v>
      </c>
      <c r="DU75" s="12">
        <v>51942.002631698648</v>
      </c>
      <c r="DV75" s="12">
        <v>0</v>
      </c>
      <c r="DW75" s="12">
        <v>3080.7430404600041</v>
      </c>
      <c r="DX75" s="12">
        <v>2574.2902162184787</v>
      </c>
      <c r="DY75" s="12">
        <v>207.61966777352117</v>
      </c>
      <c r="DZ75" s="12">
        <v>152.32773395265079</v>
      </c>
      <c r="EA75" s="12">
        <v>2.5131766874494632</v>
      </c>
      <c r="EB75" s="12">
        <v>769679.99703113909</v>
      </c>
      <c r="EC75" s="12">
        <v>1178.5072117197294</v>
      </c>
      <c r="ED75" s="12">
        <v>0</v>
      </c>
      <c r="EE75" s="12">
        <v>22.633261041639603</v>
      </c>
      <c r="EF75" s="12">
        <v>0</v>
      </c>
      <c r="EG75" s="12">
        <v>0</v>
      </c>
      <c r="EH75" s="12">
        <v>0</v>
      </c>
      <c r="EI75" s="12">
        <v>468639.08442837844</v>
      </c>
      <c r="EJ75" s="12">
        <v>0</v>
      </c>
      <c r="EK75" s="12">
        <v>0</v>
      </c>
      <c r="EL75" s="12">
        <v>86469.065420990271</v>
      </c>
      <c r="EM75" s="12">
        <v>310.33202121114391</v>
      </c>
      <c r="EN75" s="12">
        <v>6870.5029719033919</v>
      </c>
      <c r="EO75" s="12">
        <v>0</v>
      </c>
      <c r="EP75" s="12">
        <v>0</v>
      </c>
      <c r="EQ75" s="12">
        <v>820.50943909780403</v>
      </c>
      <c r="ER75" s="12">
        <v>4.6753357232885833</v>
      </c>
      <c r="ES75" s="12">
        <v>5.493310918555661</v>
      </c>
      <c r="ET75" s="12">
        <v>0</v>
      </c>
      <c r="EU75" s="12">
        <v>3114.7332505790446</v>
      </c>
      <c r="EV75" s="12">
        <v>0</v>
      </c>
      <c r="EW75" s="12">
        <v>6778.5905809103278</v>
      </c>
      <c r="EX75" s="12">
        <v>4293.9720894461161</v>
      </c>
      <c r="EY75" s="12">
        <v>1173.9208450358451</v>
      </c>
      <c r="EZ75" s="12">
        <v>2229.589035816105</v>
      </c>
      <c r="FA75" s="12">
        <v>473.18001587185393</v>
      </c>
      <c r="FB75" s="12">
        <v>44.638372452203036</v>
      </c>
      <c r="FC75" s="12">
        <v>57.004361989842096</v>
      </c>
      <c r="FD75" s="12">
        <v>87.428340887366602</v>
      </c>
      <c r="FE75" s="12">
        <v>0</v>
      </c>
      <c r="FF75" s="12">
        <v>180.4035470117598</v>
      </c>
      <c r="FG75" s="12">
        <v>1187.5841389697171</v>
      </c>
      <c r="FH75" s="12">
        <v>0</v>
      </c>
      <c r="FI75" s="12">
        <v>206937.01327179102</v>
      </c>
      <c r="FJ75" s="12">
        <v>0</v>
      </c>
      <c r="FK75" s="13">
        <v>54312097.935817651</v>
      </c>
      <c r="FL75" s="12">
        <v>1406566.0522189417</v>
      </c>
      <c r="FM75" s="14">
        <v>1406566.0522189417</v>
      </c>
      <c r="FN75" s="12">
        <v>0</v>
      </c>
      <c r="FO75" s="12">
        <v>-4189569.1251319842</v>
      </c>
      <c r="FP75" s="12">
        <v>0</v>
      </c>
      <c r="FQ75" s="12">
        <v>-4189569.1251319842</v>
      </c>
      <c r="FR75" s="12">
        <v>9685323.5068500508</v>
      </c>
      <c r="FS75" s="12">
        <v>0</v>
      </c>
      <c r="FT75" s="12">
        <v>9685323.5068500508</v>
      </c>
      <c r="FU75" s="12">
        <v>485543.76397359365</v>
      </c>
      <c r="FV75" s="13">
        <v>60728874.605781063</v>
      </c>
    </row>
    <row r="76" spans="1:178" s="15" customFormat="1" ht="16.2" thickBot="1" x14ac:dyDescent="0.3">
      <c r="A76" s="85" t="s">
        <v>102</v>
      </c>
      <c r="B76" s="11">
        <v>73</v>
      </c>
      <c r="C76" s="12">
        <v>12260.444935613776</v>
      </c>
      <c r="D76" s="12">
        <v>114.19949132101235</v>
      </c>
      <c r="E76" s="12">
        <v>7928.1295709190781</v>
      </c>
      <c r="F76" s="12">
        <v>2774.9300712641943</v>
      </c>
      <c r="G76" s="12">
        <v>3034.5750050622146</v>
      </c>
      <c r="H76" s="12">
        <v>6422.5239640234868</v>
      </c>
      <c r="I76" s="12">
        <v>1986.7982604541514</v>
      </c>
      <c r="J76" s="12">
        <v>104.08147277584305</v>
      </c>
      <c r="K76" s="12">
        <v>19897.688681436855</v>
      </c>
      <c r="L76" s="12">
        <v>0</v>
      </c>
      <c r="M76" s="12">
        <v>0</v>
      </c>
      <c r="N76" s="12">
        <v>11484.740122561599</v>
      </c>
      <c r="O76" s="12">
        <v>257.62987340721855</v>
      </c>
      <c r="P76" s="12">
        <v>31.720526513880117</v>
      </c>
      <c r="Q76" s="12">
        <v>20.363283304006664</v>
      </c>
      <c r="R76" s="12">
        <v>1949.5173621277677</v>
      </c>
      <c r="S76" s="12">
        <v>478.29429270002402</v>
      </c>
      <c r="T76" s="12">
        <v>2278.7814529471157</v>
      </c>
      <c r="U76" s="12">
        <v>1448.2028268070865</v>
      </c>
      <c r="V76" s="12">
        <v>9850.9256299594708</v>
      </c>
      <c r="W76" s="12">
        <v>0</v>
      </c>
      <c r="X76" s="12">
        <v>19.089467604610217</v>
      </c>
      <c r="Y76" s="12">
        <v>106.54705163016422</v>
      </c>
      <c r="Z76" s="12">
        <v>0</v>
      </c>
      <c r="AA76" s="12">
        <v>3.3229445905699128E-7</v>
      </c>
      <c r="AB76" s="12">
        <v>584.19397529977482</v>
      </c>
      <c r="AC76" s="12">
        <v>12516.073317969385</v>
      </c>
      <c r="AD76" s="12">
        <v>64.015870218637289</v>
      </c>
      <c r="AE76" s="12">
        <v>0</v>
      </c>
      <c r="AF76" s="12">
        <v>0</v>
      </c>
      <c r="AG76" s="12">
        <v>14197.745252169543</v>
      </c>
      <c r="AH76" s="12">
        <v>24680.356675266241</v>
      </c>
      <c r="AI76" s="12">
        <v>3570.1561429943149</v>
      </c>
      <c r="AJ76" s="12">
        <v>0</v>
      </c>
      <c r="AK76" s="12">
        <v>416.00077116257887</v>
      </c>
      <c r="AL76" s="12">
        <v>5442.5192647522472</v>
      </c>
      <c r="AM76" s="12">
        <v>1153.8862501269709</v>
      </c>
      <c r="AN76" s="12">
        <v>426.40336243485575</v>
      </c>
      <c r="AO76" s="12">
        <v>0.35911405215978137</v>
      </c>
      <c r="AP76" s="12">
        <v>0</v>
      </c>
      <c r="AQ76" s="12">
        <v>17303.71238941151</v>
      </c>
      <c r="AR76" s="12">
        <v>434.60008380165192</v>
      </c>
      <c r="AS76" s="12">
        <v>0.28426808867504927</v>
      </c>
      <c r="AT76" s="12">
        <v>14.587209514495296</v>
      </c>
      <c r="AU76" s="12">
        <v>1490.1294686347692</v>
      </c>
      <c r="AV76" s="12">
        <v>12988.726144043248</v>
      </c>
      <c r="AW76" s="12">
        <v>2289.8951594824302</v>
      </c>
      <c r="AX76" s="12">
        <v>1491.5022121019092</v>
      </c>
      <c r="AY76" s="12">
        <v>186.94768189912048</v>
      </c>
      <c r="AZ76" s="12">
        <v>0</v>
      </c>
      <c r="BA76" s="12">
        <v>1068.5353065160721</v>
      </c>
      <c r="BB76" s="12">
        <v>475.14573468465261</v>
      </c>
      <c r="BC76" s="12">
        <v>861.42402297499711</v>
      </c>
      <c r="BD76" s="12">
        <v>4481.2677701809407</v>
      </c>
      <c r="BE76" s="12">
        <v>30.644931700504298</v>
      </c>
      <c r="BF76" s="12">
        <v>2896.719228160413</v>
      </c>
      <c r="BG76" s="12">
        <v>42022.778950444095</v>
      </c>
      <c r="BH76" s="12">
        <v>0</v>
      </c>
      <c r="BI76" s="12">
        <v>0</v>
      </c>
      <c r="BJ76" s="12">
        <v>0</v>
      </c>
      <c r="BK76" s="12">
        <v>2.176269903955403</v>
      </c>
      <c r="BL76" s="12">
        <v>0</v>
      </c>
      <c r="BM76" s="12">
        <v>3585.3376928797547</v>
      </c>
      <c r="BN76" s="12">
        <v>0</v>
      </c>
      <c r="BO76" s="12">
        <v>9.0292013639028887</v>
      </c>
      <c r="BP76" s="12">
        <v>165246.30173490639</v>
      </c>
      <c r="BQ76" s="12">
        <v>72.307171736678299</v>
      </c>
      <c r="BR76" s="12">
        <v>183045.6394703915</v>
      </c>
      <c r="BS76" s="12">
        <v>52091.447267816751</v>
      </c>
      <c r="BT76" s="12">
        <v>10.083643454959747</v>
      </c>
      <c r="BU76" s="12">
        <v>277548.22052659368</v>
      </c>
      <c r="BV76" s="12">
        <v>867514.39095234708</v>
      </c>
      <c r="BW76" s="12">
        <v>4156973.3109371904</v>
      </c>
      <c r="BX76" s="12">
        <v>152158.03431535559</v>
      </c>
      <c r="BY76" s="12">
        <v>116559.31968440837</v>
      </c>
      <c r="BZ76" s="12">
        <v>161516.93656868456</v>
      </c>
      <c r="CA76" s="12">
        <v>645.00689868801237</v>
      </c>
      <c r="CB76" s="12">
        <v>8370.9338757336918</v>
      </c>
      <c r="CC76" s="12">
        <v>1.7140378949863668</v>
      </c>
      <c r="CD76" s="12">
        <v>60.726434773856909</v>
      </c>
      <c r="CE76" s="12">
        <v>565.64405636916229</v>
      </c>
      <c r="CF76" s="12">
        <v>0</v>
      </c>
      <c r="CG76" s="12">
        <v>98.472135362275054</v>
      </c>
      <c r="CH76" s="12">
        <v>0</v>
      </c>
      <c r="CI76" s="12">
        <v>20.68024583183723</v>
      </c>
      <c r="CJ76" s="12">
        <v>0</v>
      </c>
      <c r="CK76" s="12">
        <v>2768.3956452057719</v>
      </c>
      <c r="CL76" s="12">
        <v>1640.3168132088292</v>
      </c>
      <c r="CM76" s="12">
        <v>0</v>
      </c>
      <c r="CN76" s="12">
        <v>6789.19710362556</v>
      </c>
      <c r="CO76" s="12">
        <v>9115.1081178908353</v>
      </c>
      <c r="CP76" s="12">
        <v>0</v>
      </c>
      <c r="CQ76" s="12">
        <v>38439.494286275229</v>
      </c>
      <c r="CR76" s="12">
        <v>43721.795247724163</v>
      </c>
      <c r="CS76" s="12">
        <v>483687.28379589051</v>
      </c>
      <c r="CT76" s="12">
        <v>30255.431682680493</v>
      </c>
      <c r="CU76" s="12">
        <v>308414.72370561108</v>
      </c>
      <c r="CV76" s="12">
        <v>149447.39819599289</v>
      </c>
      <c r="CW76" s="12">
        <v>801.77853236998396</v>
      </c>
      <c r="CX76" s="12">
        <v>0</v>
      </c>
      <c r="CY76" s="12">
        <v>1.8873487858568005</v>
      </c>
      <c r="CZ76" s="12">
        <v>4891.2728473513926</v>
      </c>
      <c r="DA76" s="12">
        <v>0</v>
      </c>
      <c r="DB76" s="12">
        <v>12770.628628847484</v>
      </c>
      <c r="DC76" s="12">
        <v>14.813620910242699</v>
      </c>
      <c r="DD76" s="12">
        <v>8254864.3198465845</v>
      </c>
      <c r="DE76" s="12">
        <v>3971632.5231032106</v>
      </c>
      <c r="DF76" s="12">
        <v>70336.553137576077</v>
      </c>
      <c r="DG76" s="12">
        <v>3455819.6701172632</v>
      </c>
      <c r="DH76" s="12">
        <v>740865.42219100974</v>
      </c>
      <c r="DI76" s="12">
        <v>2175081.3342869035</v>
      </c>
      <c r="DJ76" s="12">
        <v>619.58133587858038</v>
      </c>
      <c r="DK76" s="12">
        <v>845.15421588232948</v>
      </c>
      <c r="DL76" s="12">
        <v>31328.646251535494</v>
      </c>
      <c r="DM76" s="12">
        <v>0</v>
      </c>
      <c r="DN76" s="12">
        <v>0</v>
      </c>
      <c r="DO76" s="12">
        <v>1336.0473332160059</v>
      </c>
      <c r="DP76" s="12">
        <v>0</v>
      </c>
      <c r="DQ76" s="12">
        <v>48.387041433198696</v>
      </c>
      <c r="DR76" s="12">
        <v>747.18342911847162</v>
      </c>
      <c r="DS76" s="12">
        <v>0</v>
      </c>
      <c r="DT76" s="12">
        <v>0</v>
      </c>
      <c r="DU76" s="12">
        <v>1035.6239417717131</v>
      </c>
      <c r="DV76" s="12">
        <v>348.79324516625667</v>
      </c>
      <c r="DW76" s="12">
        <v>11539.310776794744</v>
      </c>
      <c r="DX76" s="12">
        <v>70895.534914932621</v>
      </c>
      <c r="DY76" s="12">
        <v>501.56589415564173</v>
      </c>
      <c r="DZ76" s="12">
        <v>1783.1328125891275</v>
      </c>
      <c r="EA76" s="12">
        <v>78.376868642424029</v>
      </c>
      <c r="EB76" s="12">
        <v>3601.9196820729294</v>
      </c>
      <c r="EC76" s="12">
        <v>815.07421944062526</v>
      </c>
      <c r="ED76" s="12">
        <v>194.04231871392537</v>
      </c>
      <c r="EE76" s="12">
        <v>7844.5881748682777</v>
      </c>
      <c r="EF76" s="12">
        <v>510.24555907461917</v>
      </c>
      <c r="EG76" s="12">
        <v>0</v>
      </c>
      <c r="EH76" s="12">
        <v>0</v>
      </c>
      <c r="EI76" s="12">
        <v>1423744.3872800383</v>
      </c>
      <c r="EJ76" s="12">
        <v>253.31192376513928</v>
      </c>
      <c r="EK76" s="12">
        <v>2973.7522672621753</v>
      </c>
      <c r="EL76" s="12">
        <v>222856.77284493454</v>
      </c>
      <c r="EM76" s="12">
        <v>1625.7142733964924</v>
      </c>
      <c r="EN76" s="12">
        <v>14692.800082425792</v>
      </c>
      <c r="EO76" s="12">
        <v>13978.979737177859</v>
      </c>
      <c r="EP76" s="12">
        <v>0</v>
      </c>
      <c r="EQ76" s="12">
        <v>387.63323392555378</v>
      </c>
      <c r="ER76" s="12">
        <v>109.20757350309003</v>
      </c>
      <c r="ES76" s="12">
        <v>28.726353118705525</v>
      </c>
      <c r="ET76" s="12">
        <v>126.84394824398045</v>
      </c>
      <c r="EU76" s="12">
        <v>8337.409723734394</v>
      </c>
      <c r="EV76" s="12">
        <v>0</v>
      </c>
      <c r="EW76" s="12">
        <v>16078.040507886697</v>
      </c>
      <c r="EX76" s="12">
        <v>3858.8754126490185</v>
      </c>
      <c r="EY76" s="12">
        <v>1332.213926081994</v>
      </c>
      <c r="EZ76" s="12">
        <v>3800.714088861233</v>
      </c>
      <c r="FA76" s="12">
        <v>561.88720959464865</v>
      </c>
      <c r="FB76" s="12">
        <v>81.693519763501598</v>
      </c>
      <c r="FC76" s="12">
        <v>834.47200690674322</v>
      </c>
      <c r="FD76" s="12">
        <v>313.95607829709786</v>
      </c>
      <c r="FE76" s="12">
        <v>2.2558666106247145</v>
      </c>
      <c r="FF76" s="12">
        <v>828.9057125485175</v>
      </c>
      <c r="FG76" s="12">
        <v>2364.1182558756686</v>
      </c>
      <c r="FH76" s="12">
        <v>224.35747187258281</v>
      </c>
      <c r="FI76" s="12">
        <v>7318.8689807192131</v>
      </c>
      <c r="FJ76" s="12">
        <v>0</v>
      </c>
      <c r="FK76" s="13">
        <v>28001781.961571943</v>
      </c>
      <c r="FL76" s="12">
        <v>517553.0075180509</v>
      </c>
      <c r="FM76" s="14">
        <v>517553.0075180509</v>
      </c>
      <c r="FN76" s="12">
        <v>0</v>
      </c>
      <c r="FO76" s="12">
        <v>-4495056.5698941518</v>
      </c>
      <c r="FP76" s="12">
        <v>0</v>
      </c>
      <c r="FQ76" s="12">
        <v>-4495056.5698941518</v>
      </c>
      <c r="FR76" s="12">
        <v>28733002.818654336</v>
      </c>
      <c r="FS76" s="12">
        <v>0</v>
      </c>
      <c r="FT76" s="12">
        <v>28733002.818654336</v>
      </c>
      <c r="FU76" s="12">
        <v>6018599.3344174642</v>
      </c>
      <c r="FV76" s="13">
        <v>46738681.883432716</v>
      </c>
    </row>
    <row r="77" spans="1:178" s="15" customFormat="1" ht="16.2" thickBot="1" x14ac:dyDescent="0.3">
      <c r="A77" s="85" t="s">
        <v>103</v>
      </c>
      <c r="B77" s="11">
        <v>74</v>
      </c>
      <c r="C77" s="12">
        <v>19209.599543541342</v>
      </c>
      <c r="D77" s="12">
        <v>1136.560787453895</v>
      </c>
      <c r="E77" s="12">
        <v>2236.5559748975261</v>
      </c>
      <c r="F77" s="12">
        <v>1197.5410202282578</v>
      </c>
      <c r="G77" s="12">
        <v>2889.9557314053054</v>
      </c>
      <c r="H77" s="12">
        <v>10441.750478814383</v>
      </c>
      <c r="I77" s="12">
        <v>4654.935279738751</v>
      </c>
      <c r="J77" s="12">
        <v>16616.751791573588</v>
      </c>
      <c r="K77" s="12">
        <v>27679.846103722135</v>
      </c>
      <c r="L77" s="12">
        <v>303.72375298720249</v>
      </c>
      <c r="M77" s="12">
        <v>1130.5445944228895</v>
      </c>
      <c r="N77" s="12">
        <v>44158.292672390045</v>
      </c>
      <c r="O77" s="12">
        <v>3689.9480094877599</v>
      </c>
      <c r="P77" s="12">
        <v>0</v>
      </c>
      <c r="Q77" s="12">
        <v>12796.90423666793</v>
      </c>
      <c r="R77" s="12">
        <v>2447.9091544411626</v>
      </c>
      <c r="S77" s="12">
        <v>1447.8828005033683</v>
      </c>
      <c r="T77" s="12">
        <v>2658.2205968116932</v>
      </c>
      <c r="U77" s="12">
        <v>2085.8253404216748</v>
      </c>
      <c r="V77" s="12">
        <v>84080.621497223634</v>
      </c>
      <c r="W77" s="12">
        <v>0</v>
      </c>
      <c r="X77" s="12">
        <v>83.832431802904225</v>
      </c>
      <c r="Y77" s="12">
        <v>186.12255040246757</v>
      </c>
      <c r="Z77" s="12">
        <v>1230.0563557242388</v>
      </c>
      <c r="AA77" s="12">
        <v>688.93718375612889</v>
      </c>
      <c r="AB77" s="12">
        <v>84404.872645568947</v>
      </c>
      <c r="AC77" s="12">
        <v>4497.9682283165021</v>
      </c>
      <c r="AD77" s="12">
        <v>126423.50927782698</v>
      </c>
      <c r="AE77" s="12">
        <v>11460920.637434596</v>
      </c>
      <c r="AF77" s="12">
        <v>0</v>
      </c>
      <c r="AG77" s="12">
        <v>81868.181575630384</v>
      </c>
      <c r="AH77" s="12">
        <v>27309.779707608766</v>
      </c>
      <c r="AI77" s="12">
        <v>209100.06922144047</v>
      </c>
      <c r="AJ77" s="12">
        <v>0</v>
      </c>
      <c r="AK77" s="12">
        <v>695.31451011823617</v>
      </c>
      <c r="AL77" s="12">
        <v>12518.908936525871</v>
      </c>
      <c r="AM77" s="12">
        <v>10599.788053787308</v>
      </c>
      <c r="AN77" s="12">
        <v>0</v>
      </c>
      <c r="AO77" s="12">
        <v>0.37142553460379357</v>
      </c>
      <c r="AP77" s="12">
        <v>3682.3648817618705</v>
      </c>
      <c r="AQ77" s="12">
        <v>1583.3953657975972</v>
      </c>
      <c r="AR77" s="12">
        <v>12883.848292791237</v>
      </c>
      <c r="AS77" s="12">
        <v>33.296668412574263</v>
      </c>
      <c r="AT77" s="12">
        <v>730.17235784428624</v>
      </c>
      <c r="AU77" s="12">
        <v>3552.7106699438841</v>
      </c>
      <c r="AV77" s="12">
        <v>5057.1556491878555</v>
      </c>
      <c r="AW77" s="12">
        <v>378.96366514201458</v>
      </c>
      <c r="AX77" s="12">
        <v>1601.0216533980883</v>
      </c>
      <c r="AY77" s="12">
        <v>644.86295888428572</v>
      </c>
      <c r="AZ77" s="12">
        <v>7681.490814027673</v>
      </c>
      <c r="BA77" s="12">
        <v>23981.633023774324</v>
      </c>
      <c r="BB77" s="12">
        <v>31751.694817412579</v>
      </c>
      <c r="BC77" s="12">
        <v>19992.333558295948</v>
      </c>
      <c r="BD77" s="12">
        <v>2434.0937194485468</v>
      </c>
      <c r="BE77" s="12">
        <v>35875.678029641989</v>
      </c>
      <c r="BF77" s="12">
        <v>446897.5923327721</v>
      </c>
      <c r="BG77" s="12">
        <v>107465.68612187041</v>
      </c>
      <c r="BH77" s="12">
        <v>135648.81139287906</v>
      </c>
      <c r="BI77" s="12">
        <v>0</v>
      </c>
      <c r="BJ77" s="12">
        <v>0</v>
      </c>
      <c r="BK77" s="12">
        <v>1.2598059358729505</v>
      </c>
      <c r="BL77" s="12">
        <v>30956.292151547375</v>
      </c>
      <c r="BM77" s="12">
        <v>37493.52447364806</v>
      </c>
      <c r="BN77" s="12">
        <v>694.85190845206648</v>
      </c>
      <c r="BO77" s="12">
        <v>884.297942759075</v>
      </c>
      <c r="BP77" s="12">
        <v>57538.048630039048</v>
      </c>
      <c r="BQ77" s="12">
        <v>1966.3157254161704</v>
      </c>
      <c r="BR77" s="12">
        <v>1376621.8121572179</v>
      </c>
      <c r="BS77" s="12">
        <v>355320.44548446895</v>
      </c>
      <c r="BT77" s="12">
        <v>8637.8451396823166</v>
      </c>
      <c r="BU77" s="12">
        <v>24319.07028440923</v>
      </c>
      <c r="BV77" s="12">
        <v>214013.24739326094</v>
      </c>
      <c r="BW77" s="12">
        <v>1408807.7644696508</v>
      </c>
      <c r="BX77" s="12">
        <v>58675665.832305595</v>
      </c>
      <c r="BY77" s="12">
        <v>1444769.5569220833</v>
      </c>
      <c r="BZ77" s="12">
        <v>63930303.082629971</v>
      </c>
      <c r="CA77" s="12">
        <v>421902.99959439912</v>
      </c>
      <c r="CB77" s="12">
        <v>80998.039351901796</v>
      </c>
      <c r="CC77" s="12">
        <v>989.63058675173443</v>
      </c>
      <c r="CD77" s="12">
        <v>966212.43500841747</v>
      </c>
      <c r="CE77" s="12">
        <v>3458699.7316453429</v>
      </c>
      <c r="CF77" s="12">
        <v>47.919091625859132</v>
      </c>
      <c r="CG77" s="12">
        <v>1458120.8029659705</v>
      </c>
      <c r="CH77" s="12">
        <v>154694.19988733146</v>
      </c>
      <c r="CI77" s="12">
        <v>668579.68642109656</v>
      </c>
      <c r="CJ77" s="12">
        <v>647987.44140482217</v>
      </c>
      <c r="CK77" s="12">
        <v>2988003.9303938448</v>
      </c>
      <c r="CL77" s="12">
        <v>1468596.1230748685</v>
      </c>
      <c r="CM77" s="12">
        <v>1067840.7570223857</v>
      </c>
      <c r="CN77" s="12">
        <v>1429859.2639525041</v>
      </c>
      <c r="CO77" s="12">
        <v>3369911.6802834407</v>
      </c>
      <c r="CP77" s="12">
        <v>9904178.2598966006</v>
      </c>
      <c r="CQ77" s="12">
        <v>6458396.9487820864</v>
      </c>
      <c r="CR77" s="12">
        <v>1434442.0310562993</v>
      </c>
      <c r="CS77" s="12">
        <v>1348253.1171338137</v>
      </c>
      <c r="CT77" s="12">
        <v>63497.863520381681</v>
      </c>
      <c r="CU77" s="12">
        <v>94368.14274474619</v>
      </c>
      <c r="CV77" s="12">
        <v>2882804.1108125881</v>
      </c>
      <c r="CW77" s="12">
        <v>81481.759698914073</v>
      </c>
      <c r="CX77" s="12">
        <v>0</v>
      </c>
      <c r="CY77" s="12">
        <v>5204.2682701574886</v>
      </c>
      <c r="CZ77" s="12">
        <v>17118.784682123423</v>
      </c>
      <c r="DA77" s="12">
        <v>0</v>
      </c>
      <c r="DB77" s="12">
        <v>8691.171211484756</v>
      </c>
      <c r="DC77" s="12">
        <v>1151.6123900794255</v>
      </c>
      <c r="DD77" s="12">
        <v>24836090.066999264</v>
      </c>
      <c r="DE77" s="12">
        <v>14073145.878938572</v>
      </c>
      <c r="DF77" s="12">
        <v>1464159.0752122374</v>
      </c>
      <c r="DG77" s="12">
        <v>7402974.075998147</v>
      </c>
      <c r="DH77" s="12">
        <v>4788096.2226230949</v>
      </c>
      <c r="DI77" s="12">
        <v>4395458.0751488898</v>
      </c>
      <c r="DJ77" s="12">
        <v>1239.7355325913377</v>
      </c>
      <c r="DK77" s="12">
        <v>357410.08152149408</v>
      </c>
      <c r="DL77" s="12">
        <v>662827.52395942679</v>
      </c>
      <c r="DM77" s="12">
        <v>3874.049994260849</v>
      </c>
      <c r="DN77" s="12">
        <v>0</v>
      </c>
      <c r="DO77" s="12">
        <v>5179.1041558351026</v>
      </c>
      <c r="DP77" s="12">
        <v>85875.661147011138</v>
      </c>
      <c r="DQ77" s="12">
        <v>3364.5232222937875</v>
      </c>
      <c r="DR77" s="12">
        <v>30533.145918618382</v>
      </c>
      <c r="DS77" s="12">
        <v>0</v>
      </c>
      <c r="DT77" s="12">
        <v>0</v>
      </c>
      <c r="DU77" s="12">
        <v>151137.31813568578</v>
      </c>
      <c r="DV77" s="12">
        <v>0</v>
      </c>
      <c r="DW77" s="12">
        <v>3699.3162293166706</v>
      </c>
      <c r="DX77" s="12">
        <v>4219.2322714051079</v>
      </c>
      <c r="DY77" s="12">
        <v>31494.16877683637</v>
      </c>
      <c r="DZ77" s="12">
        <v>1764.0908342690907</v>
      </c>
      <c r="EA77" s="12">
        <v>9.3509552960600839</v>
      </c>
      <c r="EB77" s="12">
        <v>4338.358651597774</v>
      </c>
      <c r="EC77" s="12">
        <v>6.9068553066341005</v>
      </c>
      <c r="ED77" s="12">
        <v>0</v>
      </c>
      <c r="EE77" s="12">
        <v>32562.912461593562</v>
      </c>
      <c r="EF77" s="12">
        <v>0</v>
      </c>
      <c r="EG77" s="12">
        <v>0</v>
      </c>
      <c r="EH77" s="12">
        <v>1.083401918693486</v>
      </c>
      <c r="EI77" s="12">
        <v>779289.5042166342</v>
      </c>
      <c r="EJ77" s="12">
        <v>0</v>
      </c>
      <c r="EK77" s="12">
        <v>1407.9790410605788</v>
      </c>
      <c r="EL77" s="12">
        <v>62823.733677038726</v>
      </c>
      <c r="EM77" s="12">
        <v>3311.2741588238118</v>
      </c>
      <c r="EN77" s="12">
        <v>216037.47432164173</v>
      </c>
      <c r="EO77" s="12">
        <v>7151.6148319660724</v>
      </c>
      <c r="EP77" s="12">
        <v>1.9413658775894909</v>
      </c>
      <c r="EQ77" s="12">
        <v>5224.7565215820514</v>
      </c>
      <c r="ER77" s="12">
        <v>322.74457015270906</v>
      </c>
      <c r="ES77" s="12">
        <v>7.2840923603067029</v>
      </c>
      <c r="ET77" s="12">
        <v>3507.2151432471128</v>
      </c>
      <c r="EU77" s="12">
        <v>2356.6420215749949</v>
      </c>
      <c r="EV77" s="12">
        <v>46770.352022363979</v>
      </c>
      <c r="EW77" s="12">
        <v>10423.641614771166</v>
      </c>
      <c r="EX77" s="12">
        <v>8083.3734425239281</v>
      </c>
      <c r="EY77" s="12">
        <v>7657.423075793</v>
      </c>
      <c r="EZ77" s="12">
        <v>3893.8679278787104</v>
      </c>
      <c r="FA77" s="12">
        <v>2510.961337209184</v>
      </c>
      <c r="FB77" s="12">
        <v>69.908018209496873</v>
      </c>
      <c r="FC77" s="12">
        <v>840.45218289026843</v>
      </c>
      <c r="FD77" s="12">
        <v>136.7527773844833</v>
      </c>
      <c r="FE77" s="12">
        <v>7.989494060258755</v>
      </c>
      <c r="FF77" s="12">
        <v>4358.2243472809405</v>
      </c>
      <c r="FG77" s="12">
        <v>660.952582969574</v>
      </c>
      <c r="FH77" s="12">
        <v>2686.2863786630505</v>
      </c>
      <c r="FI77" s="12">
        <v>83003.022642575306</v>
      </c>
      <c r="FJ77" s="12">
        <v>0</v>
      </c>
      <c r="FK77" s="13">
        <v>240745299.81393817</v>
      </c>
      <c r="FL77" s="12">
        <v>861262.25677872146</v>
      </c>
      <c r="FM77" s="14">
        <v>861262.25677872146</v>
      </c>
      <c r="FN77" s="12">
        <v>0</v>
      </c>
      <c r="FO77" s="12">
        <v>-10906370.317257291</v>
      </c>
      <c r="FP77" s="12">
        <v>0</v>
      </c>
      <c r="FQ77" s="12">
        <v>-10906370.317257291</v>
      </c>
      <c r="FR77" s="12">
        <v>18204038.574914128</v>
      </c>
      <c r="FS77" s="12">
        <v>0</v>
      </c>
      <c r="FT77" s="12">
        <v>18204038.574914128</v>
      </c>
      <c r="FU77" s="12">
        <v>132333313.15690233</v>
      </c>
      <c r="FV77" s="13">
        <v>116570917.1714714</v>
      </c>
    </row>
    <row r="78" spans="1:178" s="15" customFormat="1" ht="31.8" thickBot="1" x14ac:dyDescent="0.3">
      <c r="A78" s="85" t="s">
        <v>104</v>
      </c>
      <c r="B78" s="11">
        <v>75</v>
      </c>
      <c r="C78" s="12">
        <v>17556.013562484459</v>
      </c>
      <c r="D78" s="12">
        <v>262.24004460278184</v>
      </c>
      <c r="E78" s="12">
        <v>350.24099913506564</v>
      </c>
      <c r="F78" s="12">
        <v>144.61098493276145</v>
      </c>
      <c r="G78" s="12">
        <v>86.33162266436058</v>
      </c>
      <c r="H78" s="12">
        <v>2936.9084964187064</v>
      </c>
      <c r="I78" s="12">
        <v>1546.2550269670794</v>
      </c>
      <c r="J78" s="12">
        <v>0</v>
      </c>
      <c r="K78" s="12">
        <v>3782325.698210835</v>
      </c>
      <c r="L78" s="12">
        <v>0</v>
      </c>
      <c r="M78" s="12">
        <v>902.98374266021153</v>
      </c>
      <c r="N78" s="12">
        <v>0</v>
      </c>
      <c r="O78" s="12">
        <v>7768.6125484510439</v>
      </c>
      <c r="P78" s="12">
        <v>11.439837059279983</v>
      </c>
      <c r="Q78" s="12">
        <v>4.2124249410212906</v>
      </c>
      <c r="R78" s="12">
        <v>8.4394952777797059</v>
      </c>
      <c r="S78" s="12">
        <v>2189.2340226121728</v>
      </c>
      <c r="T78" s="12">
        <v>2457.0400756732447</v>
      </c>
      <c r="U78" s="12">
        <v>72.598758533444425</v>
      </c>
      <c r="V78" s="12">
        <v>0</v>
      </c>
      <c r="W78" s="12">
        <v>0</v>
      </c>
      <c r="X78" s="12">
        <v>15.597004224832967</v>
      </c>
      <c r="Y78" s="12">
        <v>0</v>
      </c>
      <c r="Z78" s="12">
        <v>1189.9819540198728</v>
      </c>
      <c r="AA78" s="12">
        <v>199.60751246255856</v>
      </c>
      <c r="AB78" s="12">
        <v>46195.650198693285</v>
      </c>
      <c r="AC78" s="12">
        <v>869.46930155526957</v>
      </c>
      <c r="AD78" s="12">
        <v>0</v>
      </c>
      <c r="AE78" s="12">
        <v>0</v>
      </c>
      <c r="AF78" s="12">
        <v>0</v>
      </c>
      <c r="AG78" s="12">
        <v>7620.5208713621305</v>
      </c>
      <c r="AH78" s="12">
        <v>4705.726781094535</v>
      </c>
      <c r="AI78" s="12">
        <v>113.16299879189948</v>
      </c>
      <c r="AJ78" s="12">
        <v>0</v>
      </c>
      <c r="AK78" s="12">
        <v>31870.979398270152</v>
      </c>
      <c r="AL78" s="12">
        <v>86.697602033586605</v>
      </c>
      <c r="AM78" s="12">
        <v>133264.57460558324</v>
      </c>
      <c r="AN78" s="12">
        <v>0</v>
      </c>
      <c r="AO78" s="12">
        <v>916420.12067658512</v>
      </c>
      <c r="AP78" s="12">
        <v>414.35931131621538</v>
      </c>
      <c r="AQ78" s="12">
        <v>339.21276032121517</v>
      </c>
      <c r="AR78" s="12">
        <v>140.24421323550584</v>
      </c>
      <c r="AS78" s="12">
        <v>0</v>
      </c>
      <c r="AT78" s="12">
        <v>220.17906634502381</v>
      </c>
      <c r="AU78" s="12">
        <v>0</v>
      </c>
      <c r="AV78" s="12">
        <v>796.24766965034689</v>
      </c>
      <c r="AW78" s="12">
        <v>69.228615242597357</v>
      </c>
      <c r="AX78" s="12">
        <v>2648858.2136788564</v>
      </c>
      <c r="AY78" s="12">
        <v>3474786.0273723071</v>
      </c>
      <c r="AZ78" s="12">
        <v>0</v>
      </c>
      <c r="BA78" s="12">
        <v>1080.9862601616794</v>
      </c>
      <c r="BB78" s="12">
        <v>4594.3129569947705</v>
      </c>
      <c r="BC78" s="12">
        <v>9048.3512835991314</v>
      </c>
      <c r="BD78" s="12">
        <v>1122.9961032911785</v>
      </c>
      <c r="BE78" s="12">
        <v>6880.8874578349378</v>
      </c>
      <c r="BF78" s="12">
        <v>18770.150791776538</v>
      </c>
      <c r="BG78" s="12">
        <v>3007.482789292806</v>
      </c>
      <c r="BH78" s="12">
        <v>146068.41062535546</v>
      </c>
      <c r="BI78" s="12">
        <v>0</v>
      </c>
      <c r="BJ78" s="12">
        <v>0</v>
      </c>
      <c r="BK78" s="12">
        <v>0</v>
      </c>
      <c r="BL78" s="12">
        <v>1263662.3916570719</v>
      </c>
      <c r="BM78" s="12">
        <v>1976.5376561380081</v>
      </c>
      <c r="BN78" s="12">
        <v>19.872804891994161</v>
      </c>
      <c r="BO78" s="12">
        <v>83.612221070822429</v>
      </c>
      <c r="BP78" s="12">
        <v>46637.437854719261</v>
      </c>
      <c r="BQ78" s="12">
        <v>30808.310428196983</v>
      </c>
      <c r="BR78" s="12">
        <v>190915.2709727477</v>
      </c>
      <c r="BS78" s="12">
        <v>347603.11521804647</v>
      </c>
      <c r="BT78" s="12">
        <v>2900.4073826938697</v>
      </c>
      <c r="BU78" s="12">
        <v>6982.6946826510284</v>
      </c>
      <c r="BV78" s="12">
        <v>6352.7856619838885</v>
      </c>
      <c r="BW78" s="12">
        <v>139035.60614947823</v>
      </c>
      <c r="BX78" s="12">
        <v>375474.63663265703</v>
      </c>
      <c r="BY78" s="12">
        <v>11731426.723995999</v>
      </c>
      <c r="BZ78" s="12">
        <v>17628679.625691608</v>
      </c>
      <c r="CA78" s="12">
        <v>1787153.0964761898</v>
      </c>
      <c r="CB78" s="12">
        <v>364182.93870902999</v>
      </c>
      <c r="CC78" s="12">
        <v>11466.400606312878</v>
      </c>
      <c r="CD78" s="12">
        <v>1336759.8841402957</v>
      </c>
      <c r="CE78" s="12">
        <v>4336070.6044719657</v>
      </c>
      <c r="CF78" s="12">
        <v>3166446.791686736</v>
      </c>
      <c r="CG78" s="12">
        <v>16868505.219636168</v>
      </c>
      <c r="CH78" s="12">
        <v>110560.2510356305</v>
      </c>
      <c r="CI78" s="12">
        <v>498823.07363154367</v>
      </c>
      <c r="CJ78" s="12">
        <v>3414435.6929149032</v>
      </c>
      <c r="CK78" s="12">
        <v>319334.72821950912</v>
      </c>
      <c r="CL78" s="12">
        <v>127983.03477854931</v>
      </c>
      <c r="CM78" s="12">
        <v>168541.52007562111</v>
      </c>
      <c r="CN78" s="12">
        <v>1109403.100892419</v>
      </c>
      <c r="CO78" s="12">
        <v>67687.380180030043</v>
      </c>
      <c r="CP78" s="12">
        <v>916706.34028328944</v>
      </c>
      <c r="CQ78" s="12">
        <v>59693.37485809104</v>
      </c>
      <c r="CR78" s="12">
        <v>232294.6319605606</v>
      </c>
      <c r="CS78" s="12">
        <v>4279400.1134348642</v>
      </c>
      <c r="CT78" s="12">
        <v>48719.079148502235</v>
      </c>
      <c r="CU78" s="12">
        <v>374344.63985589647</v>
      </c>
      <c r="CV78" s="12">
        <v>111559.38749027607</v>
      </c>
      <c r="CW78" s="12">
        <v>267988.82730019902</v>
      </c>
      <c r="CX78" s="12">
        <v>0</v>
      </c>
      <c r="CY78" s="12">
        <v>4791.2539518993444</v>
      </c>
      <c r="CZ78" s="12">
        <v>10920.232515077858</v>
      </c>
      <c r="DA78" s="12">
        <v>0</v>
      </c>
      <c r="DB78" s="12">
        <v>29497.983594527941</v>
      </c>
      <c r="DC78" s="12">
        <v>0</v>
      </c>
      <c r="DD78" s="12">
        <v>1007505.6213153992</v>
      </c>
      <c r="DE78" s="12">
        <v>417564.26962979429</v>
      </c>
      <c r="DF78" s="12">
        <v>0</v>
      </c>
      <c r="DG78" s="12">
        <v>209858.26184146962</v>
      </c>
      <c r="DH78" s="12">
        <v>263794.91054838564</v>
      </c>
      <c r="DI78" s="12">
        <v>734367.03239924018</v>
      </c>
      <c r="DJ78" s="12">
        <v>1583.1370789789446</v>
      </c>
      <c r="DK78" s="12">
        <v>10900.973491620891</v>
      </c>
      <c r="DL78" s="12">
        <v>36364.184646186863</v>
      </c>
      <c r="DM78" s="12">
        <v>0</v>
      </c>
      <c r="DN78" s="12">
        <v>0</v>
      </c>
      <c r="DO78" s="12">
        <v>12703.216260431383</v>
      </c>
      <c r="DP78" s="12">
        <v>2211.1333879154308</v>
      </c>
      <c r="DQ78" s="12">
        <v>7.3633743784084089</v>
      </c>
      <c r="DR78" s="12">
        <v>967.94984425197299</v>
      </c>
      <c r="DS78" s="12">
        <v>0</v>
      </c>
      <c r="DT78" s="12">
        <v>0</v>
      </c>
      <c r="DU78" s="12">
        <v>397.72656346053452</v>
      </c>
      <c r="DV78" s="12">
        <v>0</v>
      </c>
      <c r="DW78" s="12">
        <v>0</v>
      </c>
      <c r="DX78" s="12">
        <v>4241.9365535809175</v>
      </c>
      <c r="DY78" s="12">
        <v>2443.3570092246046</v>
      </c>
      <c r="DZ78" s="12">
        <v>8.169196268533705</v>
      </c>
      <c r="EA78" s="12">
        <v>16.727780377940828</v>
      </c>
      <c r="EB78" s="12">
        <v>2275732.9638547036</v>
      </c>
      <c r="EC78" s="12">
        <v>2680.8560454453004</v>
      </c>
      <c r="ED78" s="12">
        <v>0</v>
      </c>
      <c r="EE78" s="12">
        <v>225783.48861773795</v>
      </c>
      <c r="EF78" s="12">
        <v>0</v>
      </c>
      <c r="EG78" s="12">
        <v>0</v>
      </c>
      <c r="EH78" s="12">
        <v>0</v>
      </c>
      <c r="EI78" s="12">
        <v>59862.444365802759</v>
      </c>
      <c r="EJ78" s="12">
        <v>4.2103980671873016</v>
      </c>
      <c r="EK78" s="12">
        <v>0</v>
      </c>
      <c r="EL78" s="12">
        <v>1208.4099592419543</v>
      </c>
      <c r="EM78" s="12">
        <v>269.78153500282508</v>
      </c>
      <c r="EN78" s="12">
        <v>122707.73636061516</v>
      </c>
      <c r="EO78" s="12">
        <v>1390.5454283114102</v>
      </c>
      <c r="EP78" s="12">
        <v>0</v>
      </c>
      <c r="EQ78" s="12">
        <v>4452.5363945509453</v>
      </c>
      <c r="ER78" s="12">
        <v>4.3192708213121405</v>
      </c>
      <c r="ES78" s="12">
        <v>186.413644638943</v>
      </c>
      <c r="ET78" s="12">
        <v>914.12483423139656</v>
      </c>
      <c r="EU78" s="12">
        <v>636.93653764742555</v>
      </c>
      <c r="EV78" s="12">
        <v>5258.350746999432</v>
      </c>
      <c r="EW78" s="12">
        <v>1230.7858107824748</v>
      </c>
      <c r="EX78" s="12">
        <v>3326.2503477507012</v>
      </c>
      <c r="EY78" s="12">
        <v>225.84287522755429</v>
      </c>
      <c r="EZ78" s="12">
        <v>4700.4195872974569</v>
      </c>
      <c r="FA78" s="12">
        <v>77.530072924959896</v>
      </c>
      <c r="FB78" s="12">
        <v>232.31087220162954</v>
      </c>
      <c r="FC78" s="12">
        <v>3061.8939991939205</v>
      </c>
      <c r="FD78" s="12">
        <v>20.458576470628877</v>
      </c>
      <c r="FE78" s="12">
        <v>7.015641642582807</v>
      </c>
      <c r="FF78" s="12">
        <v>7849.058797306433</v>
      </c>
      <c r="FG78" s="12">
        <v>113.63834927146402</v>
      </c>
      <c r="FH78" s="12">
        <v>146621.1821400912</v>
      </c>
      <c r="FI78" s="12">
        <v>737.51439103731252</v>
      </c>
      <c r="FJ78" s="12">
        <v>0</v>
      </c>
      <c r="FK78" s="13">
        <v>88647433.840947494</v>
      </c>
      <c r="FL78" s="12">
        <v>2026577.7182739484</v>
      </c>
      <c r="FM78" s="14">
        <v>2026577.7182739484</v>
      </c>
      <c r="FN78" s="12">
        <v>0</v>
      </c>
      <c r="FO78" s="12">
        <v>-998504.40942593233</v>
      </c>
      <c r="FP78" s="12">
        <v>0</v>
      </c>
      <c r="FQ78" s="12">
        <v>-998504.40942593233</v>
      </c>
      <c r="FR78" s="12">
        <v>10975327.647619188</v>
      </c>
      <c r="FS78" s="12">
        <v>0</v>
      </c>
      <c r="FT78" s="12">
        <v>10975327.647619188</v>
      </c>
      <c r="FU78" s="12">
        <v>59365274.751489691</v>
      </c>
      <c r="FV78" s="13">
        <v>41285560.045924999</v>
      </c>
    </row>
    <row r="79" spans="1:178" s="15" customFormat="1" ht="31.8" thickBot="1" x14ac:dyDescent="0.3">
      <c r="A79" s="85" t="s">
        <v>105</v>
      </c>
      <c r="B79" s="11">
        <v>76</v>
      </c>
      <c r="C79" s="12">
        <v>1317328.2188994922</v>
      </c>
      <c r="D79" s="12">
        <v>64113.637958313695</v>
      </c>
      <c r="E79" s="12">
        <v>221363.6678790916</v>
      </c>
      <c r="F79" s="12">
        <v>152689.75792689691</v>
      </c>
      <c r="G79" s="12">
        <v>292393.02857735893</v>
      </c>
      <c r="H79" s="12">
        <v>365240.80682393064</v>
      </c>
      <c r="I79" s="12">
        <v>15484.345769235175</v>
      </c>
      <c r="J79" s="12">
        <v>103905.84442615307</v>
      </c>
      <c r="K79" s="12">
        <v>1079841.319218576</v>
      </c>
      <c r="L79" s="12">
        <v>3645.6370471849609</v>
      </c>
      <c r="M79" s="12">
        <v>95353.042794734385</v>
      </c>
      <c r="N79" s="12">
        <v>256328.1237602848</v>
      </c>
      <c r="O79" s="12">
        <v>220154.16243290118</v>
      </c>
      <c r="P79" s="12">
        <v>11763.414365182669</v>
      </c>
      <c r="Q79" s="12">
        <v>6187.314076338861</v>
      </c>
      <c r="R79" s="12">
        <v>76207.433657521731</v>
      </c>
      <c r="S79" s="12">
        <v>57190.53923119339</v>
      </c>
      <c r="T79" s="12">
        <v>83957.59274967396</v>
      </c>
      <c r="U79" s="12">
        <v>20021.224404343197</v>
      </c>
      <c r="V79" s="12">
        <v>370728.56866428372</v>
      </c>
      <c r="W79" s="12">
        <v>0</v>
      </c>
      <c r="X79" s="12">
        <v>92018.851524369849</v>
      </c>
      <c r="Y79" s="12">
        <v>54573.743164244821</v>
      </c>
      <c r="Z79" s="12">
        <v>201345.88500901186</v>
      </c>
      <c r="AA79" s="12">
        <v>16327.082033489014</v>
      </c>
      <c r="AB79" s="12">
        <v>2226720.2127713412</v>
      </c>
      <c r="AC79" s="12">
        <v>152230.39915993562</v>
      </c>
      <c r="AD79" s="12">
        <v>5457621.1249502171</v>
      </c>
      <c r="AE79" s="12">
        <v>20607300.390131038</v>
      </c>
      <c r="AF79" s="12">
        <v>12786.811321480694</v>
      </c>
      <c r="AG79" s="12">
        <v>87686.979427114784</v>
      </c>
      <c r="AH79" s="12">
        <v>721764.27852927777</v>
      </c>
      <c r="AI79" s="12">
        <v>1084.363297027377</v>
      </c>
      <c r="AJ79" s="12">
        <v>2588.1856839510401</v>
      </c>
      <c r="AK79" s="12">
        <v>98442.979900656777</v>
      </c>
      <c r="AL79" s="12">
        <v>1180084.1553808351</v>
      </c>
      <c r="AM79" s="12">
        <v>883102.96353490301</v>
      </c>
      <c r="AN79" s="12">
        <v>0</v>
      </c>
      <c r="AO79" s="12">
        <v>17305.787655926793</v>
      </c>
      <c r="AP79" s="12">
        <v>42104.571810624286</v>
      </c>
      <c r="AQ79" s="12">
        <v>119564.94016030694</v>
      </c>
      <c r="AR79" s="12">
        <v>579785.01933967869</v>
      </c>
      <c r="AS79" s="12">
        <v>9301.7266521212441</v>
      </c>
      <c r="AT79" s="12">
        <v>12202.083328319328</v>
      </c>
      <c r="AU79" s="12">
        <v>161073.58095933378</v>
      </c>
      <c r="AV79" s="12">
        <v>100291.80440066021</v>
      </c>
      <c r="AW79" s="12">
        <v>81740.12012135706</v>
      </c>
      <c r="AX79" s="12">
        <v>1349242.0906822851</v>
      </c>
      <c r="AY79" s="12">
        <v>776108.78538083914</v>
      </c>
      <c r="AZ79" s="12">
        <v>101628.44883822624</v>
      </c>
      <c r="BA79" s="12">
        <v>391289.18486956006</v>
      </c>
      <c r="BB79" s="12">
        <v>475141.45677005092</v>
      </c>
      <c r="BC79" s="12">
        <v>1444161.8690892556</v>
      </c>
      <c r="BD79" s="12">
        <v>6441444.8691908866</v>
      </c>
      <c r="BE79" s="12">
        <v>1238183.7268000836</v>
      </c>
      <c r="BF79" s="12">
        <v>2295318.3000057735</v>
      </c>
      <c r="BG79" s="12">
        <v>1048609.5341480367</v>
      </c>
      <c r="BH79" s="12">
        <v>573834.8677060632</v>
      </c>
      <c r="BI79" s="12">
        <v>11156.217391285456</v>
      </c>
      <c r="BJ79" s="12">
        <v>2937.346459222631</v>
      </c>
      <c r="BK79" s="12">
        <v>549.7410902638527</v>
      </c>
      <c r="BL79" s="12">
        <v>73026.984165374757</v>
      </c>
      <c r="BM79" s="12">
        <v>862978.39803589461</v>
      </c>
      <c r="BN79" s="12">
        <v>11653.842676221038</v>
      </c>
      <c r="BO79" s="12">
        <v>3638.9425480631303</v>
      </c>
      <c r="BP79" s="12">
        <v>698336.56561719463</v>
      </c>
      <c r="BQ79" s="12">
        <v>135451.478923013</v>
      </c>
      <c r="BR79" s="12">
        <v>1514857.6128721396</v>
      </c>
      <c r="BS79" s="12">
        <v>2466901.5305254608</v>
      </c>
      <c r="BT79" s="12">
        <v>499914.19764088822</v>
      </c>
      <c r="BU79" s="12">
        <v>428467.09798468172</v>
      </c>
      <c r="BV79" s="12">
        <v>1018158.9165982114</v>
      </c>
      <c r="BW79" s="12">
        <v>1369265.4488109704</v>
      </c>
      <c r="BX79" s="12">
        <v>3680293.6828701622</v>
      </c>
      <c r="BY79" s="12">
        <v>12144437.43275556</v>
      </c>
      <c r="BZ79" s="12">
        <v>33738450.02080404</v>
      </c>
      <c r="CA79" s="12">
        <v>10545289.217592577</v>
      </c>
      <c r="CB79" s="12">
        <v>540855.76154231722</v>
      </c>
      <c r="CC79" s="12">
        <v>1398075.4915201447</v>
      </c>
      <c r="CD79" s="12">
        <v>1199466.9274939727</v>
      </c>
      <c r="CE79" s="12">
        <v>5706067.7113074595</v>
      </c>
      <c r="CF79" s="12">
        <v>14508188.070519425</v>
      </c>
      <c r="CG79" s="12">
        <v>2180266.2951560952</v>
      </c>
      <c r="CH79" s="12">
        <v>2537501.2976977932</v>
      </c>
      <c r="CI79" s="12">
        <v>2651422.3275567996</v>
      </c>
      <c r="CJ79" s="12">
        <v>43553.951068757902</v>
      </c>
      <c r="CK79" s="12">
        <v>6582230.9428060045</v>
      </c>
      <c r="CL79" s="12">
        <v>3322886.4863430033</v>
      </c>
      <c r="CM79" s="12">
        <v>4130584.7367362026</v>
      </c>
      <c r="CN79" s="12">
        <v>3153966.6748822476</v>
      </c>
      <c r="CO79" s="12">
        <v>957018.20601525193</v>
      </c>
      <c r="CP79" s="12">
        <v>5803257.9560671216</v>
      </c>
      <c r="CQ79" s="12">
        <v>710049.30912020255</v>
      </c>
      <c r="CR79" s="12">
        <v>12775257.772706263</v>
      </c>
      <c r="CS79" s="12">
        <v>2188020.5441880492</v>
      </c>
      <c r="CT79" s="12">
        <v>771111.43353474513</v>
      </c>
      <c r="CU79" s="12">
        <v>2006564.9336946739</v>
      </c>
      <c r="CV79" s="12">
        <v>8516601.7416124959</v>
      </c>
      <c r="CW79" s="12">
        <v>519840.05789139407</v>
      </c>
      <c r="CX79" s="12">
        <v>315516.79007177887</v>
      </c>
      <c r="CY79" s="12">
        <v>44656.16248299065</v>
      </c>
      <c r="CZ79" s="12">
        <v>118449.637078418</v>
      </c>
      <c r="DA79" s="12">
        <v>0</v>
      </c>
      <c r="DB79" s="12">
        <v>189304.70083986901</v>
      </c>
      <c r="DC79" s="12">
        <v>4412.668317456727</v>
      </c>
      <c r="DD79" s="12">
        <v>18011325.115437482</v>
      </c>
      <c r="DE79" s="12">
        <v>7708383.6272240439</v>
      </c>
      <c r="DF79" s="12">
        <v>299102.28106384317</v>
      </c>
      <c r="DG79" s="12">
        <v>3964565.7361516287</v>
      </c>
      <c r="DH79" s="12">
        <v>4878841.2673637439</v>
      </c>
      <c r="DI79" s="12">
        <v>7151440.3505538385</v>
      </c>
      <c r="DJ79" s="12">
        <v>220198.84259477147</v>
      </c>
      <c r="DK79" s="12">
        <v>3848198.6899514962</v>
      </c>
      <c r="DL79" s="12">
        <v>2452676.017351856</v>
      </c>
      <c r="DM79" s="12">
        <v>117.70895927855145</v>
      </c>
      <c r="DN79" s="12">
        <v>3464.2337447072864</v>
      </c>
      <c r="DO79" s="12">
        <v>625236.03919757192</v>
      </c>
      <c r="DP79" s="12">
        <v>934651.36388549907</v>
      </c>
      <c r="DQ79" s="12">
        <v>137522.57449509538</v>
      </c>
      <c r="DR79" s="12">
        <v>903667.14661868522</v>
      </c>
      <c r="DS79" s="12">
        <v>0</v>
      </c>
      <c r="DT79" s="12">
        <v>0</v>
      </c>
      <c r="DU79" s="12">
        <v>513190.05743248691</v>
      </c>
      <c r="DV79" s="12">
        <v>1101.1966300543827</v>
      </c>
      <c r="DW79" s="12">
        <v>109555.67882270968</v>
      </c>
      <c r="DX79" s="12">
        <v>236317.80314959009</v>
      </c>
      <c r="DY79" s="12">
        <v>17348.800301628038</v>
      </c>
      <c r="DZ79" s="12">
        <v>10832.511800487357</v>
      </c>
      <c r="EA79" s="12">
        <v>4505.2389922286857</v>
      </c>
      <c r="EB79" s="12">
        <v>389606.15373896464</v>
      </c>
      <c r="EC79" s="12">
        <v>19103.527614264596</v>
      </c>
      <c r="ED79" s="12">
        <v>5657.6201215733454</v>
      </c>
      <c r="EE79" s="12">
        <v>402881.63704293885</v>
      </c>
      <c r="EF79" s="12">
        <v>4970.8570163279874</v>
      </c>
      <c r="EG79" s="12">
        <v>0</v>
      </c>
      <c r="EH79" s="12">
        <v>837.22755769826722</v>
      </c>
      <c r="EI79" s="12">
        <v>638629.90285594354</v>
      </c>
      <c r="EJ79" s="12">
        <v>2307.8216167584005</v>
      </c>
      <c r="EK79" s="12">
        <v>6824.3637512642954</v>
      </c>
      <c r="EL79" s="12">
        <v>765093.54155771539</v>
      </c>
      <c r="EM79" s="12">
        <v>35624.784575884143</v>
      </c>
      <c r="EN79" s="12">
        <v>660563.02052524732</v>
      </c>
      <c r="EO79" s="12">
        <v>198863.40343740257</v>
      </c>
      <c r="EP79" s="12">
        <v>5233.9361682302842</v>
      </c>
      <c r="EQ79" s="12">
        <v>47795.647182644054</v>
      </c>
      <c r="ER79" s="12">
        <v>7322.0715995439177</v>
      </c>
      <c r="ES79" s="12">
        <v>7302.8902359993644</v>
      </c>
      <c r="ET79" s="12">
        <v>24502.906156291137</v>
      </c>
      <c r="EU79" s="12">
        <v>14066.342964824044</v>
      </c>
      <c r="EV79" s="12">
        <v>14211.190727559009</v>
      </c>
      <c r="EW79" s="12">
        <v>730183.83127025142</v>
      </c>
      <c r="EX79" s="12">
        <v>257528.55253521711</v>
      </c>
      <c r="EY79" s="12">
        <v>135648.77720485177</v>
      </c>
      <c r="EZ79" s="12">
        <v>223988.76026994022</v>
      </c>
      <c r="FA79" s="12">
        <v>12836.174377009598</v>
      </c>
      <c r="FB79" s="12">
        <v>7422.8346288823686</v>
      </c>
      <c r="FC79" s="12">
        <v>17142.699246693854</v>
      </c>
      <c r="FD79" s="12">
        <v>6538.111665060429</v>
      </c>
      <c r="FE79" s="12">
        <v>1032.35195815466</v>
      </c>
      <c r="FF79" s="12">
        <v>58980.007202489418</v>
      </c>
      <c r="FG79" s="12">
        <v>21328.815297512301</v>
      </c>
      <c r="FH79" s="12">
        <v>388576.54893989011</v>
      </c>
      <c r="FI79" s="12">
        <v>40847.615329451743</v>
      </c>
      <c r="FJ79" s="12">
        <v>19668.240984175227</v>
      </c>
      <c r="FK79" s="13">
        <v>263154166.56708255</v>
      </c>
      <c r="FL79" s="12">
        <v>2460243.4629255589</v>
      </c>
      <c r="FM79" s="14">
        <v>2460243.4629255589</v>
      </c>
      <c r="FN79" s="12">
        <v>0</v>
      </c>
      <c r="FO79" s="12">
        <v>-11027354.761071403</v>
      </c>
      <c r="FP79" s="12">
        <v>0</v>
      </c>
      <c r="FQ79" s="12">
        <v>-11027354.761071403</v>
      </c>
      <c r="FR79" s="12">
        <v>81993990.880272403</v>
      </c>
      <c r="FS79" s="12">
        <v>0</v>
      </c>
      <c r="FT79" s="12">
        <v>81993990.880272403</v>
      </c>
      <c r="FU79" s="12">
        <v>140602636.5978553</v>
      </c>
      <c r="FV79" s="13">
        <v>195978409.55135384</v>
      </c>
    </row>
    <row r="80" spans="1:178" s="15" customFormat="1" ht="16.2" thickBot="1" x14ac:dyDescent="0.3">
      <c r="A80" s="85" t="s">
        <v>106</v>
      </c>
      <c r="B80" s="11">
        <v>77</v>
      </c>
      <c r="C80" s="12">
        <v>29530.709332977985</v>
      </c>
      <c r="D80" s="12">
        <v>2747.7912383470398</v>
      </c>
      <c r="E80" s="12">
        <v>68.539567794721705</v>
      </c>
      <c r="F80" s="12">
        <v>0</v>
      </c>
      <c r="G80" s="12">
        <v>184.94435845235316</v>
      </c>
      <c r="H80" s="12">
        <v>23349.635474939911</v>
      </c>
      <c r="I80" s="12">
        <v>656.25166444907643</v>
      </c>
      <c r="J80" s="12">
        <v>3375.6149422053741</v>
      </c>
      <c r="K80" s="12">
        <v>96738.075073917644</v>
      </c>
      <c r="L80" s="12">
        <v>0</v>
      </c>
      <c r="M80" s="12">
        <v>0</v>
      </c>
      <c r="N80" s="12">
        <v>2175.9682637996498</v>
      </c>
      <c r="O80" s="12">
        <v>1211.9059321498073</v>
      </c>
      <c r="P80" s="12">
        <v>0</v>
      </c>
      <c r="Q80" s="12">
        <v>1309.6791203047428</v>
      </c>
      <c r="R80" s="12">
        <v>0</v>
      </c>
      <c r="S80" s="12">
        <v>7695.0785889274202</v>
      </c>
      <c r="T80" s="12">
        <v>2333.1489488634597</v>
      </c>
      <c r="U80" s="12">
        <v>0</v>
      </c>
      <c r="V80" s="12">
        <v>13409.499980221033</v>
      </c>
      <c r="W80" s="12">
        <v>0</v>
      </c>
      <c r="X80" s="12">
        <v>167.14231242090204</v>
      </c>
      <c r="Y80" s="12">
        <v>1876.2409149898645</v>
      </c>
      <c r="Z80" s="12">
        <v>0</v>
      </c>
      <c r="AA80" s="12">
        <v>8.2212568606624434E-8</v>
      </c>
      <c r="AB80" s="12">
        <v>0</v>
      </c>
      <c r="AC80" s="12">
        <v>4648.4466889906062</v>
      </c>
      <c r="AD80" s="12">
        <v>374.39211419522496</v>
      </c>
      <c r="AE80" s="12">
        <v>9743.9544272716521</v>
      </c>
      <c r="AF80" s="12">
        <v>0</v>
      </c>
      <c r="AG80" s="12">
        <v>827.75033814403275</v>
      </c>
      <c r="AH80" s="12">
        <v>3849.3396836504648</v>
      </c>
      <c r="AI80" s="12">
        <v>1288.5714137939078</v>
      </c>
      <c r="AJ80" s="12">
        <v>113113.61166901348</v>
      </c>
      <c r="AK80" s="12">
        <v>14190.433759629304</v>
      </c>
      <c r="AL80" s="12">
        <v>7064.9283735045528</v>
      </c>
      <c r="AM80" s="12">
        <v>3038.5281605226764</v>
      </c>
      <c r="AN80" s="12">
        <v>0</v>
      </c>
      <c r="AO80" s="12">
        <v>176.90102396826515</v>
      </c>
      <c r="AP80" s="12">
        <v>3470.9767677950367</v>
      </c>
      <c r="AQ80" s="12">
        <v>1368.9270849114728</v>
      </c>
      <c r="AR80" s="12">
        <v>5026.0059239721131</v>
      </c>
      <c r="AS80" s="12">
        <v>100.35975397392011</v>
      </c>
      <c r="AT80" s="12">
        <v>210.22157519397609</v>
      </c>
      <c r="AU80" s="12">
        <v>3885.1214101605779</v>
      </c>
      <c r="AV80" s="12">
        <v>6246.1128157080875</v>
      </c>
      <c r="AW80" s="12">
        <v>6792.329434631054</v>
      </c>
      <c r="AX80" s="12">
        <v>1878.0190762519128</v>
      </c>
      <c r="AY80" s="12">
        <v>2134.6491035897261</v>
      </c>
      <c r="AZ80" s="12">
        <v>551.53615417903177</v>
      </c>
      <c r="BA80" s="12">
        <v>11048.580162691273</v>
      </c>
      <c r="BB80" s="12">
        <v>5184.6265027253712</v>
      </c>
      <c r="BC80" s="12">
        <v>70441.443152725362</v>
      </c>
      <c r="BD80" s="12">
        <v>102344.22397683056</v>
      </c>
      <c r="BE80" s="12">
        <v>34245.097475620321</v>
      </c>
      <c r="BF80" s="12">
        <v>17665.343549888588</v>
      </c>
      <c r="BG80" s="12">
        <v>8448.5553627527079</v>
      </c>
      <c r="BH80" s="12">
        <v>17842.204951371354</v>
      </c>
      <c r="BI80" s="12">
        <v>1422.9923695770444</v>
      </c>
      <c r="BJ80" s="12">
        <v>0</v>
      </c>
      <c r="BK80" s="12">
        <v>106.15569825458854</v>
      </c>
      <c r="BL80" s="12">
        <v>5200.4547060551013</v>
      </c>
      <c r="BM80" s="12">
        <v>76892.081350122855</v>
      </c>
      <c r="BN80" s="12">
        <v>1975.4891100866946</v>
      </c>
      <c r="BO80" s="12">
        <v>1452.8463821409116</v>
      </c>
      <c r="BP80" s="12">
        <v>19621.741885780517</v>
      </c>
      <c r="BQ80" s="12">
        <v>12954.865994365955</v>
      </c>
      <c r="BR80" s="12">
        <v>3222.8649250390445</v>
      </c>
      <c r="BS80" s="12">
        <v>21597.256774826881</v>
      </c>
      <c r="BT80" s="12">
        <v>138.66136509531589</v>
      </c>
      <c r="BU80" s="12">
        <v>7107.8610745024926</v>
      </c>
      <c r="BV80" s="12">
        <v>8172.4914147582613</v>
      </c>
      <c r="BW80" s="12">
        <v>12653.065715653413</v>
      </c>
      <c r="BX80" s="12">
        <v>8648.7900407980451</v>
      </c>
      <c r="BY80" s="12">
        <v>2863.5425629622296</v>
      </c>
      <c r="BZ80" s="12">
        <v>39960.709144739041</v>
      </c>
      <c r="CA80" s="12">
        <v>19611386.325225651</v>
      </c>
      <c r="CB80" s="12">
        <v>106896219.43009773</v>
      </c>
      <c r="CC80" s="12">
        <v>14113441.595516069</v>
      </c>
      <c r="CD80" s="12">
        <v>1085643.534013622</v>
      </c>
      <c r="CE80" s="12">
        <v>165682.00253833528</v>
      </c>
      <c r="CF80" s="12">
        <v>5452.9482834402352</v>
      </c>
      <c r="CG80" s="12">
        <v>0</v>
      </c>
      <c r="CH80" s="12">
        <v>36878.396228072896</v>
      </c>
      <c r="CI80" s="12">
        <v>70109.643265731851</v>
      </c>
      <c r="CJ80" s="12">
        <v>461.28719078875196</v>
      </c>
      <c r="CK80" s="12">
        <v>26247.568461651874</v>
      </c>
      <c r="CL80" s="12">
        <v>526222.11363080505</v>
      </c>
      <c r="CM80" s="12">
        <v>154096.53789764538</v>
      </c>
      <c r="CN80" s="12">
        <v>21389.240569555364</v>
      </c>
      <c r="CO80" s="12">
        <v>17517.602402901528</v>
      </c>
      <c r="CP80" s="12">
        <v>698.33416270164741</v>
      </c>
      <c r="CQ80" s="12">
        <v>131035.98318680309</v>
      </c>
      <c r="CR80" s="12">
        <v>38475.839518089808</v>
      </c>
      <c r="CS80" s="12">
        <v>6584.2233688569477</v>
      </c>
      <c r="CT80" s="12">
        <v>4937.5699113233486</v>
      </c>
      <c r="CU80" s="12">
        <v>14970.28972990824</v>
      </c>
      <c r="CV80" s="12">
        <v>783274.8217805879</v>
      </c>
      <c r="CW80" s="12">
        <v>35947.087357055832</v>
      </c>
      <c r="CX80" s="12">
        <v>0</v>
      </c>
      <c r="CY80" s="12">
        <v>131.51483955269273</v>
      </c>
      <c r="CZ80" s="12">
        <v>0</v>
      </c>
      <c r="DA80" s="12">
        <v>15944.834466361832</v>
      </c>
      <c r="DB80" s="12">
        <v>5841.0729979252601</v>
      </c>
      <c r="DC80" s="12">
        <v>258.2928903311012</v>
      </c>
      <c r="DD80" s="12">
        <v>48887.287749617761</v>
      </c>
      <c r="DE80" s="12">
        <v>45867.053604001216</v>
      </c>
      <c r="DF80" s="12">
        <v>1517.0756005837638</v>
      </c>
      <c r="DG80" s="12">
        <v>25741.501616423713</v>
      </c>
      <c r="DH80" s="12">
        <v>122183.4882984854</v>
      </c>
      <c r="DI80" s="12">
        <v>138303.17256057801</v>
      </c>
      <c r="DJ80" s="12">
        <v>32666.788330818799</v>
      </c>
      <c r="DK80" s="12">
        <v>97098.391500491343</v>
      </c>
      <c r="DL80" s="12">
        <v>835920.51100393897</v>
      </c>
      <c r="DM80" s="12">
        <v>4491.1864702872963</v>
      </c>
      <c r="DN80" s="12">
        <v>302.26824478402301</v>
      </c>
      <c r="DO80" s="12">
        <v>18219.418892210273</v>
      </c>
      <c r="DP80" s="12">
        <v>23203.596645860453</v>
      </c>
      <c r="DQ80" s="12">
        <v>874.77519806191913</v>
      </c>
      <c r="DR80" s="12">
        <v>5709.5675370833324</v>
      </c>
      <c r="DS80" s="12">
        <v>0</v>
      </c>
      <c r="DT80" s="12">
        <v>0</v>
      </c>
      <c r="DU80" s="12">
        <v>89833.104414687725</v>
      </c>
      <c r="DV80" s="12">
        <v>2347.8697995824541</v>
      </c>
      <c r="DW80" s="12">
        <v>72457.4435459128</v>
      </c>
      <c r="DX80" s="12">
        <v>66094.676101606674</v>
      </c>
      <c r="DY80" s="12">
        <v>9051.0245294607448</v>
      </c>
      <c r="DZ80" s="12">
        <v>11605.454606590789</v>
      </c>
      <c r="EA80" s="12">
        <v>6942.3914892432485</v>
      </c>
      <c r="EB80" s="12">
        <v>1535567.5132338137</v>
      </c>
      <c r="EC80" s="12">
        <v>300641.09503008559</v>
      </c>
      <c r="ED80" s="12">
        <v>8761.9518067146037</v>
      </c>
      <c r="EE80" s="12">
        <v>195010.54362672666</v>
      </c>
      <c r="EF80" s="12">
        <v>593.18357217770358</v>
      </c>
      <c r="EG80" s="12">
        <v>0</v>
      </c>
      <c r="EH80" s="12">
        <v>3664.8268711219134</v>
      </c>
      <c r="EI80" s="12">
        <v>64174.952409680976</v>
      </c>
      <c r="EJ80" s="12">
        <v>24910.155855660709</v>
      </c>
      <c r="EK80" s="12">
        <v>20484.404999707669</v>
      </c>
      <c r="EL80" s="12">
        <v>65494.926351306589</v>
      </c>
      <c r="EM80" s="12">
        <v>15667.875786988743</v>
      </c>
      <c r="EN80" s="12">
        <v>20950.958101117107</v>
      </c>
      <c r="EO80" s="12">
        <v>13428.027957351926</v>
      </c>
      <c r="EP80" s="12">
        <v>2249.7841021882618</v>
      </c>
      <c r="EQ80" s="12">
        <v>13540.587384450653</v>
      </c>
      <c r="ER80" s="12">
        <v>4183.4811344370728</v>
      </c>
      <c r="ES80" s="12">
        <v>6173.4859186495705</v>
      </c>
      <c r="ET80" s="12">
        <v>2534.4004739248244</v>
      </c>
      <c r="EU80" s="12">
        <v>1646.0441451222675</v>
      </c>
      <c r="EV80" s="12">
        <v>23975.527498866049</v>
      </c>
      <c r="EW80" s="12">
        <v>352540.35309539293</v>
      </c>
      <c r="EX80" s="12">
        <v>171305.72251667795</v>
      </c>
      <c r="EY80" s="12">
        <v>90045.336060929185</v>
      </c>
      <c r="EZ80" s="12">
        <v>61794.501210531591</v>
      </c>
      <c r="FA80" s="12">
        <v>6490.1072317119342</v>
      </c>
      <c r="FB80" s="12">
        <v>3789.6676154734782</v>
      </c>
      <c r="FC80" s="12">
        <v>13341.62974677585</v>
      </c>
      <c r="FD80" s="12">
        <v>3364.5346735321682</v>
      </c>
      <c r="FE80" s="12">
        <v>1387.9354045943958</v>
      </c>
      <c r="FF80" s="12">
        <v>15886.885438985966</v>
      </c>
      <c r="FG80" s="12">
        <v>23572.994037647575</v>
      </c>
      <c r="FH80" s="12">
        <v>920190.33354757796</v>
      </c>
      <c r="FI80" s="12">
        <v>11489.833274225772</v>
      </c>
      <c r="FJ80" s="12">
        <v>0</v>
      </c>
      <c r="FK80" s="13">
        <v>150295042.98550335</v>
      </c>
      <c r="FL80" s="12">
        <v>2057434.5630927985</v>
      </c>
      <c r="FM80" s="14">
        <v>2057434.5630927985</v>
      </c>
      <c r="FN80" s="12">
        <v>0</v>
      </c>
      <c r="FO80" s="12">
        <v>-5826667.9321797071</v>
      </c>
      <c r="FP80" s="12">
        <v>4888570.118879064</v>
      </c>
      <c r="FQ80" s="12">
        <v>-10715238.051058771</v>
      </c>
      <c r="FR80" s="12">
        <v>86262848.27070874</v>
      </c>
      <c r="FS80" s="12">
        <v>0</v>
      </c>
      <c r="FT80" s="12">
        <v>86262848.27070874</v>
      </c>
      <c r="FU80" s="12">
        <v>133370908.11852698</v>
      </c>
      <c r="FV80" s="13">
        <v>99417749.768598214</v>
      </c>
    </row>
    <row r="81" spans="1:178" s="15" customFormat="1" ht="16.2" thickBot="1" x14ac:dyDescent="0.3">
      <c r="A81" s="85" t="s">
        <v>107</v>
      </c>
      <c r="B81" s="11">
        <v>78</v>
      </c>
      <c r="C81" s="12">
        <v>16981.357368197663</v>
      </c>
      <c r="D81" s="12">
        <v>813.62217424699861</v>
      </c>
      <c r="E81" s="12">
        <v>2323.093301496735</v>
      </c>
      <c r="F81" s="12">
        <v>584.77879560952738</v>
      </c>
      <c r="G81" s="12">
        <v>1106.7418546832614</v>
      </c>
      <c r="H81" s="12">
        <v>3604.4678872546256</v>
      </c>
      <c r="I81" s="12">
        <v>113.11847461702322</v>
      </c>
      <c r="J81" s="12">
        <v>3502.1790582641233</v>
      </c>
      <c r="K81" s="12">
        <v>39778.76484425208</v>
      </c>
      <c r="L81" s="12">
        <v>0</v>
      </c>
      <c r="M81" s="12">
        <v>0</v>
      </c>
      <c r="N81" s="12">
        <v>4670.173446457221</v>
      </c>
      <c r="O81" s="12">
        <v>2859.5498410190744</v>
      </c>
      <c r="P81" s="12">
        <v>0</v>
      </c>
      <c r="Q81" s="12">
        <v>4960.0070628183475</v>
      </c>
      <c r="R81" s="12">
        <v>287.6921031965698</v>
      </c>
      <c r="S81" s="12">
        <v>3643.4165193734111</v>
      </c>
      <c r="T81" s="12">
        <v>2662.0272557026183</v>
      </c>
      <c r="U81" s="12">
        <v>2210.9060688090503</v>
      </c>
      <c r="V81" s="12">
        <v>6232.1585333277144</v>
      </c>
      <c r="W81" s="12">
        <v>0</v>
      </c>
      <c r="X81" s="12">
        <v>460.14899886792568</v>
      </c>
      <c r="Y81" s="12">
        <v>1400.245203076016</v>
      </c>
      <c r="Z81" s="12">
        <v>342.82452536609395</v>
      </c>
      <c r="AA81" s="12">
        <v>174.72752539765304</v>
      </c>
      <c r="AB81" s="12">
        <v>34494.891089520839</v>
      </c>
      <c r="AC81" s="12">
        <v>8697.3588590577237</v>
      </c>
      <c r="AD81" s="12">
        <v>7162.1663130959314</v>
      </c>
      <c r="AE81" s="12">
        <v>8193.4484289206084</v>
      </c>
      <c r="AF81" s="12">
        <v>0</v>
      </c>
      <c r="AG81" s="12">
        <v>429.46408749684167</v>
      </c>
      <c r="AH81" s="12">
        <v>4418.6175417816557</v>
      </c>
      <c r="AI81" s="12">
        <v>234.01524939462803</v>
      </c>
      <c r="AJ81" s="12">
        <v>3326.12230871467</v>
      </c>
      <c r="AK81" s="12">
        <v>3028.1100997891203</v>
      </c>
      <c r="AL81" s="12">
        <v>3955.2536576372127</v>
      </c>
      <c r="AM81" s="12">
        <v>6319.2723050881614</v>
      </c>
      <c r="AN81" s="12">
        <v>0</v>
      </c>
      <c r="AO81" s="12">
        <v>3.8932712738330228</v>
      </c>
      <c r="AP81" s="12">
        <v>2189.0611196528894</v>
      </c>
      <c r="AQ81" s="12">
        <v>308.76526763877035</v>
      </c>
      <c r="AR81" s="12">
        <v>3413.0016017702192</v>
      </c>
      <c r="AS81" s="12">
        <v>1159.2828483596652</v>
      </c>
      <c r="AT81" s="12">
        <v>1204.7021474240992</v>
      </c>
      <c r="AU81" s="12">
        <v>5935.5066978364966</v>
      </c>
      <c r="AV81" s="12">
        <v>6764.9507570042906</v>
      </c>
      <c r="AW81" s="12">
        <v>463.74497836827419</v>
      </c>
      <c r="AX81" s="12">
        <v>1288.3360687359861</v>
      </c>
      <c r="AY81" s="12">
        <v>6248.2641905947339</v>
      </c>
      <c r="AZ81" s="12">
        <v>480.41206903943669</v>
      </c>
      <c r="BA81" s="12">
        <v>5024.6401047494201</v>
      </c>
      <c r="BB81" s="12">
        <v>5166.9174916581314</v>
      </c>
      <c r="BC81" s="12">
        <v>84742.306070826075</v>
      </c>
      <c r="BD81" s="12">
        <v>10768.32099039174</v>
      </c>
      <c r="BE81" s="12">
        <v>19569.755372340536</v>
      </c>
      <c r="BF81" s="12">
        <v>12006.363466747534</v>
      </c>
      <c r="BG81" s="12">
        <v>7299.795271126216</v>
      </c>
      <c r="BH81" s="12">
        <v>15319.263014598253</v>
      </c>
      <c r="BI81" s="12">
        <v>572.6517799062359</v>
      </c>
      <c r="BJ81" s="12">
        <v>96.589893809994706</v>
      </c>
      <c r="BK81" s="12">
        <v>709.95531764006046</v>
      </c>
      <c r="BL81" s="12">
        <v>4962.681230891154</v>
      </c>
      <c r="BM81" s="12">
        <v>6612.1733216128332</v>
      </c>
      <c r="BN81" s="12">
        <v>3846.1822384322741</v>
      </c>
      <c r="BO81" s="12">
        <v>1718.1782737542967</v>
      </c>
      <c r="BP81" s="12">
        <v>4943.6049860295798</v>
      </c>
      <c r="BQ81" s="12">
        <v>10297.322918695594</v>
      </c>
      <c r="BR81" s="12">
        <v>4240.3731836342531</v>
      </c>
      <c r="BS81" s="12">
        <v>10084.272685728443</v>
      </c>
      <c r="BT81" s="12">
        <v>1852.1186183901916</v>
      </c>
      <c r="BU81" s="12">
        <v>5893.2507522787091</v>
      </c>
      <c r="BV81" s="12">
        <v>4983.2552743007682</v>
      </c>
      <c r="BW81" s="12">
        <v>9447.9447066502526</v>
      </c>
      <c r="BX81" s="12">
        <v>4569.0258484037449</v>
      </c>
      <c r="BY81" s="12">
        <v>2087.2350982206713</v>
      </c>
      <c r="BZ81" s="12">
        <v>25386.520259192253</v>
      </c>
      <c r="CA81" s="12">
        <v>792390.62716710719</v>
      </c>
      <c r="CB81" s="12">
        <v>36585471.483971961</v>
      </c>
      <c r="CC81" s="12">
        <v>190.73512735449941</v>
      </c>
      <c r="CD81" s="12">
        <v>5802.3852509593826</v>
      </c>
      <c r="CE81" s="12">
        <v>1441.8887107756693</v>
      </c>
      <c r="CF81" s="12">
        <v>130.67961068035538</v>
      </c>
      <c r="CG81" s="12">
        <v>30417.152328371129</v>
      </c>
      <c r="CH81" s="12">
        <v>4697.5854746997038</v>
      </c>
      <c r="CI81" s="12">
        <v>3811.518335021914</v>
      </c>
      <c r="CJ81" s="12">
        <v>183.18147093955062</v>
      </c>
      <c r="CK81" s="12">
        <v>3889.6553713015824</v>
      </c>
      <c r="CL81" s="12">
        <v>2191.0505170631372</v>
      </c>
      <c r="CM81" s="12">
        <v>10698.655329171386</v>
      </c>
      <c r="CN81" s="12">
        <v>1400.5973135837583</v>
      </c>
      <c r="CO81" s="12">
        <v>2737.4440119285141</v>
      </c>
      <c r="CP81" s="12">
        <v>32765.72941991092</v>
      </c>
      <c r="CQ81" s="12">
        <v>47454.203324867922</v>
      </c>
      <c r="CR81" s="12">
        <v>24365.621357378765</v>
      </c>
      <c r="CS81" s="12">
        <v>1547.4378235282379</v>
      </c>
      <c r="CT81" s="12">
        <v>2675.6330650014825</v>
      </c>
      <c r="CU81" s="12">
        <v>2723.9888684417019</v>
      </c>
      <c r="CV81" s="12">
        <v>55318.361507456044</v>
      </c>
      <c r="CW81" s="12">
        <v>22534.642657795961</v>
      </c>
      <c r="CX81" s="12">
        <v>178.32688153274833</v>
      </c>
      <c r="CY81" s="12">
        <v>878.51319755190673</v>
      </c>
      <c r="CZ81" s="12">
        <v>0</v>
      </c>
      <c r="DA81" s="12">
        <v>2064.4623298862389</v>
      </c>
      <c r="DB81" s="12">
        <v>2563.9354781829561</v>
      </c>
      <c r="DC81" s="12">
        <v>55.677015250684249</v>
      </c>
      <c r="DD81" s="12">
        <v>25467.030382505567</v>
      </c>
      <c r="DE81" s="12">
        <v>327837.01141011005</v>
      </c>
      <c r="DF81" s="12">
        <v>608.1347806179233</v>
      </c>
      <c r="DG81" s="12">
        <v>14292.384451885708</v>
      </c>
      <c r="DH81" s="12">
        <v>188746.32303789855</v>
      </c>
      <c r="DI81" s="12">
        <v>52994.629125864354</v>
      </c>
      <c r="DJ81" s="12">
        <v>12376.595680737828</v>
      </c>
      <c r="DK81" s="12">
        <v>9338.7609709348526</v>
      </c>
      <c r="DL81" s="12">
        <v>643913.91095390369</v>
      </c>
      <c r="DM81" s="12">
        <v>631.69055870044667</v>
      </c>
      <c r="DN81" s="12">
        <v>1115.1558793829745</v>
      </c>
      <c r="DO81" s="12">
        <v>25026.967244008909</v>
      </c>
      <c r="DP81" s="12">
        <v>17227.310721898477</v>
      </c>
      <c r="DQ81" s="12">
        <v>2283.0184285201376</v>
      </c>
      <c r="DR81" s="12">
        <v>19243.51748987463</v>
      </c>
      <c r="DS81" s="12">
        <v>0</v>
      </c>
      <c r="DT81" s="12">
        <v>0</v>
      </c>
      <c r="DU81" s="12">
        <v>54673.210133300614</v>
      </c>
      <c r="DV81" s="12">
        <v>2616.7546461065654</v>
      </c>
      <c r="DW81" s="12">
        <v>47604.047519808009</v>
      </c>
      <c r="DX81" s="12">
        <v>24582.44528261109</v>
      </c>
      <c r="DY81" s="12">
        <v>6899.9748325339124</v>
      </c>
      <c r="DZ81" s="12">
        <v>0</v>
      </c>
      <c r="EA81" s="12">
        <v>101783.10806379645</v>
      </c>
      <c r="EB81" s="12">
        <v>19878591.007908862</v>
      </c>
      <c r="EC81" s="12">
        <v>47535.382262699546</v>
      </c>
      <c r="ED81" s="12">
        <v>0</v>
      </c>
      <c r="EE81" s="12">
        <v>56265.484303528487</v>
      </c>
      <c r="EF81" s="12">
        <v>724.75322551897102</v>
      </c>
      <c r="EG81" s="12">
        <v>0</v>
      </c>
      <c r="EH81" s="12">
        <v>2399.1100419190111</v>
      </c>
      <c r="EI81" s="12">
        <v>41041.822017551414</v>
      </c>
      <c r="EJ81" s="12">
        <v>24723.038046886188</v>
      </c>
      <c r="EK81" s="12">
        <v>17363.001139966258</v>
      </c>
      <c r="EL81" s="12">
        <v>19508.260374130088</v>
      </c>
      <c r="EM81" s="12">
        <v>3745.5904122797697</v>
      </c>
      <c r="EN81" s="12">
        <v>0</v>
      </c>
      <c r="EO81" s="12">
        <v>2434.609603121929</v>
      </c>
      <c r="EP81" s="12">
        <v>2177.5129465413238</v>
      </c>
      <c r="EQ81" s="12">
        <v>214636.47862257197</v>
      </c>
      <c r="ER81" s="12">
        <v>4045.3743657192863</v>
      </c>
      <c r="ES81" s="12">
        <v>4127.4706807056045</v>
      </c>
      <c r="ET81" s="12">
        <v>17975.003635251756</v>
      </c>
      <c r="EU81" s="12">
        <v>2101.6320153996189</v>
      </c>
      <c r="EV81" s="12">
        <v>24537.918069436488</v>
      </c>
      <c r="EW81" s="12">
        <v>108159.20133222385</v>
      </c>
      <c r="EX81" s="12">
        <v>63441.310218620791</v>
      </c>
      <c r="EY81" s="12">
        <v>25984.739997278542</v>
      </c>
      <c r="EZ81" s="12">
        <v>20700.372110870132</v>
      </c>
      <c r="FA81" s="12">
        <v>1168.0231984685208</v>
      </c>
      <c r="FB81" s="12">
        <v>733.44773278349987</v>
      </c>
      <c r="FC81" s="12">
        <v>1353.1150574696026</v>
      </c>
      <c r="FD81" s="12">
        <v>848.867665993233</v>
      </c>
      <c r="FE81" s="12">
        <v>571.85360284815999</v>
      </c>
      <c r="FF81" s="12">
        <v>14872.175910638727</v>
      </c>
      <c r="FG81" s="12">
        <v>4257.5247851498098</v>
      </c>
      <c r="FH81" s="12">
        <v>58268.591352703974</v>
      </c>
      <c r="FI81" s="12">
        <v>16932.870621933747</v>
      </c>
      <c r="FJ81" s="12">
        <v>0</v>
      </c>
      <c r="FK81" s="13">
        <v>60371700.037741967</v>
      </c>
      <c r="FL81" s="12">
        <v>7308126.695809179</v>
      </c>
      <c r="FM81" s="14">
        <v>7308126.695809179</v>
      </c>
      <c r="FN81" s="12">
        <v>0</v>
      </c>
      <c r="FO81" s="12">
        <v>22484189.309946496</v>
      </c>
      <c r="FP81" s="12">
        <v>11733953.51003908</v>
      </c>
      <c r="FQ81" s="12">
        <v>10750235.799907416</v>
      </c>
      <c r="FR81" s="12">
        <v>223843995.9276914</v>
      </c>
      <c r="FS81" s="12">
        <v>0</v>
      </c>
      <c r="FT81" s="12">
        <v>223843995.9276914</v>
      </c>
      <c r="FU81" s="12">
        <v>93593910.652835205</v>
      </c>
      <c r="FV81" s="13">
        <v>220414101.31835389</v>
      </c>
    </row>
    <row r="82" spans="1:178" s="15" customFormat="1" ht="16.2" thickBot="1" x14ac:dyDescent="0.3">
      <c r="A82" s="85" t="s">
        <v>108</v>
      </c>
      <c r="B82" s="11">
        <v>79</v>
      </c>
      <c r="C82" s="12">
        <v>35172.450776128593</v>
      </c>
      <c r="D82" s="12">
        <v>333.80579993957934</v>
      </c>
      <c r="E82" s="12">
        <v>0</v>
      </c>
      <c r="F82" s="12">
        <v>7.1126654448109894E-2</v>
      </c>
      <c r="G82" s="12">
        <v>256.56682420990023</v>
      </c>
      <c r="H82" s="12">
        <v>0</v>
      </c>
      <c r="I82" s="12">
        <v>14.648666026704447</v>
      </c>
      <c r="J82" s="12">
        <v>0</v>
      </c>
      <c r="K82" s="12">
        <v>6837.7602653054928</v>
      </c>
      <c r="L82" s="12">
        <v>1.7649062052988569E-6</v>
      </c>
      <c r="M82" s="12">
        <v>0</v>
      </c>
      <c r="N82" s="12">
        <v>704.08565118475678</v>
      </c>
      <c r="O82" s="12">
        <v>1015.8723699105426</v>
      </c>
      <c r="P82" s="12">
        <v>1.4556612885898594E-6</v>
      </c>
      <c r="Q82" s="12">
        <v>0</v>
      </c>
      <c r="R82" s="12">
        <v>0</v>
      </c>
      <c r="S82" s="12">
        <v>1810.8290342927723</v>
      </c>
      <c r="T82" s="12">
        <v>5.5469066248357075</v>
      </c>
      <c r="U82" s="12">
        <v>943.64371492729867</v>
      </c>
      <c r="V82" s="12">
        <v>4631.8152006390765</v>
      </c>
      <c r="W82" s="12">
        <v>0</v>
      </c>
      <c r="X82" s="12">
        <v>27.101479206769916</v>
      </c>
      <c r="Y82" s="12">
        <v>1.2065317879844306E-6</v>
      </c>
      <c r="Z82" s="12">
        <v>0</v>
      </c>
      <c r="AA82" s="12">
        <v>2.9109228585256488E-8</v>
      </c>
      <c r="AB82" s="12">
        <v>9645.0541539510104</v>
      </c>
      <c r="AC82" s="12">
        <v>1420.4661104065738</v>
      </c>
      <c r="AD82" s="12">
        <v>0</v>
      </c>
      <c r="AE82" s="12">
        <v>0</v>
      </c>
      <c r="AF82" s="12">
        <v>0</v>
      </c>
      <c r="AG82" s="12">
        <v>10.886771174769422</v>
      </c>
      <c r="AH82" s="12">
        <v>1394.1666884323217</v>
      </c>
      <c r="AI82" s="12">
        <v>277.23158202830541</v>
      </c>
      <c r="AJ82" s="12">
        <v>155.1752533046205</v>
      </c>
      <c r="AK82" s="12">
        <v>206.22811976095969</v>
      </c>
      <c r="AL82" s="12">
        <v>1977.0765186071042</v>
      </c>
      <c r="AM82" s="12">
        <v>1884.1159095731546</v>
      </c>
      <c r="AN82" s="12">
        <v>0</v>
      </c>
      <c r="AO82" s="12">
        <v>0</v>
      </c>
      <c r="AP82" s="12">
        <v>1037.6781096714005</v>
      </c>
      <c r="AQ82" s="12">
        <v>361.02218282665058</v>
      </c>
      <c r="AR82" s="12">
        <v>1674.8306705258838</v>
      </c>
      <c r="AS82" s="12">
        <v>302.55803206221714</v>
      </c>
      <c r="AT82" s="12">
        <v>117.45799140823416</v>
      </c>
      <c r="AU82" s="12">
        <v>397.77659792874658</v>
      </c>
      <c r="AV82" s="12">
        <v>3154.2272482001435</v>
      </c>
      <c r="AW82" s="12">
        <v>55.698860884497279</v>
      </c>
      <c r="AX82" s="12">
        <v>644.64189782023573</v>
      </c>
      <c r="AY82" s="12">
        <v>3616.084370752319</v>
      </c>
      <c r="AZ82" s="12">
        <v>165.13629218737893</v>
      </c>
      <c r="BA82" s="12">
        <v>2771.0676207719839</v>
      </c>
      <c r="BB82" s="12">
        <v>1708.1158989047387</v>
      </c>
      <c r="BC82" s="12">
        <v>14662.116186978194</v>
      </c>
      <c r="BD82" s="12">
        <v>3710.0054004975932</v>
      </c>
      <c r="BE82" s="12">
        <v>7797.9183424773901</v>
      </c>
      <c r="BF82" s="12">
        <v>3926.9286019256251</v>
      </c>
      <c r="BG82" s="12">
        <v>5358.7112248078784</v>
      </c>
      <c r="BH82" s="12">
        <v>3069.7195539042355</v>
      </c>
      <c r="BI82" s="12">
        <v>542.98129298873437</v>
      </c>
      <c r="BJ82" s="12">
        <v>0</v>
      </c>
      <c r="BK82" s="12">
        <v>0.26330135095928608</v>
      </c>
      <c r="BL82" s="12">
        <v>639.24563312302007</v>
      </c>
      <c r="BM82" s="12">
        <v>4300.0426442756216</v>
      </c>
      <c r="BN82" s="12">
        <v>9486.1814037896329</v>
      </c>
      <c r="BO82" s="12">
        <v>928.55054389361112</v>
      </c>
      <c r="BP82" s="12">
        <v>7871.9975598538913</v>
      </c>
      <c r="BQ82" s="12">
        <v>1932.276335624701</v>
      </c>
      <c r="BR82" s="12">
        <v>884.69138994101195</v>
      </c>
      <c r="BS82" s="12">
        <v>7358.1158909687292</v>
      </c>
      <c r="BT82" s="12">
        <v>426.60584140325238</v>
      </c>
      <c r="BU82" s="12">
        <v>1369.9142907217895</v>
      </c>
      <c r="BV82" s="12">
        <v>3062.3517145283927</v>
      </c>
      <c r="BW82" s="12">
        <v>2580.3722461885395</v>
      </c>
      <c r="BX82" s="12">
        <v>728.73397596679501</v>
      </c>
      <c r="BY82" s="12">
        <v>2076.9241175571347</v>
      </c>
      <c r="BZ82" s="12">
        <v>14148.997369113085</v>
      </c>
      <c r="CA82" s="12">
        <v>980083.10653410654</v>
      </c>
      <c r="CB82" s="12">
        <v>880.26808355811409</v>
      </c>
      <c r="CC82" s="12">
        <v>2413545.7700620568</v>
      </c>
      <c r="CD82" s="12">
        <v>475.34765273279663</v>
      </c>
      <c r="CE82" s="12">
        <v>235.9620857438087</v>
      </c>
      <c r="CF82" s="12">
        <v>0</v>
      </c>
      <c r="CG82" s="12">
        <v>17460.842349457325</v>
      </c>
      <c r="CH82" s="12">
        <v>0</v>
      </c>
      <c r="CI82" s="12">
        <v>925.09018858570187</v>
      </c>
      <c r="CJ82" s="12">
        <v>0</v>
      </c>
      <c r="CK82" s="12">
        <v>799.93527783146851</v>
      </c>
      <c r="CL82" s="12">
        <v>4723.9253325756872</v>
      </c>
      <c r="CM82" s="12">
        <v>8903.5330528391223</v>
      </c>
      <c r="CN82" s="12">
        <v>279.02334741054142</v>
      </c>
      <c r="CO82" s="12">
        <v>2136.278190506875</v>
      </c>
      <c r="CP82" s="12">
        <v>121.12911092816401</v>
      </c>
      <c r="CQ82" s="12">
        <v>2958.7416601817554</v>
      </c>
      <c r="CR82" s="12">
        <v>13806.986544621133</v>
      </c>
      <c r="CS82" s="12">
        <v>25596.78799004358</v>
      </c>
      <c r="CT82" s="12">
        <v>1130.2563429269924</v>
      </c>
      <c r="CU82" s="12">
        <v>674.99859971976787</v>
      </c>
      <c r="CV82" s="12">
        <v>88863.329634362846</v>
      </c>
      <c r="CW82" s="12">
        <v>5891.3781105270518</v>
      </c>
      <c r="CX82" s="12">
        <v>586.11671240103669</v>
      </c>
      <c r="CY82" s="12">
        <v>191.96023069178923</v>
      </c>
      <c r="CZ82" s="12">
        <v>0</v>
      </c>
      <c r="DA82" s="12">
        <v>965.91492087710765</v>
      </c>
      <c r="DB82" s="12">
        <v>1322.4481892838976</v>
      </c>
      <c r="DC82" s="12">
        <v>1.5828463591788702</v>
      </c>
      <c r="DD82" s="12">
        <v>62511.841704566359</v>
      </c>
      <c r="DE82" s="12">
        <v>55356.557521696224</v>
      </c>
      <c r="DF82" s="12">
        <v>547.90802581599485</v>
      </c>
      <c r="DG82" s="12">
        <v>4235.2924523833126</v>
      </c>
      <c r="DH82" s="12">
        <v>67202.390718327355</v>
      </c>
      <c r="DI82" s="12">
        <v>291308.43997221836</v>
      </c>
      <c r="DJ82" s="12">
        <v>15268.077682220845</v>
      </c>
      <c r="DK82" s="12">
        <v>2216.2186300772114</v>
      </c>
      <c r="DL82" s="12">
        <v>195547.30704604668</v>
      </c>
      <c r="DM82" s="12">
        <v>184.51392621685076</v>
      </c>
      <c r="DN82" s="12">
        <v>161.17099035543677</v>
      </c>
      <c r="DO82" s="12">
        <v>6258.5730734437921</v>
      </c>
      <c r="DP82" s="12">
        <v>6885.1476175062917</v>
      </c>
      <c r="DQ82" s="12">
        <v>200.49275781566058</v>
      </c>
      <c r="DR82" s="12">
        <v>306206.21071814845</v>
      </c>
      <c r="DS82" s="12">
        <v>0</v>
      </c>
      <c r="DT82" s="12">
        <v>0</v>
      </c>
      <c r="DU82" s="12">
        <v>5197.7060062103064</v>
      </c>
      <c r="DV82" s="12">
        <v>4404.1963134074886</v>
      </c>
      <c r="DW82" s="12">
        <v>83507.656399217405</v>
      </c>
      <c r="DX82" s="12">
        <v>38687.645303435551</v>
      </c>
      <c r="DY82" s="12">
        <v>3724.3383236390778</v>
      </c>
      <c r="DZ82" s="12">
        <v>1732.668704775271</v>
      </c>
      <c r="EA82" s="12">
        <v>1673.4889153100171</v>
      </c>
      <c r="EB82" s="12">
        <v>21743.679659750222</v>
      </c>
      <c r="EC82" s="12">
        <v>4481.8431852088979</v>
      </c>
      <c r="ED82" s="12">
        <v>220.66985776843111</v>
      </c>
      <c r="EE82" s="12">
        <v>75053.855401973502</v>
      </c>
      <c r="EF82" s="12">
        <v>0</v>
      </c>
      <c r="EG82" s="12">
        <v>0</v>
      </c>
      <c r="EH82" s="12">
        <v>414.48606284941292</v>
      </c>
      <c r="EI82" s="12">
        <v>6332.7506560733382</v>
      </c>
      <c r="EJ82" s="12">
        <v>711.34601109088442</v>
      </c>
      <c r="EK82" s="12">
        <v>16588.536561127577</v>
      </c>
      <c r="EL82" s="12">
        <v>83372.604758343325</v>
      </c>
      <c r="EM82" s="12">
        <v>2259.0609579162815</v>
      </c>
      <c r="EN82" s="12">
        <v>28171.782820414453</v>
      </c>
      <c r="EO82" s="12">
        <v>0</v>
      </c>
      <c r="EP82" s="12">
        <v>0</v>
      </c>
      <c r="EQ82" s="12">
        <v>5849.4396157301253</v>
      </c>
      <c r="ER82" s="12">
        <v>1079.4720694183493</v>
      </c>
      <c r="ES82" s="12">
        <v>2041.9744030106317</v>
      </c>
      <c r="ET82" s="12">
        <v>592.92817862362199</v>
      </c>
      <c r="EU82" s="12">
        <v>601.75971723181021</v>
      </c>
      <c r="EV82" s="12">
        <v>4315.4313221331849</v>
      </c>
      <c r="EW82" s="12">
        <v>72213.032189892474</v>
      </c>
      <c r="EX82" s="12">
        <v>81995.501105594463</v>
      </c>
      <c r="EY82" s="12">
        <v>24345.397715569139</v>
      </c>
      <c r="EZ82" s="12">
        <v>21777.87599717113</v>
      </c>
      <c r="FA82" s="12">
        <v>1633.1672123969038</v>
      </c>
      <c r="FB82" s="12">
        <v>241.81516381672805</v>
      </c>
      <c r="FC82" s="12">
        <v>2617.1641032220446</v>
      </c>
      <c r="FD82" s="12">
        <v>781.18238233726413</v>
      </c>
      <c r="FE82" s="12">
        <v>181.34066817402754</v>
      </c>
      <c r="FF82" s="12">
        <v>11701.752842510496</v>
      </c>
      <c r="FG82" s="12">
        <v>4034.4345194054631</v>
      </c>
      <c r="FH82" s="12">
        <v>263764.73228122143</v>
      </c>
      <c r="FI82" s="12">
        <v>1958.9137033645377</v>
      </c>
      <c r="FJ82" s="12">
        <v>0</v>
      </c>
      <c r="FK82" s="13">
        <v>5648251.0265390715</v>
      </c>
      <c r="FL82" s="12">
        <v>6082673.0459047006</v>
      </c>
      <c r="FM82" s="14">
        <v>6082673.0459047006</v>
      </c>
      <c r="FN82" s="12">
        <v>0</v>
      </c>
      <c r="FO82" s="12">
        <v>10692976.670719244</v>
      </c>
      <c r="FP82" s="12">
        <v>4749560.1714160228</v>
      </c>
      <c r="FQ82" s="12">
        <v>5943416.4993032208</v>
      </c>
      <c r="FR82" s="12">
        <v>29128132.407885581</v>
      </c>
      <c r="FS82" s="12">
        <v>0</v>
      </c>
      <c r="FT82" s="12">
        <v>29128132.407885581</v>
      </c>
      <c r="FU82" s="12">
        <v>7654714.8914136318</v>
      </c>
      <c r="FV82" s="13">
        <v>43897318.259634972</v>
      </c>
    </row>
    <row r="83" spans="1:178" s="15" customFormat="1" ht="63" thickBot="1" x14ac:dyDescent="0.3">
      <c r="A83" s="85" t="s">
        <v>109</v>
      </c>
      <c r="B83" s="11">
        <v>80</v>
      </c>
      <c r="C83" s="12">
        <v>128276.62215314803</v>
      </c>
      <c r="D83" s="12">
        <v>1562.2000040377281</v>
      </c>
      <c r="E83" s="12">
        <v>0</v>
      </c>
      <c r="F83" s="12">
        <v>4588.7811885320007</v>
      </c>
      <c r="G83" s="12">
        <v>3982.5278203181888</v>
      </c>
      <c r="H83" s="12">
        <v>14171.320068956724</v>
      </c>
      <c r="I83" s="12">
        <v>6631.5501063926786</v>
      </c>
      <c r="J83" s="12">
        <v>5422.7893411358054</v>
      </c>
      <c r="K83" s="12">
        <v>9240.1356077301371</v>
      </c>
      <c r="L83" s="12">
        <v>0</v>
      </c>
      <c r="M83" s="12">
        <v>1495.9449697519988</v>
      </c>
      <c r="N83" s="12">
        <v>2797.788230256152</v>
      </c>
      <c r="O83" s="12">
        <v>37381.68007347791</v>
      </c>
      <c r="P83" s="12">
        <v>0</v>
      </c>
      <c r="Q83" s="12">
        <v>1295.6685029696619</v>
      </c>
      <c r="R83" s="12">
        <v>0</v>
      </c>
      <c r="S83" s="12">
        <v>56.082219250720918</v>
      </c>
      <c r="T83" s="12">
        <v>5336.9093806279316</v>
      </c>
      <c r="U83" s="12">
        <v>1466.7366994089091</v>
      </c>
      <c r="V83" s="12">
        <v>18193.267951007216</v>
      </c>
      <c r="W83" s="12">
        <v>0</v>
      </c>
      <c r="X83" s="12">
        <v>8.9135306150801394</v>
      </c>
      <c r="Y83" s="12">
        <v>103.79860064201982</v>
      </c>
      <c r="Z83" s="12">
        <v>0</v>
      </c>
      <c r="AA83" s="12">
        <v>42.775003530203684</v>
      </c>
      <c r="AB83" s="12">
        <v>35901.621350086534</v>
      </c>
      <c r="AC83" s="12">
        <v>23922.004396318538</v>
      </c>
      <c r="AD83" s="12">
        <v>674.71965025237228</v>
      </c>
      <c r="AE83" s="12">
        <v>580763.84954487381</v>
      </c>
      <c r="AF83" s="12">
        <v>0</v>
      </c>
      <c r="AG83" s="12">
        <v>59060.244314650161</v>
      </c>
      <c r="AH83" s="12">
        <v>12566.90380415592</v>
      </c>
      <c r="AI83" s="12">
        <v>1213.7717657271303</v>
      </c>
      <c r="AJ83" s="12">
        <v>265159.22875186661</v>
      </c>
      <c r="AK83" s="12">
        <v>57578.773997316581</v>
      </c>
      <c r="AL83" s="12">
        <v>73467.938924680217</v>
      </c>
      <c r="AM83" s="12">
        <v>15630.662082477644</v>
      </c>
      <c r="AN83" s="12">
        <v>4940.8388300501911</v>
      </c>
      <c r="AO83" s="12">
        <v>9.532225092686307</v>
      </c>
      <c r="AP83" s="12">
        <v>8965.5115047151612</v>
      </c>
      <c r="AQ83" s="12">
        <v>328.42793137661994</v>
      </c>
      <c r="AR83" s="12">
        <v>38861.903181989721</v>
      </c>
      <c r="AS83" s="12">
        <v>99.58028672281381</v>
      </c>
      <c r="AT83" s="12">
        <v>500.36099160076424</v>
      </c>
      <c r="AU83" s="12">
        <v>83122.034426681377</v>
      </c>
      <c r="AV83" s="12">
        <v>49869.909181293151</v>
      </c>
      <c r="AW83" s="12">
        <v>35916.650409331873</v>
      </c>
      <c r="AX83" s="12">
        <v>7607.2835249882264</v>
      </c>
      <c r="AY83" s="12">
        <v>30377.577006126983</v>
      </c>
      <c r="AZ83" s="12">
        <v>249.63194792614692</v>
      </c>
      <c r="BA83" s="12">
        <v>22877.12630056791</v>
      </c>
      <c r="BB83" s="12">
        <v>6228.6363738910632</v>
      </c>
      <c r="BC83" s="12">
        <v>185610.13091300396</v>
      </c>
      <c r="BD83" s="12">
        <v>16289.485869354203</v>
      </c>
      <c r="BE83" s="12">
        <v>255755.57045131177</v>
      </c>
      <c r="BF83" s="12">
        <v>29029.078765948114</v>
      </c>
      <c r="BG83" s="12">
        <v>10335.471374071871</v>
      </c>
      <c r="BH83" s="12">
        <v>10460.380279178511</v>
      </c>
      <c r="BI83" s="12">
        <v>4214.8588655558397</v>
      </c>
      <c r="BJ83" s="12">
        <v>1904.4217470443407</v>
      </c>
      <c r="BK83" s="12">
        <v>4288.5339278389738</v>
      </c>
      <c r="BL83" s="12">
        <v>2784.1494432026207</v>
      </c>
      <c r="BM83" s="12">
        <v>19772.5435253</v>
      </c>
      <c r="BN83" s="12">
        <v>3458.6896157215792</v>
      </c>
      <c r="BO83" s="12">
        <v>789.0189816874157</v>
      </c>
      <c r="BP83" s="12">
        <v>18979.52756593491</v>
      </c>
      <c r="BQ83" s="12">
        <v>3389.4327486539109</v>
      </c>
      <c r="BR83" s="12">
        <v>11618.476425923107</v>
      </c>
      <c r="BS83" s="12">
        <v>168924.71628909526</v>
      </c>
      <c r="BT83" s="12">
        <v>574.69286183099462</v>
      </c>
      <c r="BU83" s="12">
        <v>14136.323066555791</v>
      </c>
      <c r="BV83" s="12">
        <v>45956.004951181705</v>
      </c>
      <c r="BW83" s="12">
        <v>53593.798386606461</v>
      </c>
      <c r="BX83" s="12">
        <v>22253.694727909045</v>
      </c>
      <c r="BY83" s="12">
        <v>2631.0907199811541</v>
      </c>
      <c r="BZ83" s="12">
        <v>184951.43073757557</v>
      </c>
      <c r="CA83" s="12">
        <v>8731190.6952004842</v>
      </c>
      <c r="CB83" s="12">
        <v>14916.425635490974</v>
      </c>
      <c r="CC83" s="12">
        <v>12187.457983234286</v>
      </c>
      <c r="CD83" s="12">
        <v>1594949.0160177345</v>
      </c>
      <c r="CE83" s="12">
        <v>175129.0016739018</v>
      </c>
      <c r="CF83" s="12">
        <v>0</v>
      </c>
      <c r="CG83" s="12">
        <v>16716.593887245275</v>
      </c>
      <c r="CH83" s="12">
        <v>66.712055080397064</v>
      </c>
      <c r="CI83" s="12">
        <v>51498.471174615581</v>
      </c>
      <c r="CJ83" s="12">
        <v>1573.4042848402257</v>
      </c>
      <c r="CK83" s="12">
        <v>2891251.2515132697</v>
      </c>
      <c r="CL83" s="12">
        <v>57867.695666337029</v>
      </c>
      <c r="CM83" s="12">
        <v>111901.71761586126</v>
      </c>
      <c r="CN83" s="12">
        <v>257894.80164191857</v>
      </c>
      <c r="CO83" s="12">
        <v>143373.51607531498</v>
      </c>
      <c r="CP83" s="12">
        <v>180006.81481950777</v>
      </c>
      <c r="CQ83" s="12">
        <v>35831.914565410916</v>
      </c>
      <c r="CR83" s="12">
        <v>15164.736369145161</v>
      </c>
      <c r="CS83" s="12">
        <v>14030.634520329446</v>
      </c>
      <c r="CT83" s="12">
        <v>258297.71041971899</v>
      </c>
      <c r="CU83" s="12">
        <v>102650.25531158058</v>
      </c>
      <c r="CV83" s="12">
        <v>337148.28673853813</v>
      </c>
      <c r="CW83" s="12">
        <v>1635580.0934396698</v>
      </c>
      <c r="CX83" s="12">
        <v>0</v>
      </c>
      <c r="CY83" s="12">
        <v>7205.4035710698299</v>
      </c>
      <c r="CZ83" s="12">
        <v>193418.90431043383</v>
      </c>
      <c r="DA83" s="12">
        <v>56968.042700917824</v>
      </c>
      <c r="DB83" s="12">
        <v>2476.334881751839</v>
      </c>
      <c r="DC83" s="12">
        <v>195.37432117981385</v>
      </c>
      <c r="DD83" s="12">
        <v>155997.99538011683</v>
      </c>
      <c r="DE83" s="12">
        <v>142299.7860553434</v>
      </c>
      <c r="DF83" s="12">
        <v>20027.899576247259</v>
      </c>
      <c r="DG83" s="12">
        <v>243812.84810786412</v>
      </c>
      <c r="DH83" s="12">
        <v>442264.62093289121</v>
      </c>
      <c r="DI83" s="12">
        <v>918059.7129589445</v>
      </c>
      <c r="DJ83" s="12">
        <v>179167.44911227524</v>
      </c>
      <c r="DK83" s="12">
        <v>237532.18232600644</v>
      </c>
      <c r="DL83" s="12">
        <v>1357931.159089633</v>
      </c>
      <c r="DM83" s="12">
        <v>1148.424535945567</v>
      </c>
      <c r="DN83" s="12">
        <v>0</v>
      </c>
      <c r="DO83" s="12">
        <v>158377.25095978318</v>
      </c>
      <c r="DP83" s="12">
        <v>225688.99430910431</v>
      </c>
      <c r="DQ83" s="12">
        <v>28.324784187256931</v>
      </c>
      <c r="DR83" s="12">
        <v>14245.688180182258</v>
      </c>
      <c r="DS83" s="12">
        <v>0</v>
      </c>
      <c r="DT83" s="12">
        <v>0</v>
      </c>
      <c r="DU83" s="12">
        <v>24976.879275478117</v>
      </c>
      <c r="DV83" s="12">
        <v>0</v>
      </c>
      <c r="DW83" s="12">
        <v>7200.2899823290018</v>
      </c>
      <c r="DX83" s="12">
        <v>37758.375799700487</v>
      </c>
      <c r="DY83" s="12">
        <v>14999.092706298245</v>
      </c>
      <c r="DZ83" s="12">
        <v>17746.882624771588</v>
      </c>
      <c r="EA83" s="12">
        <v>44832.659547409676</v>
      </c>
      <c r="EB83" s="12">
        <v>551475.65107582591</v>
      </c>
      <c r="EC83" s="12">
        <v>5712.6009714200745</v>
      </c>
      <c r="ED83" s="12">
        <v>0</v>
      </c>
      <c r="EE83" s="12">
        <v>45416.258170983674</v>
      </c>
      <c r="EF83" s="12">
        <v>1690.4052467907725</v>
      </c>
      <c r="EG83" s="12">
        <v>0</v>
      </c>
      <c r="EH83" s="12">
        <v>23.025685797308153</v>
      </c>
      <c r="EI83" s="12">
        <v>279686.93314555218</v>
      </c>
      <c r="EJ83" s="12">
        <v>241.21156094695922</v>
      </c>
      <c r="EK83" s="12">
        <v>21010.543861171675</v>
      </c>
      <c r="EL83" s="12">
        <v>852207.7586743579</v>
      </c>
      <c r="EM83" s="12">
        <v>285182.70999082125</v>
      </c>
      <c r="EN83" s="12">
        <v>32268.748288095943</v>
      </c>
      <c r="EO83" s="12">
        <v>39969.835379821154</v>
      </c>
      <c r="EP83" s="12">
        <v>0</v>
      </c>
      <c r="EQ83" s="12">
        <v>11185.139236206918</v>
      </c>
      <c r="ER83" s="12">
        <v>3681.2601730086417</v>
      </c>
      <c r="ES83" s="12">
        <v>1621.9588267624683</v>
      </c>
      <c r="ET83" s="12">
        <v>56019.914887652434</v>
      </c>
      <c r="EU83" s="12">
        <v>3393.5757861605148</v>
      </c>
      <c r="EV83" s="12">
        <v>0</v>
      </c>
      <c r="EW83" s="12">
        <v>127378.65232611487</v>
      </c>
      <c r="EX83" s="12">
        <v>70261.811012118589</v>
      </c>
      <c r="EY83" s="12">
        <v>104172.96267474613</v>
      </c>
      <c r="EZ83" s="12">
        <v>685878.41774980247</v>
      </c>
      <c r="FA83" s="12">
        <v>30100.902940715499</v>
      </c>
      <c r="FB83" s="12">
        <v>3677.6414840595698</v>
      </c>
      <c r="FC83" s="12">
        <v>9502.8297360026318</v>
      </c>
      <c r="FD83" s="12">
        <v>2900.1940319300097</v>
      </c>
      <c r="FE83" s="12">
        <v>66.577690842647442</v>
      </c>
      <c r="FF83" s="12">
        <v>9868.6790571489273</v>
      </c>
      <c r="FG83" s="12">
        <v>3756.2664156005771</v>
      </c>
      <c r="FH83" s="12">
        <v>567808.16715966887</v>
      </c>
      <c r="FI83" s="12">
        <v>2134.9495700930493</v>
      </c>
      <c r="FJ83" s="12">
        <v>0</v>
      </c>
      <c r="FK83" s="13">
        <v>27681535.10184633</v>
      </c>
      <c r="FL83" s="12">
        <v>734383.50621981791</v>
      </c>
      <c r="FM83" s="14">
        <v>734383.50621981791</v>
      </c>
      <c r="FN83" s="12">
        <v>0</v>
      </c>
      <c r="FO83" s="12">
        <v>-180591.68612930932</v>
      </c>
      <c r="FP83" s="12">
        <v>0</v>
      </c>
      <c r="FQ83" s="12">
        <v>-180591.68612930932</v>
      </c>
      <c r="FR83" s="12">
        <v>4143903.3746222691</v>
      </c>
      <c r="FS83" s="12">
        <v>0</v>
      </c>
      <c r="FT83" s="12">
        <v>4143903.3746222691</v>
      </c>
      <c r="FU83" s="12">
        <v>15586066.500434807</v>
      </c>
      <c r="FV83" s="13">
        <v>16793163.796124302</v>
      </c>
    </row>
    <row r="84" spans="1:178" s="15" customFormat="1" ht="47.4" thickBot="1" x14ac:dyDescent="0.3">
      <c r="A84" s="85" t="s">
        <v>110</v>
      </c>
      <c r="B84" s="11">
        <v>81</v>
      </c>
      <c r="C84" s="12">
        <v>0</v>
      </c>
      <c r="D84" s="12">
        <v>824.51454822102914</v>
      </c>
      <c r="E84" s="12">
        <v>9120.0436339951666</v>
      </c>
      <c r="F84" s="12">
        <v>1608.8142664742538</v>
      </c>
      <c r="G84" s="12">
        <v>2521.5175150064392</v>
      </c>
      <c r="H84" s="12">
        <v>30848.096770957356</v>
      </c>
      <c r="I84" s="12">
        <v>10729.952039147465</v>
      </c>
      <c r="J84" s="12">
        <v>3885.6930125818099</v>
      </c>
      <c r="K84" s="12">
        <v>43614.454744483774</v>
      </c>
      <c r="L84" s="12">
        <v>0</v>
      </c>
      <c r="M84" s="12">
        <v>960.23771271712542</v>
      </c>
      <c r="N84" s="12">
        <v>1560.0263885254465</v>
      </c>
      <c r="O84" s="12">
        <v>459.49991941869899</v>
      </c>
      <c r="P84" s="12">
        <v>0</v>
      </c>
      <c r="Q84" s="12">
        <v>172.77977815953392</v>
      </c>
      <c r="R84" s="12">
        <v>5098.3813201969151</v>
      </c>
      <c r="S84" s="12">
        <v>6024.8584200833111</v>
      </c>
      <c r="T84" s="12">
        <v>5290.2413538542023</v>
      </c>
      <c r="U84" s="12">
        <v>1085.6918174517127</v>
      </c>
      <c r="V84" s="12">
        <v>19449.53027841471</v>
      </c>
      <c r="W84" s="12">
        <v>0</v>
      </c>
      <c r="X84" s="12">
        <v>534.00109961849114</v>
      </c>
      <c r="Y84" s="12">
        <v>1325.5846522559505</v>
      </c>
      <c r="Z84" s="12">
        <v>0</v>
      </c>
      <c r="AA84" s="12">
        <v>2615.4792250189362</v>
      </c>
      <c r="AB84" s="12">
        <v>6579.8720689920001</v>
      </c>
      <c r="AC84" s="12">
        <v>9381.7112905320282</v>
      </c>
      <c r="AD84" s="12">
        <v>48.586432094638468</v>
      </c>
      <c r="AE84" s="12">
        <v>109221.57961070517</v>
      </c>
      <c r="AF84" s="12">
        <v>0</v>
      </c>
      <c r="AG84" s="12">
        <v>161.14982331209285</v>
      </c>
      <c r="AH84" s="12">
        <v>15975.897159501519</v>
      </c>
      <c r="AI84" s="12">
        <v>170.65351948262938</v>
      </c>
      <c r="AJ84" s="12">
        <v>6346.1205130092803</v>
      </c>
      <c r="AK84" s="12">
        <v>1384.3806235576239</v>
      </c>
      <c r="AL84" s="12">
        <v>12308.653231326336</v>
      </c>
      <c r="AM84" s="12">
        <v>15783.822475428442</v>
      </c>
      <c r="AN84" s="12">
        <v>0</v>
      </c>
      <c r="AO84" s="12">
        <v>29.421022015388903</v>
      </c>
      <c r="AP84" s="12">
        <v>13061.044023869979</v>
      </c>
      <c r="AQ84" s="12">
        <v>984.23927058010804</v>
      </c>
      <c r="AR84" s="12">
        <v>373.66136072594367</v>
      </c>
      <c r="AS84" s="12">
        <v>910.89904694919835</v>
      </c>
      <c r="AT84" s="12">
        <v>914.36841050322448</v>
      </c>
      <c r="AU84" s="12">
        <v>1883.9600836526308</v>
      </c>
      <c r="AV84" s="12">
        <v>51939.562496258484</v>
      </c>
      <c r="AW84" s="12">
        <v>1183.6330624638078</v>
      </c>
      <c r="AX84" s="12">
        <v>125.30934419232892</v>
      </c>
      <c r="AY84" s="12">
        <v>1751.2858918305076</v>
      </c>
      <c r="AZ84" s="12">
        <v>99.612351992170446</v>
      </c>
      <c r="BA84" s="12">
        <v>15095.631761970579</v>
      </c>
      <c r="BB84" s="12">
        <v>4552.3530812392537</v>
      </c>
      <c r="BC84" s="12">
        <v>50741.85141784179</v>
      </c>
      <c r="BD84" s="12">
        <v>4301.8719232495641</v>
      </c>
      <c r="BE84" s="12">
        <v>5281.3710742376034</v>
      </c>
      <c r="BF84" s="12">
        <v>13520.510278493175</v>
      </c>
      <c r="BG84" s="12">
        <v>7238.6978286312078</v>
      </c>
      <c r="BH84" s="12">
        <v>1545.3480133346588</v>
      </c>
      <c r="BI84" s="12">
        <v>8.6089692569707061</v>
      </c>
      <c r="BJ84" s="12">
        <v>700563.98211413447</v>
      </c>
      <c r="BK84" s="12">
        <v>5.9151579777517291</v>
      </c>
      <c r="BL84" s="12">
        <v>3385.7054292011608</v>
      </c>
      <c r="BM84" s="12">
        <v>4166.8975706864267</v>
      </c>
      <c r="BN84" s="12">
        <v>1346.7717007578544</v>
      </c>
      <c r="BO84" s="12">
        <v>740.34352504486708</v>
      </c>
      <c r="BP84" s="12">
        <v>1097.9183674641849</v>
      </c>
      <c r="BQ84" s="12">
        <v>1119.1738543411416</v>
      </c>
      <c r="BR84" s="12">
        <v>4922.2258692663681</v>
      </c>
      <c r="BS84" s="12">
        <v>26938.977544592391</v>
      </c>
      <c r="BT84" s="12">
        <v>0</v>
      </c>
      <c r="BU84" s="12">
        <v>9308.4980352686289</v>
      </c>
      <c r="BV84" s="12">
        <v>30146.200990757767</v>
      </c>
      <c r="BW84" s="12">
        <v>36176.264440275234</v>
      </c>
      <c r="BX84" s="12">
        <v>5865.5270558687225</v>
      </c>
      <c r="BY84" s="12">
        <v>2310.6422538023253</v>
      </c>
      <c r="BZ84" s="12">
        <v>153248.27827743164</v>
      </c>
      <c r="CA84" s="12">
        <v>453524.19847374794</v>
      </c>
      <c r="CB84" s="12">
        <v>579.04806446352177</v>
      </c>
      <c r="CC84" s="12">
        <v>1.7608839105809424</v>
      </c>
      <c r="CD84" s="12">
        <v>206316.14408529139</v>
      </c>
      <c r="CE84" s="12">
        <v>2903151.3298032228</v>
      </c>
      <c r="CF84" s="12">
        <v>14.243434979217502</v>
      </c>
      <c r="CG84" s="12">
        <v>0</v>
      </c>
      <c r="CH84" s="12">
        <v>0</v>
      </c>
      <c r="CI84" s="12">
        <v>3706266.9436797886</v>
      </c>
      <c r="CJ84" s="12">
        <v>632.45897772763294</v>
      </c>
      <c r="CK84" s="12">
        <v>1582805.8401539389</v>
      </c>
      <c r="CL84" s="12">
        <v>207085.73182973321</v>
      </c>
      <c r="CM84" s="12">
        <v>9439.3505781798412</v>
      </c>
      <c r="CN84" s="12">
        <v>17199.343361364368</v>
      </c>
      <c r="CO84" s="12">
        <v>33152.435151904872</v>
      </c>
      <c r="CP84" s="12">
        <v>96577.644778191825</v>
      </c>
      <c r="CQ84" s="12">
        <v>896772.71166549914</v>
      </c>
      <c r="CR84" s="12">
        <v>70519.344401438197</v>
      </c>
      <c r="CS84" s="12">
        <v>3476.2986623178472</v>
      </c>
      <c r="CT84" s="12">
        <v>1687.3358708480914</v>
      </c>
      <c r="CU84" s="12">
        <v>27447.436621561617</v>
      </c>
      <c r="CV84" s="12">
        <v>415995.09309665812</v>
      </c>
      <c r="CW84" s="12">
        <v>318945.76310058264</v>
      </c>
      <c r="CX84" s="12">
        <v>0</v>
      </c>
      <c r="CY84" s="12">
        <v>1064.0380958658591</v>
      </c>
      <c r="CZ84" s="12">
        <v>3526.82892866053</v>
      </c>
      <c r="DA84" s="12">
        <v>210.22622428110694</v>
      </c>
      <c r="DB84" s="12">
        <v>2018.9465615729187</v>
      </c>
      <c r="DC84" s="12">
        <v>45.695094896088854</v>
      </c>
      <c r="DD84" s="12">
        <v>253940.38485167793</v>
      </c>
      <c r="DE84" s="12">
        <v>221880.72622441701</v>
      </c>
      <c r="DF84" s="12">
        <v>0</v>
      </c>
      <c r="DG84" s="12">
        <v>71385.369306346038</v>
      </c>
      <c r="DH84" s="12">
        <v>609109.98531060212</v>
      </c>
      <c r="DI84" s="12">
        <v>2589702.4571931153</v>
      </c>
      <c r="DJ84" s="12">
        <v>4704.6195917214691</v>
      </c>
      <c r="DK84" s="12">
        <v>35493.446623830489</v>
      </c>
      <c r="DL84" s="12">
        <v>562272.09276763548</v>
      </c>
      <c r="DM84" s="12">
        <v>211.01306096356512</v>
      </c>
      <c r="DN84" s="12">
        <v>0</v>
      </c>
      <c r="DO84" s="12">
        <v>11053.167036107609</v>
      </c>
      <c r="DP84" s="12">
        <v>21534.125022528489</v>
      </c>
      <c r="DQ84" s="12">
        <v>1001.2383616667346</v>
      </c>
      <c r="DR84" s="12">
        <v>2885.9495121912846</v>
      </c>
      <c r="DS84" s="12">
        <v>0</v>
      </c>
      <c r="DT84" s="12">
        <v>0</v>
      </c>
      <c r="DU84" s="12">
        <v>17676.065810250057</v>
      </c>
      <c r="DV84" s="12">
        <v>3444.0440361699311</v>
      </c>
      <c r="DW84" s="12">
        <v>12006.58347701906</v>
      </c>
      <c r="DX84" s="12">
        <v>13381.182533632804</v>
      </c>
      <c r="DY84" s="12">
        <v>663.83579814955226</v>
      </c>
      <c r="DZ84" s="12">
        <v>278.03828388220705</v>
      </c>
      <c r="EA84" s="12">
        <v>2554.1447123942535</v>
      </c>
      <c r="EB84" s="12">
        <v>37600.038423532707</v>
      </c>
      <c r="EC84" s="12">
        <v>2184.0490305986946</v>
      </c>
      <c r="ED84" s="12">
        <v>52.660630059335261</v>
      </c>
      <c r="EE84" s="12">
        <v>92831.777402361084</v>
      </c>
      <c r="EF84" s="12">
        <v>79.807292067255048</v>
      </c>
      <c r="EG84" s="12">
        <v>0</v>
      </c>
      <c r="EH84" s="12">
        <v>78.40378369272554</v>
      </c>
      <c r="EI84" s="12">
        <v>55064.495278408685</v>
      </c>
      <c r="EJ84" s="12">
        <v>190.38601361025698</v>
      </c>
      <c r="EK84" s="12">
        <v>10627.835306423083</v>
      </c>
      <c r="EL84" s="12">
        <v>1172.3268479700955</v>
      </c>
      <c r="EM84" s="12">
        <v>2141.5871639616125</v>
      </c>
      <c r="EN84" s="12">
        <v>22082.154239071653</v>
      </c>
      <c r="EO84" s="12">
        <v>56532.586219247918</v>
      </c>
      <c r="EP84" s="12">
        <v>0</v>
      </c>
      <c r="EQ84" s="12">
        <v>8539.7185767425035</v>
      </c>
      <c r="ER84" s="12">
        <v>186.50460158633516</v>
      </c>
      <c r="ES84" s="12">
        <v>216.29264237616121</v>
      </c>
      <c r="ET84" s="12">
        <v>1604.6119030358454</v>
      </c>
      <c r="EU84" s="12">
        <v>307.80063905718788</v>
      </c>
      <c r="EV84" s="12">
        <v>8783.7425201899478</v>
      </c>
      <c r="EW84" s="12">
        <v>20338.275454379924</v>
      </c>
      <c r="EX84" s="12">
        <v>18156.376202142354</v>
      </c>
      <c r="EY84" s="12">
        <v>4016.213471148008</v>
      </c>
      <c r="EZ84" s="12">
        <v>20479.668531662912</v>
      </c>
      <c r="FA84" s="12">
        <v>92.441198432883169</v>
      </c>
      <c r="FB84" s="12">
        <v>11.53784948594074</v>
      </c>
      <c r="FC84" s="12">
        <v>739.13261215049238</v>
      </c>
      <c r="FD84" s="12">
        <v>222.59757582215664</v>
      </c>
      <c r="FE84" s="12">
        <v>17.510868741479285</v>
      </c>
      <c r="FF84" s="12">
        <v>6612.2374312115589</v>
      </c>
      <c r="FG84" s="12">
        <v>808.26239416154306</v>
      </c>
      <c r="FH84" s="12">
        <v>55080.201350058953</v>
      </c>
      <c r="FI84" s="12">
        <v>4214.9300937614244</v>
      </c>
      <c r="FJ84" s="12">
        <v>0</v>
      </c>
      <c r="FK84" s="13">
        <v>17306679.212786771</v>
      </c>
      <c r="FL84" s="12">
        <v>488024.07301481802</v>
      </c>
      <c r="FM84" s="14">
        <v>488024.07301481802</v>
      </c>
      <c r="FN84" s="12">
        <v>0</v>
      </c>
      <c r="FO84" s="12">
        <v>12365317.104178339</v>
      </c>
      <c r="FP84" s="12">
        <v>8399585.9292904679</v>
      </c>
      <c r="FQ84" s="12">
        <v>3965731.1748878704</v>
      </c>
      <c r="FR84" s="12">
        <v>31635753.151692439</v>
      </c>
      <c r="FS84" s="12">
        <v>0</v>
      </c>
      <c r="FT84" s="12">
        <v>31635753.151692439</v>
      </c>
      <c r="FU84" s="12">
        <v>26321490.671310242</v>
      </c>
      <c r="FV84" s="13">
        <v>35474282.870362118</v>
      </c>
    </row>
    <row r="85" spans="1:178" s="15" customFormat="1" ht="16.2" thickBot="1" x14ac:dyDescent="0.3">
      <c r="A85" s="85" t="s">
        <v>111</v>
      </c>
      <c r="B85" s="11">
        <v>82</v>
      </c>
      <c r="C85" s="12">
        <v>67950.562082092831</v>
      </c>
      <c r="D85" s="12">
        <v>7044.0964016501748</v>
      </c>
      <c r="E85" s="12">
        <v>16221.144104417923</v>
      </c>
      <c r="F85" s="12">
        <v>7660.2718433978698</v>
      </c>
      <c r="G85" s="12">
        <v>1316.2628757866783</v>
      </c>
      <c r="H85" s="12">
        <v>24542.937519908337</v>
      </c>
      <c r="I85" s="12">
        <v>654.33966478738114</v>
      </c>
      <c r="J85" s="12">
        <v>9934.9906458301575</v>
      </c>
      <c r="K85" s="12">
        <v>53557.233549461438</v>
      </c>
      <c r="L85" s="12">
        <v>157.9520245157876</v>
      </c>
      <c r="M85" s="12">
        <v>167.8658747582484</v>
      </c>
      <c r="N85" s="12">
        <v>9430.9895971974511</v>
      </c>
      <c r="O85" s="12">
        <v>118666.60673165305</v>
      </c>
      <c r="P85" s="12">
        <v>0</v>
      </c>
      <c r="Q85" s="12">
        <v>2200.9201969581682</v>
      </c>
      <c r="R85" s="12">
        <v>130352.7841436396</v>
      </c>
      <c r="S85" s="12">
        <v>18735.891943113384</v>
      </c>
      <c r="T85" s="12">
        <v>18397.343822468178</v>
      </c>
      <c r="U85" s="12">
        <v>6312.7113854914287</v>
      </c>
      <c r="V85" s="12">
        <v>67298.257096688976</v>
      </c>
      <c r="W85" s="12">
        <v>0</v>
      </c>
      <c r="X85" s="12">
        <v>11355.541081333748</v>
      </c>
      <c r="Y85" s="12">
        <v>5902.6358624098684</v>
      </c>
      <c r="Z85" s="12">
        <v>594.13286412929233</v>
      </c>
      <c r="AA85" s="12">
        <v>8428.3423540177519</v>
      </c>
      <c r="AB85" s="12">
        <v>446573.65976453392</v>
      </c>
      <c r="AC85" s="12">
        <v>80089.600006025663</v>
      </c>
      <c r="AD85" s="12">
        <v>111027.42008555873</v>
      </c>
      <c r="AE85" s="12">
        <v>0</v>
      </c>
      <c r="AF85" s="12">
        <v>7901.8026550247805</v>
      </c>
      <c r="AG85" s="12">
        <v>25180.974583954347</v>
      </c>
      <c r="AH85" s="12">
        <v>85025.376492262672</v>
      </c>
      <c r="AI85" s="12">
        <v>1590.5068191210391</v>
      </c>
      <c r="AJ85" s="12">
        <v>19626.133042205936</v>
      </c>
      <c r="AK85" s="12">
        <v>4836.4829920653356</v>
      </c>
      <c r="AL85" s="12">
        <v>11189.268035276995</v>
      </c>
      <c r="AM85" s="12">
        <v>17957.742800706317</v>
      </c>
      <c r="AN85" s="12">
        <v>0</v>
      </c>
      <c r="AO85" s="12">
        <v>626.62975702043366</v>
      </c>
      <c r="AP85" s="12">
        <v>5503.1760679435256</v>
      </c>
      <c r="AQ85" s="12">
        <v>952.14258570771096</v>
      </c>
      <c r="AR85" s="12">
        <v>18216.998605074707</v>
      </c>
      <c r="AS85" s="12">
        <v>3920.9212589761105</v>
      </c>
      <c r="AT85" s="12">
        <v>1115.5194740176407</v>
      </c>
      <c r="AU85" s="12">
        <v>9910.4099629845823</v>
      </c>
      <c r="AV85" s="12">
        <v>14077.798461739276</v>
      </c>
      <c r="AW85" s="12">
        <v>15327.359991538813</v>
      </c>
      <c r="AX85" s="12">
        <v>3088.3610009417994</v>
      </c>
      <c r="AY85" s="12">
        <v>10750.161217813762</v>
      </c>
      <c r="AZ85" s="12">
        <v>681.42183624533095</v>
      </c>
      <c r="BA85" s="12">
        <v>7445.8614583400959</v>
      </c>
      <c r="BB85" s="12">
        <v>15232.735390000827</v>
      </c>
      <c r="BC85" s="12">
        <v>42903.496374653856</v>
      </c>
      <c r="BD85" s="12">
        <v>15287.51484785188</v>
      </c>
      <c r="BE85" s="12">
        <v>15886.206358198693</v>
      </c>
      <c r="BF85" s="12">
        <v>55241.814408926613</v>
      </c>
      <c r="BG85" s="12">
        <v>26471.84419574666</v>
      </c>
      <c r="BH85" s="12">
        <v>13696.530930129484</v>
      </c>
      <c r="BI85" s="12">
        <v>192.28852723552146</v>
      </c>
      <c r="BJ85" s="12">
        <v>0</v>
      </c>
      <c r="BK85" s="12">
        <v>91.254578486709036</v>
      </c>
      <c r="BL85" s="12">
        <v>2353.6235496231106</v>
      </c>
      <c r="BM85" s="12">
        <v>65010.254856701409</v>
      </c>
      <c r="BN85" s="12">
        <v>8570.8695074230454</v>
      </c>
      <c r="BO85" s="12">
        <v>4968.3559856699812</v>
      </c>
      <c r="BP85" s="12">
        <v>10716.937036762536</v>
      </c>
      <c r="BQ85" s="12">
        <v>11769.877542497001</v>
      </c>
      <c r="BR85" s="12">
        <v>17435.455903808259</v>
      </c>
      <c r="BS85" s="12">
        <v>42763.139036107459</v>
      </c>
      <c r="BT85" s="12">
        <v>1858.3180343230772</v>
      </c>
      <c r="BU85" s="12">
        <v>26960.496861326934</v>
      </c>
      <c r="BV85" s="12">
        <v>63731.508673857337</v>
      </c>
      <c r="BW85" s="12">
        <v>36767.919022817558</v>
      </c>
      <c r="BX85" s="12">
        <v>7582.4134900976605</v>
      </c>
      <c r="BY85" s="12">
        <v>2823674.388015538</v>
      </c>
      <c r="BZ85" s="12">
        <v>115345.26575711397</v>
      </c>
      <c r="CA85" s="12">
        <v>21928.792878880733</v>
      </c>
      <c r="CB85" s="12">
        <v>110507.43619082998</v>
      </c>
      <c r="CC85" s="12">
        <v>3852.2346722197249</v>
      </c>
      <c r="CD85" s="12">
        <v>3631.8477811418179</v>
      </c>
      <c r="CE85" s="12">
        <v>50184.888672759749</v>
      </c>
      <c r="CF85" s="12">
        <v>13803336.2931871</v>
      </c>
      <c r="CG85" s="12">
        <v>1810.221956637813</v>
      </c>
      <c r="CH85" s="12">
        <v>438857.68603725539</v>
      </c>
      <c r="CI85" s="12">
        <v>16776.838865331585</v>
      </c>
      <c r="CJ85" s="12">
        <v>236.360899190758</v>
      </c>
      <c r="CK85" s="12">
        <v>9911.4008940409894</v>
      </c>
      <c r="CL85" s="12">
        <v>129718.37905865794</v>
      </c>
      <c r="CM85" s="12">
        <v>930419.86944519985</v>
      </c>
      <c r="CN85" s="12">
        <v>3198.0305571028612</v>
      </c>
      <c r="CO85" s="12">
        <v>175252.63275446213</v>
      </c>
      <c r="CP85" s="12">
        <v>2648007.423162621</v>
      </c>
      <c r="CQ85" s="12">
        <v>426.30803493903591</v>
      </c>
      <c r="CR85" s="12">
        <v>56740.336695977072</v>
      </c>
      <c r="CS85" s="12">
        <v>17112.643054876335</v>
      </c>
      <c r="CT85" s="12">
        <v>5535.6589984507154</v>
      </c>
      <c r="CU85" s="12">
        <v>17203.423334137013</v>
      </c>
      <c r="CV85" s="12">
        <v>208853.29773563205</v>
      </c>
      <c r="CW85" s="12">
        <v>93601.253418994893</v>
      </c>
      <c r="CX85" s="12">
        <v>155.90633156583883</v>
      </c>
      <c r="CY85" s="12">
        <v>2151.1935530938049</v>
      </c>
      <c r="CZ85" s="12">
        <v>35504.93079194022</v>
      </c>
      <c r="DA85" s="12">
        <v>0</v>
      </c>
      <c r="DB85" s="12">
        <v>78417.179668945872</v>
      </c>
      <c r="DC85" s="12">
        <v>178.80205943659632</v>
      </c>
      <c r="DD85" s="12">
        <v>388322.2942323176</v>
      </c>
      <c r="DE85" s="12">
        <v>227202.67860700825</v>
      </c>
      <c r="DF85" s="12">
        <v>2059.2859357827501</v>
      </c>
      <c r="DG85" s="12">
        <v>331882.68502109213</v>
      </c>
      <c r="DH85" s="12">
        <v>171418.19403721829</v>
      </c>
      <c r="DI85" s="12">
        <v>580452.48259173706</v>
      </c>
      <c r="DJ85" s="12">
        <v>22037.482089917452</v>
      </c>
      <c r="DK85" s="12">
        <v>245310.62449429589</v>
      </c>
      <c r="DL85" s="12">
        <v>590881.49006385438</v>
      </c>
      <c r="DM85" s="12">
        <v>3175.93890807966</v>
      </c>
      <c r="DN85" s="12">
        <v>3537.0157761530231</v>
      </c>
      <c r="DO85" s="12">
        <v>657232.21615897561</v>
      </c>
      <c r="DP85" s="12">
        <v>1717588.5184825261</v>
      </c>
      <c r="DQ85" s="12">
        <v>43417.489898590618</v>
      </c>
      <c r="DR85" s="12">
        <v>119335.78908843927</v>
      </c>
      <c r="DS85" s="12">
        <v>0</v>
      </c>
      <c r="DT85" s="12">
        <v>0</v>
      </c>
      <c r="DU85" s="12">
        <v>138942.56840729588</v>
      </c>
      <c r="DV85" s="12">
        <v>9533.6946222691604</v>
      </c>
      <c r="DW85" s="12">
        <v>46243.9815589258</v>
      </c>
      <c r="DX85" s="12">
        <v>23704.976196015956</v>
      </c>
      <c r="DY85" s="12">
        <v>2849.8731368906269</v>
      </c>
      <c r="DZ85" s="12">
        <v>1214.2587878338989</v>
      </c>
      <c r="EA85" s="12">
        <v>74186.851538292365</v>
      </c>
      <c r="EB85" s="12">
        <v>100236.62590088128</v>
      </c>
      <c r="EC85" s="12">
        <v>14910.28261934018</v>
      </c>
      <c r="ED85" s="12">
        <v>2397.5507165278946</v>
      </c>
      <c r="EE85" s="12">
        <v>44005.683942713011</v>
      </c>
      <c r="EF85" s="12">
        <v>1410.0199780414591</v>
      </c>
      <c r="EG85" s="12">
        <v>0</v>
      </c>
      <c r="EH85" s="12">
        <v>1204.5004015383399</v>
      </c>
      <c r="EI85" s="12">
        <v>58191.681991975332</v>
      </c>
      <c r="EJ85" s="12">
        <v>1143.2569014565941</v>
      </c>
      <c r="EK85" s="12">
        <v>4112.1776313953651</v>
      </c>
      <c r="EL85" s="12">
        <v>59687.416654744782</v>
      </c>
      <c r="EM85" s="12">
        <v>6689.9112557707012</v>
      </c>
      <c r="EN85" s="12">
        <v>36263.206129039543</v>
      </c>
      <c r="EO85" s="12">
        <v>5696.0169031323658</v>
      </c>
      <c r="EP85" s="12">
        <v>99.359177041382139</v>
      </c>
      <c r="EQ85" s="12">
        <v>36202.604181796385</v>
      </c>
      <c r="ER85" s="12">
        <v>398.42639197827339</v>
      </c>
      <c r="ES85" s="12">
        <v>4990.506644566105</v>
      </c>
      <c r="ET85" s="12">
        <v>5769.608444028534</v>
      </c>
      <c r="EU85" s="12">
        <v>7555.0957004913598</v>
      </c>
      <c r="EV85" s="12">
        <v>4653.389367553179</v>
      </c>
      <c r="EW85" s="12">
        <v>67610.384774142149</v>
      </c>
      <c r="EX85" s="12">
        <v>60352.593186287908</v>
      </c>
      <c r="EY85" s="12">
        <v>15714.02838772249</v>
      </c>
      <c r="EZ85" s="12">
        <v>39841.348531681251</v>
      </c>
      <c r="FA85" s="12">
        <v>1123.2150742324473</v>
      </c>
      <c r="FB85" s="12">
        <v>2617.7167023268262</v>
      </c>
      <c r="FC85" s="12">
        <v>4756.7946514516725</v>
      </c>
      <c r="FD85" s="12">
        <v>2229.8365095989889</v>
      </c>
      <c r="FE85" s="12">
        <v>867.32944001252463</v>
      </c>
      <c r="FF85" s="12">
        <v>31526.232212655243</v>
      </c>
      <c r="FG85" s="12">
        <v>6019.2526452645898</v>
      </c>
      <c r="FH85" s="12">
        <v>137003.30546913168</v>
      </c>
      <c r="FI85" s="12">
        <v>9181.9736889518699</v>
      </c>
      <c r="FJ85" s="12">
        <v>0</v>
      </c>
      <c r="FK85" s="13">
        <v>29952515.044038095</v>
      </c>
      <c r="FL85" s="12">
        <v>1104274.6702655356</v>
      </c>
      <c r="FM85" s="14">
        <v>1104274.6702655356</v>
      </c>
      <c r="FN85" s="12">
        <v>0</v>
      </c>
      <c r="FO85" s="12">
        <v>10882508.50027323</v>
      </c>
      <c r="FP85" s="12">
        <v>0</v>
      </c>
      <c r="FQ85" s="12">
        <v>10882508.50027323</v>
      </c>
      <c r="FR85" s="12">
        <v>9507221.2337513156</v>
      </c>
      <c r="FS85" s="12">
        <v>0</v>
      </c>
      <c r="FT85" s="12">
        <v>9507221.2337513156</v>
      </c>
      <c r="FU85" s="12">
        <v>10711915.082356513</v>
      </c>
      <c r="FV85" s="13">
        <v>40734604.36597167</v>
      </c>
    </row>
    <row r="86" spans="1:178" s="15" customFormat="1" ht="16.2" thickBot="1" x14ac:dyDescent="0.3">
      <c r="A86" s="85" t="s">
        <v>112</v>
      </c>
      <c r="B86" s="11">
        <v>83</v>
      </c>
      <c r="C86" s="12">
        <v>17713.017390151512</v>
      </c>
      <c r="D86" s="12">
        <v>2389.5858241134588</v>
      </c>
      <c r="E86" s="12">
        <v>3803.1064661515056</v>
      </c>
      <c r="F86" s="12">
        <v>1079.0252602449095</v>
      </c>
      <c r="G86" s="12">
        <v>3655.0493120925908</v>
      </c>
      <c r="H86" s="12">
        <v>31133.566683921465</v>
      </c>
      <c r="I86" s="12">
        <v>6421.4082977024163</v>
      </c>
      <c r="J86" s="12">
        <v>20734.954318246815</v>
      </c>
      <c r="K86" s="12">
        <v>22344.963790268914</v>
      </c>
      <c r="L86" s="12">
        <v>111.72780642885476</v>
      </c>
      <c r="M86" s="12">
        <v>2584.5210190710131</v>
      </c>
      <c r="N86" s="12">
        <v>3683.4551454757352</v>
      </c>
      <c r="O86" s="12">
        <v>5982.7772343899333</v>
      </c>
      <c r="P86" s="12">
        <v>7.2870561717927744</v>
      </c>
      <c r="Q86" s="12">
        <v>869.19026283163021</v>
      </c>
      <c r="R86" s="12">
        <v>3173.9971319362007</v>
      </c>
      <c r="S86" s="12">
        <v>23019.882111342788</v>
      </c>
      <c r="T86" s="12">
        <v>25147.454285143394</v>
      </c>
      <c r="U86" s="12">
        <v>2222.9081773260414</v>
      </c>
      <c r="V86" s="12">
        <v>60254.272918789859</v>
      </c>
      <c r="W86" s="12">
        <v>0</v>
      </c>
      <c r="X86" s="12">
        <v>233.32015099295489</v>
      </c>
      <c r="Y86" s="12">
        <v>1019.9612529950867</v>
      </c>
      <c r="Z86" s="12">
        <v>1220.813430878278</v>
      </c>
      <c r="AA86" s="12">
        <v>172.68966843714344</v>
      </c>
      <c r="AB86" s="12">
        <v>37843.207719986371</v>
      </c>
      <c r="AC86" s="12">
        <v>24059.187344721227</v>
      </c>
      <c r="AD86" s="12">
        <v>268085.58067476389</v>
      </c>
      <c r="AE86" s="12">
        <v>0</v>
      </c>
      <c r="AF86" s="12">
        <v>3811.6865458108723</v>
      </c>
      <c r="AG86" s="12">
        <v>3316.8168775796344</v>
      </c>
      <c r="AH86" s="12">
        <v>47681.493872911837</v>
      </c>
      <c r="AI86" s="12">
        <v>195.76114147431193</v>
      </c>
      <c r="AJ86" s="12">
        <v>14312.678613258426</v>
      </c>
      <c r="AK86" s="12">
        <v>3290.4021513595017</v>
      </c>
      <c r="AL86" s="12">
        <v>13467.622157803531</v>
      </c>
      <c r="AM86" s="12">
        <v>2354.6751811290965</v>
      </c>
      <c r="AN86" s="12">
        <v>0</v>
      </c>
      <c r="AO86" s="12">
        <v>551.02576667694768</v>
      </c>
      <c r="AP86" s="12">
        <v>5258.3004237935802</v>
      </c>
      <c r="AQ86" s="12">
        <v>292.20817883672447</v>
      </c>
      <c r="AR86" s="12">
        <v>6728.161419252835</v>
      </c>
      <c r="AS86" s="12">
        <v>338.78906153688359</v>
      </c>
      <c r="AT86" s="12">
        <v>790.27358858371588</v>
      </c>
      <c r="AU86" s="12">
        <v>22251.161397161002</v>
      </c>
      <c r="AV86" s="12">
        <v>3947.6568799838019</v>
      </c>
      <c r="AW86" s="12">
        <v>1150.8157385628608</v>
      </c>
      <c r="AX86" s="12">
        <v>7850.2891310482519</v>
      </c>
      <c r="AY86" s="12">
        <v>11737.742714425625</v>
      </c>
      <c r="AZ86" s="12">
        <v>1680.5007413000249</v>
      </c>
      <c r="BA86" s="12">
        <v>7419.2251382687527</v>
      </c>
      <c r="BB86" s="12">
        <v>12107.161201492096</v>
      </c>
      <c r="BC86" s="12">
        <v>108937.12560508279</v>
      </c>
      <c r="BD86" s="12">
        <v>15049.701991512562</v>
      </c>
      <c r="BE86" s="12">
        <v>19606.730400195156</v>
      </c>
      <c r="BF86" s="12">
        <v>24847.765724213459</v>
      </c>
      <c r="BG86" s="12">
        <v>28543.57554488875</v>
      </c>
      <c r="BH86" s="12">
        <v>12888.876795215136</v>
      </c>
      <c r="BI86" s="12">
        <v>164.24638091460474</v>
      </c>
      <c r="BJ86" s="12">
        <v>120.89092447122059</v>
      </c>
      <c r="BK86" s="12">
        <v>45.389751764422471</v>
      </c>
      <c r="BL86" s="12">
        <v>3225.5281643341505</v>
      </c>
      <c r="BM86" s="12">
        <v>4387.6712441014342</v>
      </c>
      <c r="BN86" s="12">
        <v>1761.3909085799294</v>
      </c>
      <c r="BO86" s="12">
        <v>1256.6151738682145</v>
      </c>
      <c r="BP86" s="12">
        <v>7144.5671581964043</v>
      </c>
      <c r="BQ86" s="12">
        <v>4918.8603646838837</v>
      </c>
      <c r="BR86" s="12">
        <v>11160.636576250061</v>
      </c>
      <c r="BS86" s="12">
        <v>67918.75381894887</v>
      </c>
      <c r="BT86" s="12">
        <v>1333.0955713388585</v>
      </c>
      <c r="BU86" s="12">
        <v>14863.2527371657</v>
      </c>
      <c r="BV86" s="12">
        <v>31123.738624599704</v>
      </c>
      <c r="BW86" s="12">
        <v>15614.573640806164</v>
      </c>
      <c r="BX86" s="12">
        <v>27577.923158733061</v>
      </c>
      <c r="BY86" s="12">
        <v>330742.09126121266</v>
      </c>
      <c r="BZ86" s="12">
        <v>168789.00465412348</v>
      </c>
      <c r="CA86" s="12">
        <v>8087344.7541241534</v>
      </c>
      <c r="CB86" s="12">
        <v>558333.99811374431</v>
      </c>
      <c r="CC86" s="12">
        <v>23125.473898223925</v>
      </c>
      <c r="CD86" s="12">
        <v>26509.756883430582</v>
      </c>
      <c r="CE86" s="12">
        <v>3996625.4610836981</v>
      </c>
      <c r="CF86" s="12">
        <v>1791.2155068537963</v>
      </c>
      <c r="CG86" s="12">
        <v>14459391.993529787</v>
      </c>
      <c r="CH86" s="12">
        <v>100661.52663096871</v>
      </c>
      <c r="CI86" s="12">
        <v>449365.49497913866</v>
      </c>
      <c r="CJ86" s="12">
        <v>654541.82805706887</v>
      </c>
      <c r="CK86" s="12">
        <v>25994.135227618644</v>
      </c>
      <c r="CL86" s="12">
        <v>333433.4476777052</v>
      </c>
      <c r="CM86" s="12">
        <v>27448.088577611426</v>
      </c>
      <c r="CN86" s="12">
        <v>7972875.9883542275</v>
      </c>
      <c r="CO86" s="12">
        <v>353070.5593646614</v>
      </c>
      <c r="CP86" s="12">
        <v>669022.45336099935</v>
      </c>
      <c r="CQ86" s="12">
        <v>6485.2921977808146</v>
      </c>
      <c r="CR86" s="12">
        <v>66932.72179277688</v>
      </c>
      <c r="CS86" s="12">
        <v>7808.7936712841092</v>
      </c>
      <c r="CT86" s="12">
        <v>1087.0069647292971</v>
      </c>
      <c r="CU86" s="12">
        <v>8917.6761805275728</v>
      </c>
      <c r="CV86" s="12">
        <v>1337935.7215964699</v>
      </c>
      <c r="CW86" s="12">
        <v>825181.67574950983</v>
      </c>
      <c r="CX86" s="12">
        <v>0</v>
      </c>
      <c r="CY86" s="12">
        <v>973.94695772353248</v>
      </c>
      <c r="CZ86" s="12">
        <v>4683.2814383350778</v>
      </c>
      <c r="DA86" s="12">
        <v>0</v>
      </c>
      <c r="DB86" s="12">
        <v>16449.487373651795</v>
      </c>
      <c r="DC86" s="12">
        <v>1472.9777091046592</v>
      </c>
      <c r="DD86" s="12">
        <v>9044399.3410149589</v>
      </c>
      <c r="DE86" s="12">
        <v>1653886.7108475466</v>
      </c>
      <c r="DF86" s="12">
        <v>16790.86833362457</v>
      </c>
      <c r="DG86" s="12">
        <v>363114.52505033114</v>
      </c>
      <c r="DH86" s="12">
        <v>2100194.0863141622</v>
      </c>
      <c r="DI86" s="12">
        <v>7428740.0439771302</v>
      </c>
      <c r="DJ86" s="12">
        <v>11159.23145139764</v>
      </c>
      <c r="DK86" s="12">
        <v>120761.97321926833</v>
      </c>
      <c r="DL86" s="12">
        <v>266678.26553785568</v>
      </c>
      <c r="DM86" s="12">
        <v>708.14564415094139</v>
      </c>
      <c r="DN86" s="12">
        <v>305.1219272117828</v>
      </c>
      <c r="DO86" s="12">
        <v>18730.277592195896</v>
      </c>
      <c r="DP86" s="12">
        <v>29779.070530361467</v>
      </c>
      <c r="DQ86" s="12">
        <v>838.27570663489246</v>
      </c>
      <c r="DR86" s="12">
        <v>8330.1351060369907</v>
      </c>
      <c r="DS86" s="12">
        <v>0</v>
      </c>
      <c r="DT86" s="12">
        <v>0</v>
      </c>
      <c r="DU86" s="12">
        <v>73769.856538821361</v>
      </c>
      <c r="DV86" s="12">
        <v>1047.0134992510141</v>
      </c>
      <c r="DW86" s="12">
        <v>29743.444054451378</v>
      </c>
      <c r="DX86" s="12">
        <v>76651.663004248141</v>
      </c>
      <c r="DY86" s="12">
        <v>2187.3209744275523</v>
      </c>
      <c r="DZ86" s="12">
        <v>3500.3721316114998</v>
      </c>
      <c r="EA86" s="12">
        <v>7334.2788275329549</v>
      </c>
      <c r="EB86" s="12">
        <v>1338262.5477150902</v>
      </c>
      <c r="EC86" s="12">
        <v>66639.735523881696</v>
      </c>
      <c r="ED86" s="12">
        <v>0</v>
      </c>
      <c r="EE86" s="12">
        <v>22515.909385872896</v>
      </c>
      <c r="EF86" s="12">
        <v>498.3740770631461</v>
      </c>
      <c r="EG86" s="12">
        <v>0</v>
      </c>
      <c r="EH86" s="12">
        <v>2076.1807161401198</v>
      </c>
      <c r="EI86" s="12">
        <v>6092.6103452324987</v>
      </c>
      <c r="EJ86" s="12">
        <v>306.419202910671</v>
      </c>
      <c r="EK86" s="12">
        <v>6940.910762239002</v>
      </c>
      <c r="EL86" s="12">
        <v>52609.732793947114</v>
      </c>
      <c r="EM86" s="12">
        <v>2803.0560759377126</v>
      </c>
      <c r="EN86" s="12">
        <v>52222.070488675017</v>
      </c>
      <c r="EO86" s="12">
        <v>23499.78111761438</v>
      </c>
      <c r="EP86" s="12">
        <v>203.38167352506133</v>
      </c>
      <c r="EQ86" s="12">
        <v>9254.1050405843034</v>
      </c>
      <c r="ER86" s="12">
        <v>793.40061336135773</v>
      </c>
      <c r="ES86" s="12">
        <v>977.0631711602947</v>
      </c>
      <c r="ET86" s="12">
        <v>1451.2427812472661</v>
      </c>
      <c r="EU86" s="12">
        <v>2617.4885026966676</v>
      </c>
      <c r="EV86" s="12">
        <v>94742.137963784626</v>
      </c>
      <c r="EW86" s="12">
        <v>36310.6863985991</v>
      </c>
      <c r="EX86" s="12">
        <v>32141.624950450925</v>
      </c>
      <c r="EY86" s="12">
        <v>20762.361071784726</v>
      </c>
      <c r="EZ86" s="12">
        <v>21588.59605527794</v>
      </c>
      <c r="FA86" s="12">
        <v>12388.506859769106</v>
      </c>
      <c r="FB86" s="12">
        <v>569.83711986300625</v>
      </c>
      <c r="FC86" s="12">
        <v>1685.880641277306</v>
      </c>
      <c r="FD86" s="12">
        <v>986.42155716868479</v>
      </c>
      <c r="FE86" s="12">
        <v>190.90805603765151</v>
      </c>
      <c r="FF86" s="12">
        <v>15224.291664515595</v>
      </c>
      <c r="FG86" s="12">
        <v>3160.7111995764008</v>
      </c>
      <c r="FH86" s="12">
        <v>54990.935022420475</v>
      </c>
      <c r="FI86" s="12">
        <v>6541.1461695966591</v>
      </c>
      <c r="FJ86" s="12">
        <v>0</v>
      </c>
      <c r="FK86" s="13">
        <v>64808686.197834335</v>
      </c>
      <c r="FL86" s="12">
        <v>1935846.2066376787</v>
      </c>
      <c r="FM86" s="14">
        <v>1935846.2066376787</v>
      </c>
      <c r="FN86" s="12">
        <v>0</v>
      </c>
      <c r="FO86" s="12">
        <v>-9358862.691676246</v>
      </c>
      <c r="FP86" s="12">
        <v>0</v>
      </c>
      <c r="FQ86" s="12">
        <v>-9358862.691676246</v>
      </c>
      <c r="FR86" s="12">
        <v>9391954.5266827233</v>
      </c>
      <c r="FS86" s="12">
        <v>0</v>
      </c>
      <c r="FT86" s="12">
        <v>9391954.5266827233</v>
      </c>
      <c r="FU86" s="12">
        <v>13281088.30784796</v>
      </c>
      <c r="FV86" s="13">
        <v>53496535.931630529</v>
      </c>
    </row>
    <row r="87" spans="1:178" s="15" customFormat="1" ht="16.2" thickBot="1" x14ac:dyDescent="0.3">
      <c r="A87" s="85" t="s">
        <v>113</v>
      </c>
      <c r="B87" s="11">
        <v>84</v>
      </c>
      <c r="C87" s="12">
        <v>26277.624433138692</v>
      </c>
      <c r="D87" s="12">
        <v>1506.9477848299018</v>
      </c>
      <c r="E87" s="12">
        <v>1090.2481244222411</v>
      </c>
      <c r="F87" s="12">
        <v>182.2308973294233</v>
      </c>
      <c r="G87" s="12">
        <v>2442.4502638479144</v>
      </c>
      <c r="H87" s="12">
        <v>34305.763439504815</v>
      </c>
      <c r="I87" s="12">
        <v>10321.21999833462</v>
      </c>
      <c r="J87" s="12">
        <v>8418.6984901997275</v>
      </c>
      <c r="K87" s="12">
        <v>7187.3994631534933</v>
      </c>
      <c r="L87" s="12">
        <v>155.28745707808147</v>
      </c>
      <c r="M87" s="12">
        <v>866.836180118171</v>
      </c>
      <c r="N87" s="12">
        <v>1756.05097109608</v>
      </c>
      <c r="O87" s="12">
        <v>2738.2920362603663</v>
      </c>
      <c r="P87" s="12">
        <v>245.83882403687136</v>
      </c>
      <c r="Q87" s="12">
        <v>162.77521613549445</v>
      </c>
      <c r="R87" s="12">
        <v>30069.168049934484</v>
      </c>
      <c r="S87" s="12">
        <v>8579.3781739432397</v>
      </c>
      <c r="T87" s="12">
        <v>12875.834800013517</v>
      </c>
      <c r="U87" s="12">
        <v>4847.1821364290172</v>
      </c>
      <c r="V87" s="12">
        <v>21303.056885897171</v>
      </c>
      <c r="W87" s="12">
        <v>0</v>
      </c>
      <c r="X87" s="12">
        <v>388.03777619247927</v>
      </c>
      <c r="Y87" s="12">
        <v>919.06253988266189</v>
      </c>
      <c r="Z87" s="12">
        <v>1491.0797151108873</v>
      </c>
      <c r="AA87" s="12">
        <v>173.50040670409814</v>
      </c>
      <c r="AB87" s="12">
        <v>49074.47649185433</v>
      </c>
      <c r="AC87" s="12">
        <v>7199.2212095474597</v>
      </c>
      <c r="AD87" s="12">
        <v>49.497035624817087</v>
      </c>
      <c r="AE87" s="12">
        <v>0</v>
      </c>
      <c r="AF87" s="12">
        <v>5609.6933644611645</v>
      </c>
      <c r="AG87" s="12">
        <v>3010.2576367727252</v>
      </c>
      <c r="AH87" s="12">
        <v>5519.1271169909578</v>
      </c>
      <c r="AI87" s="12">
        <v>213.0686610740901</v>
      </c>
      <c r="AJ87" s="12">
        <v>1152.6098135080342</v>
      </c>
      <c r="AK87" s="12">
        <v>7274.8842647448673</v>
      </c>
      <c r="AL87" s="12">
        <v>7930.4669766300849</v>
      </c>
      <c r="AM87" s="12">
        <v>2348.8233814838918</v>
      </c>
      <c r="AN87" s="12">
        <v>0</v>
      </c>
      <c r="AO87" s="12">
        <v>46.810856874078027</v>
      </c>
      <c r="AP87" s="12">
        <v>1603.0197020301769</v>
      </c>
      <c r="AQ87" s="12">
        <v>432.69817212393093</v>
      </c>
      <c r="AR87" s="12">
        <v>2645.9138801820295</v>
      </c>
      <c r="AS87" s="12">
        <v>36.011364587701095</v>
      </c>
      <c r="AT87" s="12">
        <v>875.38212355567634</v>
      </c>
      <c r="AU87" s="12">
        <v>5201.4914508512502</v>
      </c>
      <c r="AV87" s="12">
        <v>7814.3828611714916</v>
      </c>
      <c r="AW87" s="12">
        <v>2434.3047659270378</v>
      </c>
      <c r="AX87" s="12">
        <v>769.28072772863197</v>
      </c>
      <c r="AY87" s="12">
        <v>5469.9120416609858</v>
      </c>
      <c r="AZ87" s="12">
        <v>1038.9103615191059</v>
      </c>
      <c r="BA87" s="12">
        <v>7544.6159734456514</v>
      </c>
      <c r="BB87" s="12">
        <v>6645.2448060457564</v>
      </c>
      <c r="BC87" s="12">
        <v>38832.570941588667</v>
      </c>
      <c r="BD87" s="12">
        <v>6925.2970301619516</v>
      </c>
      <c r="BE87" s="12">
        <v>5726.7330605281213</v>
      </c>
      <c r="BF87" s="12">
        <v>13379.78929284659</v>
      </c>
      <c r="BG87" s="12">
        <v>10039.269847300569</v>
      </c>
      <c r="BH87" s="12">
        <v>11879.753733732272</v>
      </c>
      <c r="BI87" s="12">
        <v>269.78525286996086</v>
      </c>
      <c r="BJ87" s="12">
        <v>126.51892277783949</v>
      </c>
      <c r="BK87" s="12">
        <v>58.462527714134538</v>
      </c>
      <c r="BL87" s="12">
        <v>2873.7818017280852</v>
      </c>
      <c r="BM87" s="12">
        <v>10732.891872304866</v>
      </c>
      <c r="BN87" s="12">
        <v>533.06024936272604</v>
      </c>
      <c r="BO87" s="12">
        <v>731.65156928671195</v>
      </c>
      <c r="BP87" s="12">
        <v>1651.2024126988263</v>
      </c>
      <c r="BQ87" s="12">
        <v>8661.7854897506822</v>
      </c>
      <c r="BR87" s="12">
        <v>1362.9431632660637</v>
      </c>
      <c r="BS87" s="12">
        <v>14541.515773988069</v>
      </c>
      <c r="BT87" s="12">
        <v>476.66207357926021</v>
      </c>
      <c r="BU87" s="12">
        <v>4638.3028200256076</v>
      </c>
      <c r="BV87" s="12">
        <v>3469.5709458996903</v>
      </c>
      <c r="BW87" s="12">
        <v>8238.7995296249046</v>
      </c>
      <c r="BX87" s="12">
        <v>10959.661600022024</v>
      </c>
      <c r="BY87" s="12">
        <v>2310.8720164276197</v>
      </c>
      <c r="BZ87" s="12">
        <v>41233.167505858779</v>
      </c>
      <c r="CA87" s="12">
        <v>5900.1724261717291</v>
      </c>
      <c r="CB87" s="12">
        <v>572.8967180571376</v>
      </c>
      <c r="CC87" s="12">
        <v>163.01432119957124</v>
      </c>
      <c r="CD87" s="12">
        <v>321.19237500908088</v>
      </c>
      <c r="CE87" s="12">
        <v>299953.53651013598</v>
      </c>
      <c r="CF87" s="12">
        <v>39.602770357943768</v>
      </c>
      <c r="CG87" s="12">
        <v>1799.0356442133016</v>
      </c>
      <c r="CH87" s="12">
        <v>34301.230912270432</v>
      </c>
      <c r="CI87" s="12">
        <v>9075.7263229257223</v>
      </c>
      <c r="CJ87" s="12">
        <v>225.06661170272159</v>
      </c>
      <c r="CK87" s="12">
        <v>13799.923296530387</v>
      </c>
      <c r="CL87" s="12">
        <v>10760.173605461043</v>
      </c>
      <c r="CM87" s="12">
        <v>28608.506909993393</v>
      </c>
      <c r="CN87" s="12">
        <v>5353.6715079304386</v>
      </c>
      <c r="CO87" s="12">
        <v>288399.80971586722</v>
      </c>
      <c r="CP87" s="12">
        <v>671654.60043319734</v>
      </c>
      <c r="CQ87" s="12">
        <v>757.91677883596662</v>
      </c>
      <c r="CR87" s="12">
        <v>39559.214492427243</v>
      </c>
      <c r="CS87" s="12">
        <v>1410.7441119814696</v>
      </c>
      <c r="CT87" s="12">
        <v>1855.5891546778005</v>
      </c>
      <c r="CU87" s="12">
        <v>1625.2031195814109</v>
      </c>
      <c r="CV87" s="12">
        <v>131759.19428652368</v>
      </c>
      <c r="CW87" s="12">
        <v>101525.13359015694</v>
      </c>
      <c r="CX87" s="12">
        <v>63.898697149912145</v>
      </c>
      <c r="CY87" s="12">
        <v>606.23947104061347</v>
      </c>
      <c r="CZ87" s="12">
        <v>13305.942871775154</v>
      </c>
      <c r="DA87" s="12">
        <v>0</v>
      </c>
      <c r="DB87" s="12">
        <v>34650.287060516137</v>
      </c>
      <c r="DC87" s="12">
        <v>626.22989902707729</v>
      </c>
      <c r="DD87" s="12">
        <v>6209624.186133232</v>
      </c>
      <c r="DE87" s="12">
        <v>1142611.1069749398</v>
      </c>
      <c r="DF87" s="12">
        <v>14715.538123720873</v>
      </c>
      <c r="DG87" s="12">
        <v>193470.95459182368</v>
      </c>
      <c r="DH87" s="12">
        <v>558069.31037933088</v>
      </c>
      <c r="DI87" s="12">
        <v>1131159.6392180468</v>
      </c>
      <c r="DJ87" s="12">
        <v>17346.673922807997</v>
      </c>
      <c r="DK87" s="12">
        <v>7430.0109860484326</v>
      </c>
      <c r="DL87" s="12">
        <v>394527.49947883369</v>
      </c>
      <c r="DM87" s="12">
        <v>728.81313174506352</v>
      </c>
      <c r="DN87" s="12">
        <v>239.71170525212634</v>
      </c>
      <c r="DO87" s="12">
        <v>21035.729705383055</v>
      </c>
      <c r="DP87" s="12">
        <v>46032.968079135469</v>
      </c>
      <c r="DQ87" s="12">
        <v>699.4502031479102</v>
      </c>
      <c r="DR87" s="12">
        <v>4503.6384111339257</v>
      </c>
      <c r="DS87" s="12">
        <v>0</v>
      </c>
      <c r="DT87" s="12">
        <v>0</v>
      </c>
      <c r="DU87" s="12">
        <v>60412.660514256291</v>
      </c>
      <c r="DV87" s="12">
        <v>687.95135975605342</v>
      </c>
      <c r="DW87" s="12">
        <v>58561.716452285495</v>
      </c>
      <c r="DX87" s="12">
        <v>102453.10205657744</v>
      </c>
      <c r="DY87" s="12">
        <v>2108.1668670969971</v>
      </c>
      <c r="DZ87" s="12">
        <v>2568.4593659241609</v>
      </c>
      <c r="EA87" s="12">
        <v>6533.1210237846417</v>
      </c>
      <c r="EB87" s="12">
        <v>19272.485663333555</v>
      </c>
      <c r="EC87" s="12">
        <v>18328.559918308867</v>
      </c>
      <c r="ED87" s="12">
        <v>105.84601213332833</v>
      </c>
      <c r="EE87" s="12">
        <v>36067.504472775865</v>
      </c>
      <c r="EF87" s="12">
        <v>778.14022558492502</v>
      </c>
      <c r="EG87" s="12">
        <v>0</v>
      </c>
      <c r="EH87" s="12">
        <v>240.10414351945579</v>
      </c>
      <c r="EI87" s="12">
        <v>101186.41618976631</v>
      </c>
      <c r="EJ87" s="12">
        <v>641.26576421490404</v>
      </c>
      <c r="EK87" s="12">
        <v>2491.1705099059282</v>
      </c>
      <c r="EL87" s="12">
        <v>28718.452222614553</v>
      </c>
      <c r="EM87" s="12">
        <v>3145.5578944240619</v>
      </c>
      <c r="EN87" s="12">
        <v>77412.628676787557</v>
      </c>
      <c r="EO87" s="12">
        <v>41388.196164577384</v>
      </c>
      <c r="EP87" s="12">
        <v>311.94303109940876</v>
      </c>
      <c r="EQ87" s="12">
        <v>1232.9885928001993</v>
      </c>
      <c r="ER87" s="12">
        <v>646.41935668708516</v>
      </c>
      <c r="ES87" s="12">
        <v>807.6843421786358</v>
      </c>
      <c r="ET87" s="12">
        <v>1057.8322077368198</v>
      </c>
      <c r="EU87" s="12">
        <v>17022.583113429726</v>
      </c>
      <c r="EV87" s="12">
        <v>145883.63275029627</v>
      </c>
      <c r="EW87" s="12">
        <v>50698.028153785912</v>
      </c>
      <c r="EX87" s="12">
        <v>44326.844241890911</v>
      </c>
      <c r="EY87" s="12">
        <v>15399.905294901484</v>
      </c>
      <c r="EZ87" s="12">
        <v>24580.267662780385</v>
      </c>
      <c r="FA87" s="12">
        <v>6380.5931977904756</v>
      </c>
      <c r="FB87" s="12">
        <v>597.01415743922666</v>
      </c>
      <c r="FC87" s="12">
        <v>4623.1638669694476</v>
      </c>
      <c r="FD87" s="12">
        <v>1684.8364463748665</v>
      </c>
      <c r="FE87" s="12">
        <v>156.62184209996639</v>
      </c>
      <c r="FF87" s="12">
        <v>24252.402072276403</v>
      </c>
      <c r="FG87" s="12">
        <v>6929.8267082105158</v>
      </c>
      <c r="FH87" s="12">
        <v>7638.2800382616524</v>
      </c>
      <c r="FI87" s="12">
        <v>4813.394574762985</v>
      </c>
      <c r="FJ87" s="12">
        <v>0</v>
      </c>
      <c r="FK87" s="13">
        <v>12872912.870346038</v>
      </c>
      <c r="FL87" s="12">
        <v>3113701.5846502618</v>
      </c>
      <c r="FM87" s="14">
        <v>3113701.5846502618</v>
      </c>
      <c r="FN87" s="12">
        <v>0</v>
      </c>
      <c r="FO87" s="12">
        <v>-4486231.276458839</v>
      </c>
      <c r="FP87" s="12">
        <v>0</v>
      </c>
      <c r="FQ87" s="12">
        <v>-4486231.276458839</v>
      </c>
      <c r="FR87" s="12">
        <v>2470822.1739471746</v>
      </c>
      <c r="FS87" s="12">
        <v>0</v>
      </c>
      <c r="FT87" s="12">
        <v>2470822.1739471746</v>
      </c>
      <c r="FU87" s="12">
        <v>3675320.9342428246</v>
      </c>
      <c r="FV87" s="13">
        <v>10295884.418241812</v>
      </c>
    </row>
    <row r="88" spans="1:178" s="15" customFormat="1" ht="16.2" thickBot="1" x14ac:dyDescent="0.3">
      <c r="A88" s="85" t="s">
        <v>114</v>
      </c>
      <c r="B88" s="11">
        <v>85</v>
      </c>
      <c r="C88" s="12">
        <v>513.79441869985521</v>
      </c>
      <c r="D88" s="12">
        <v>2174.4378218048691</v>
      </c>
      <c r="E88" s="12">
        <v>0</v>
      </c>
      <c r="F88" s="12">
        <v>0</v>
      </c>
      <c r="G88" s="12">
        <v>0</v>
      </c>
      <c r="H88" s="12">
        <v>1116.2082297117099</v>
      </c>
      <c r="I88" s="12">
        <v>186.08660910258206</v>
      </c>
      <c r="J88" s="12">
        <v>136.88227130450531</v>
      </c>
      <c r="K88" s="12">
        <v>7893.1938504878999</v>
      </c>
      <c r="L88" s="12">
        <v>6.8359160325863456E-6</v>
      </c>
      <c r="M88" s="12">
        <v>0</v>
      </c>
      <c r="N88" s="12">
        <v>2464.2334757865556</v>
      </c>
      <c r="O88" s="12">
        <v>5232.4174560159545</v>
      </c>
      <c r="P88" s="12">
        <v>5.6381343726998237E-6</v>
      </c>
      <c r="Q88" s="12">
        <v>0</v>
      </c>
      <c r="R88" s="12">
        <v>0</v>
      </c>
      <c r="S88" s="12">
        <v>5252.0169490218004</v>
      </c>
      <c r="T88" s="12">
        <v>4028.9582238873904</v>
      </c>
      <c r="U88" s="12">
        <v>735.2990183280192</v>
      </c>
      <c r="V88" s="12">
        <v>9910.4657193950316</v>
      </c>
      <c r="W88" s="12">
        <v>0</v>
      </c>
      <c r="X88" s="12">
        <v>149.41070224927287</v>
      </c>
      <c r="Y88" s="12">
        <v>1894.9356978703481</v>
      </c>
      <c r="Z88" s="12">
        <v>0</v>
      </c>
      <c r="AA88" s="12">
        <v>2.4886106001353912E-8</v>
      </c>
      <c r="AB88" s="12">
        <v>158.75803695347966</v>
      </c>
      <c r="AC88" s="12">
        <v>4918.2695634912552</v>
      </c>
      <c r="AD88" s="12">
        <v>32.545191643879861</v>
      </c>
      <c r="AE88" s="12">
        <v>0</v>
      </c>
      <c r="AF88" s="12">
        <v>0</v>
      </c>
      <c r="AG88" s="12">
        <v>0</v>
      </c>
      <c r="AH88" s="12">
        <v>3386.9424166113258</v>
      </c>
      <c r="AI88" s="12">
        <v>127.37861598873513</v>
      </c>
      <c r="AJ88" s="12">
        <v>166.34176230904524</v>
      </c>
      <c r="AK88" s="12">
        <v>5858.3433863233322</v>
      </c>
      <c r="AL88" s="12">
        <v>2565.3828459687998</v>
      </c>
      <c r="AM88" s="12">
        <v>2961.7816498159486</v>
      </c>
      <c r="AN88" s="12">
        <v>95.740328278067125</v>
      </c>
      <c r="AO88" s="12">
        <v>47.376106647568541</v>
      </c>
      <c r="AP88" s="12">
        <v>2472.1750580988496</v>
      </c>
      <c r="AQ88" s="12">
        <v>58.827326413856369</v>
      </c>
      <c r="AR88" s="12">
        <v>985.22107658025675</v>
      </c>
      <c r="AS88" s="12">
        <v>29.976269618273108</v>
      </c>
      <c r="AT88" s="12">
        <v>282.36299670804078</v>
      </c>
      <c r="AU88" s="12">
        <v>1100.627085711189</v>
      </c>
      <c r="AV88" s="12">
        <v>6643.3018286647011</v>
      </c>
      <c r="AW88" s="12">
        <v>8078.2442246133369</v>
      </c>
      <c r="AX88" s="12">
        <v>357.59202248694953</v>
      </c>
      <c r="AY88" s="12">
        <v>4547.5719394908592</v>
      </c>
      <c r="AZ88" s="12">
        <v>130.55356611506812</v>
      </c>
      <c r="BA88" s="12">
        <v>1663.8510460358727</v>
      </c>
      <c r="BB88" s="12">
        <v>4262.5646155126487</v>
      </c>
      <c r="BC88" s="12">
        <v>18225.044870613299</v>
      </c>
      <c r="BD88" s="12">
        <v>3913.9397461613489</v>
      </c>
      <c r="BE88" s="12">
        <v>5194.8647037353121</v>
      </c>
      <c r="BF88" s="12">
        <v>3341.8074696750114</v>
      </c>
      <c r="BG88" s="12">
        <v>5714.8931933473305</v>
      </c>
      <c r="BH88" s="12">
        <v>3584.0584175020977</v>
      </c>
      <c r="BI88" s="12">
        <v>2591.2388014763746</v>
      </c>
      <c r="BJ88" s="12">
        <v>292.52553093497488</v>
      </c>
      <c r="BK88" s="12">
        <v>0.79380420995291712</v>
      </c>
      <c r="BL88" s="12">
        <v>888.01802800120049</v>
      </c>
      <c r="BM88" s="12">
        <v>1472.2880732921381</v>
      </c>
      <c r="BN88" s="12">
        <v>324.7848084858158</v>
      </c>
      <c r="BO88" s="12">
        <v>124.54441639740156</v>
      </c>
      <c r="BP88" s="12">
        <v>2088.7028898703243</v>
      </c>
      <c r="BQ88" s="12">
        <v>22650.069596828554</v>
      </c>
      <c r="BR88" s="12">
        <v>681.55906733458949</v>
      </c>
      <c r="BS88" s="12">
        <v>4141.1320390187457</v>
      </c>
      <c r="BT88" s="12">
        <v>197.05578570611755</v>
      </c>
      <c r="BU88" s="12">
        <v>2487.8565153939612</v>
      </c>
      <c r="BV88" s="12">
        <v>2759.8936349580381</v>
      </c>
      <c r="BW88" s="12">
        <v>4940.8783759936041</v>
      </c>
      <c r="BX88" s="12">
        <v>3615.7736032837242</v>
      </c>
      <c r="BY88" s="12">
        <v>618.6602624379326</v>
      </c>
      <c r="BZ88" s="12">
        <v>12096.282363146085</v>
      </c>
      <c r="CA88" s="12">
        <v>66027.742433172185</v>
      </c>
      <c r="CB88" s="12">
        <v>70.978199532120215</v>
      </c>
      <c r="CC88" s="12">
        <v>6.0525496096848279</v>
      </c>
      <c r="CD88" s="12">
        <v>513.48711644375555</v>
      </c>
      <c r="CE88" s="12">
        <v>458.12187435577709</v>
      </c>
      <c r="CF88" s="12">
        <v>41.297904935462569</v>
      </c>
      <c r="CG88" s="12">
        <v>255.42296989176776</v>
      </c>
      <c r="CH88" s="12">
        <v>0</v>
      </c>
      <c r="CI88" s="12">
        <v>61317.408349869183</v>
      </c>
      <c r="CJ88" s="12">
        <v>0</v>
      </c>
      <c r="CK88" s="12">
        <v>327.70225902257869</v>
      </c>
      <c r="CL88" s="12">
        <v>434.36560440097264</v>
      </c>
      <c r="CM88" s="12">
        <v>0</v>
      </c>
      <c r="CN88" s="12">
        <v>418.32455666195102</v>
      </c>
      <c r="CO88" s="12">
        <v>163719.10835245933</v>
      </c>
      <c r="CP88" s="12">
        <v>347.00400630024694</v>
      </c>
      <c r="CQ88" s="12">
        <v>13934.780632089469</v>
      </c>
      <c r="CR88" s="12">
        <v>12244.1321851621</v>
      </c>
      <c r="CS88" s="12">
        <v>1294.3602316799067</v>
      </c>
      <c r="CT88" s="12">
        <v>588.03422022222446</v>
      </c>
      <c r="CU88" s="12">
        <v>5326.3602010142731</v>
      </c>
      <c r="CV88" s="12">
        <v>34427.931944250398</v>
      </c>
      <c r="CW88" s="12">
        <v>7139.9463753987957</v>
      </c>
      <c r="CX88" s="12">
        <v>0</v>
      </c>
      <c r="CY88" s="12">
        <v>406.0775218764216</v>
      </c>
      <c r="CZ88" s="12">
        <v>17138.647875154573</v>
      </c>
      <c r="DA88" s="12">
        <v>11572.278937543235</v>
      </c>
      <c r="DB88" s="12">
        <v>1211.4164144235808</v>
      </c>
      <c r="DC88" s="12">
        <v>22.220799908654058</v>
      </c>
      <c r="DD88" s="12">
        <v>280592.25875665568</v>
      </c>
      <c r="DE88" s="12">
        <v>354341.75937874021</v>
      </c>
      <c r="DF88" s="12">
        <v>0</v>
      </c>
      <c r="DG88" s="12">
        <v>19589.834556865484</v>
      </c>
      <c r="DH88" s="12">
        <v>106613.55452243252</v>
      </c>
      <c r="DI88" s="12">
        <v>124855.85047182086</v>
      </c>
      <c r="DJ88" s="12">
        <v>12074.508155721176</v>
      </c>
      <c r="DK88" s="12">
        <v>5859.2552801972051</v>
      </c>
      <c r="DL88" s="12">
        <v>411950.6705335867</v>
      </c>
      <c r="DM88" s="12">
        <v>0</v>
      </c>
      <c r="DN88" s="12">
        <v>511.95277710025476</v>
      </c>
      <c r="DO88" s="12">
        <v>5037.9876416950347</v>
      </c>
      <c r="DP88" s="12">
        <v>13004.681130515995</v>
      </c>
      <c r="DQ88" s="12">
        <v>780.54516093071254</v>
      </c>
      <c r="DR88" s="12">
        <v>2617.3805053439582</v>
      </c>
      <c r="DS88" s="12">
        <v>0</v>
      </c>
      <c r="DT88" s="12">
        <v>0</v>
      </c>
      <c r="DU88" s="12">
        <v>7873.4231036317569</v>
      </c>
      <c r="DV88" s="12">
        <v>27.456159870757414</v>
      </c>
      <c r="DW88" s="12">
        <v>165381.83608531149</v>
      </c>
      <c r="DX88" s="12">
        <v>173033.48651910297</v>
      </c>
      <c r="DY88" s="12">
        <v>717.94077754735474</v>
      </c>
      <c r="DZ88" s="12">
        <v>2995.5709718019334</v>
      </c>
      <c r="EA88" s="12">
        <v>471.92929130240128</v>
      </c>
      <c r="EB88" s="12">
        <v>16738.971625505532</v>
      </c>
      <c r="EC88" s="12">
        <v>1870.5235486979334</v>
      </c>
      <c r="ED88" s="12">
        <v>1966.477526167562</v>
      </c>
      <c r="EE88" s="12">
        <v>32112.43527360095</v>
      </c>
      <c r="EF88" s="12">
        <v>419.57031322365117</v>
      </c>
      <c r="EG88" s="12">
        <v>0</v>
      </c>
      <c r="EH88" s="12">
        <v>1048.989322708376</v>
      </c>
      <c r="EI88" s="12">
        <v>28108.318226837946</v>
      </c>
      <c r="EJ88" s="12">
        <v>173.04358040313548</v>
      </c>
      <c r="EK88" s="12">
        <v>11472.275101574432</v>
      </c>
      <c r="EL88" s="12">
        <v>15349.996543537787</v>
      </c>
      <c r="EM88" s="12">
        <v>2459.5169551910849</v>
      </c>
      <c r="EN88" s="12">
        <v>4465.8941263552824</v>
      </c>
      <c r="EO88" s="12">
        <v>154.80748937356626</v>
      </c>
      <c r="EP88" s="12">
        <v>3253.0945154443216</v>
      </c>
      <c r="EQ88" s="12">
        <v>787.77193106434311</v>
      </c>
      <c r="ER88" s="12">
        <v>393.14945700221733</v>
      </c>
      <c r="ES88" s="12">
        <v>2020.3691318009951</v>
      </c>
      <c r="ET88" s="12">
        <v>732.13425931094571</v>
      </c>
      <c r="EU88" s="12">
        <v>10230.932755394411</v>
      </c>
      <c r="EV88" s="12">
        <v>276.0875865085103</v>
      </c>
      <c r="EW88" s="12">
        <v>45664.013276041565</v>
      </c>
      <c r="EX88" s="12">
        <v>32352.981334886947</v>
      </c>
      <c r="EY88" s="12">
        <v>8532.6587062667149</v>
      </c>
      <c r="EZ88" s="12">
        <v>19335.357133994927</v>
      </c>
      <c r="FA88" s="12">
        <v>1636.5419899215528</v>
      </c>
      <c r="FB88" s="12">
        <v>699.14301087107367</v>
      </c>
      <c r="FC88" s="12">
        <v>1845.2610245385515</v>
      </c>
      <c r="FD88" s="12">
        <v>832.41112544815883</v>
      </c>
      <c r="FE88" s="12">
        <v>92.223579508425075</v>
      </c>
      <c r="FF88" s="12">
        <v>8033.6130969892047</v>
      </c>
      <c r="FG88" s="12">
        <v>6423.7793995665497</v>
      </c>
      <c r="FH88" s="12">
        <v>24618.433688126934</v>
      </c>
      <c r="FI88" s="12">
        <v>82274.782867627539</v>
      </c>
      <c r="FJ88" s="12">
        <v>0</v>
      </c>
      <c r="FK88" s="13">
        <v>2648517.3802130939</v>
      </c>
      <c r="FL88" s="12">
        <v>11086179.202284429</v>
      </c>
      <c r="FM88" s="14">
        <v>11086179.202284429</v>
      </c>
      <c r="FN88" s="12">
        <v>0</v>
      </c>
      <c r="FO88" s="12">
        <v>8224147.2993200142</v>
      </c>
      <c r="FP88" s="12">
        <v>0</v>
      </c>
      <c r="FQ88" s="12">
        <v>8224147.2993200142</v>
      </c>
      <c r="FR88" s="12">
        <v>4527339.5144307893</v>
      </c>
      <c r="FS88" s="12">
        <v>0</v>
      </c>
      <c r="FT88" s="12">
        <v>4527339.5144307893</v>
      </c>
      <c r="FU88" s="12">
        <v>10734738.78377964</v>
      </c>
      <c r="FV88" s="13">
        <v>15751444.612468686</v>
      </c>
    </row>
    <row r="89" spans="1:178" s="15" customFormat="1" ht="16.2" thickBot="1" x14ac:dyDescent="0.3">
      <c r="A89" s="85" t="s">
        <v>115</v>
      </c>
      <c r="B89" s="11">
        <v>86</v>
      </c>
      <c r="C89" s="12">
        <v>33041.770899865413</v>
      </c>
      <c r="D89" s="12">
        <v>272.37438175615205</v>
      </c>
      <c r="E89" s="12">
        <v>280.44477403318905</v>
      </c>
      <c r="F89" s="12">
        <v>0</v>
      </c>
      <c r="G89" s="12">
        <v>717.31525528423765</v>
      </c>
      <c r="H89" s="12">
        <v>2680.4380988577918</v>
      </c>
      <c r="I89" s="12">
        <v>6629.841125772874</v>
      </c>
      <c r="J89" s="12">
        <v>5.0415695499674502</v>
      </c>
      <c r="K89" s="12">
        <v>105272.25759835045</v>
      </c>
      <c r="L89" s="12">
        <v>0</v>
      </c>
      <c r="M89" s="12">
        <v>130.97529659640921</v>
      </c>
      <c r="N89" s="12">
        <v>0</v>
      </c>
      <c r="O89" s="12">
        <v>495.4068355951058</v>
      </c>
      <c r="P89" s="12">
        <v>0</v>
      </c>
      <c r="Q89" s="12">
        <v>889.64611643161436</v>
      </c>
      <c r="R89" s="12">
        <v>0</v>
      </c>
      <c r="S89" s="12">
        <v>6526.2010888528375</v>
      </c>
      <c r="T89" s="12">
        <v>361.02326021123571</v>
      </c>
      <c r="U89" s="12">
        <v>861.58839009148062</v>
      </c>
      <c r="V89" s="12">
        <v>7484.8585596550001</v>
      </c>
      <c r="W89" s="12">
        <v>0</v>
      </c>
      <c r="X89" s="12">
        <v>556.98374920841377</v>
      </c>
      <c r="Y89" s="12">
        <v>9.0249437353902717</v>
      </c>
      <c r="Z89" s="12">
        <v>6761.9970274059933</v>
      </c>
      <c r="AA89" s="12">
        <v>1019.085889519664</v>
      </c>
      <c r="AB89" s="12">
        <v>47987.275590079917</v>
      </c>
      <c r="AC89" s="12">
        <v>984.25755678459336</v>
      </c>
      <c r="AD89" s="12">
        <v>102957.24072489107</v>
      </c>
      <c r="AE89" s="12">
        <v>0</v>
      </c>
      <c r="AF89" s="12">
        <v>0</v>
      </c>
      <c r="AG89" s="12">
        <v>450.04636193567853</v>
      </c>
      <c r="AH89" s="12">
        <v>7671.168651540811</v>
      </c>
      <c r="AI89" s="12">
        <v>219.78729002124314</v>
      </c>
      <c r="AJ89" s="12">
        <v>0</v>
      </c>
      <c r="AK89" s="12">
        <v>31925.079533165612</v>
      </c>
      <c r="AL89" s="12">
        <v>7914.7414600155371</v>
      </c>
      <c r="AM89" s="12">
        <v>2938.9810437746182</v>
      </c>
      <c r="AN89" s="12">
        <v>0</v>
      </c>
      <c r="AO89" s="12">
        <v>115.83338674377136</v>
      </c>
      <c r="AP89" s="12">
        <v>7348.2692989242223</v>
      </c>
      <c r="AQ89" s="12">
        <v>9.4265590520472653</v>
      </c>
      <c r="AR89" s="12">
        <v>406.48470530435935</v>
      </c>
      <c r="AS89" s="12">
        <v>29.110563061018293</v>
      </c>
      <c r="AT89" s="12">
        <v>251.78367200491326</v>
      </c>
      <c r="AU89" s="12">
        <v>3635.2211251247959</v>
      </c>
      <c r="AV89" s="12">
        <v>2927.2224233028182</v>
      </c>
      <c r="AW89" s="12">
        <v>529.51530648142091</v>
      </c>
      <c r="AX89" s="12">
        <v>720.2881803843743</v>
      </c>
      <c r="AY89" s="12">
        <v>3370.8663930800285</v>
      </c>
      <c r="AZ89" s="12">
        <v>2664.9231277173617</v>
      </c>
      <c r="BA89" s="12">
        <v>5124.5572783419448</v>
      </c>
      <c r="BB89" s="12">
        <v>7623.63142879515</v>
      </c>
      <c r="BC89" s="12">
        <v>41408.194125057977</v>
      </c>
      <c r="BD89" s="12">
        <v>22823.368427745867</v>
      </c>
      <c r="BE89" s="12">
        <v>14520.692232133089</v>
      </c>
      <c r="BF89" s="12">
        <v>6911.2191184223411</v>
      </c>
      <c r="BG89" s="12">
        <v>16692.316069723711</v>
      </c>
      <c r="BH89" s="12">
        <v>20520.439729432321</v>
      </c>
      <c r="BI89" s="12">
        <v>0</v>
      </c>
      <c r="BJ89" s="12">
        <v>0</v>
      </c>
      <c r="BK89" s="12">
        <v>1.0926737736436622</v>
      </c>
      <c r="BL89" s="12">
        <v>2007.4214779637377</v>
      </c>
      <c r="BM89" s="12">
        <v>2803.5017798228132</v>
      </c>
      <c r="BN89" s="12">
        <v>5705.699743978771</v>
      </c>
      <c r="BO89" s="12">
        <v>6669.6994659482025</v>
      </c>
      <c r="BP89" s="12">
        <v>6965.093276882224</v>
      </c>
      <c r="BQ89" s="12">
        <v>1214.6947194306067</v>
      </c>
      <c r="BR89" s="12">
        <v>24200.606716395432</v>
      </c>
      <c r="BS89" s="12">
        <v>20679.509480273362</v>
      </c>
      <c r="BT89" s="12">
        <v>162.56522965202541</v>
      </c>
      <c r="BU89" s="12">
        <v>7951.1326453601259</v>
      </c>
      <c r="BV89" s="12">
        <v>17385.625637725461</v>
      </c>
      <c r="BW89" s="12">
        <v>12324.026255926676</v>
      </c>
      <c r="BX89" s="12">
        <v>6554.8215389819088</v>
      </c>
      <c r="BY89" s="12">
        <v>2063.7708304977768</v>
      </c>
      <c r="BZ89" s="12">
        <v>287613.02380178717</v>
      </c>
      <c r="CA89" s="12">
        <v>805508.67575456784</v>
      </c>
      <c r="CB89" s="12">
        <v>197359.85457818661</v>
      </c>
      <c r="CC89" s="12">
        <v>4089.1714494052421</v>
      </c>
      <c r="CD89" s="12">
        <v>13893.483928918742</v>
      </c>
      <c r="CE89" s="12">
        <v>826530.88078884629</v>
      </c>
      <c r="CF89" s="12">
        <v>11.712185944222616</v>
      </c>
      <c r="CG89" s="12">
        <v>57895.176805273455</v>
      </c>
      <c r="CH89" s="12">
        <v>4215009.2375486344</v>
      </c>
      <c r="CI89" s="12">
        <v>41775.157892586401</v>
      </c>
      <c r="CJ89" s="12">
        <v>233.50730640672779</v>
      </c>
      <c r="CK89" s="12">
        <v>5405.1194179035665</v>
      </c>
      <c r="CL89" s="12">
        <v>94103.044398905491</v>
      </c>
      <c r="CM89" s="12">
        <v>4194.3270590279008</v>
      </c>
      <c r="CN89" s="12">
        <v>33737.409054988348</v>
      </c>
      <c r="CO89" s="12">
        <v>15507.311793807019</v>
      </c>
      <c r="CP89" s="12">
        <v>352148.09220048314</v>
      </c>
      <c r="CQ89" s="12">
        <v>2153.361314421511</v>
      </c>
      <c r="CR89" s="12">
        <v>43742.815395771227</v>
      </c>
      <c r="CS89" s="12">
        <v>36298.649632923894</v>
      </c>
      <c r="CT89" s="12">
        <v>2460.250289524206</v>
      </c>
      <c r="CU89" s="12">
        <v>6961.6713122473384</v>
      </c>
      <c r="CV89" s="12">
        <v>1083065.609526444</v>
      </c>
      <c r="CW89" s="12">
        <v>251988.08184802358</v>
      </c>
      <c r="CX89" s="12">
        <v>0</v>
      </c>
      <c r="CY89" s="12">
        <v>422.73017525914275</v>
      </c>
      <c r="CZ89" s="12">
        <v>3691.2669699772687</v>
      </c>
      <c r="DA89" s="12">
        <v>0</v>
      </c>
      <c r="DB89" s="12">
        <v>11583.516335170807</v>
      </c>
      <c r="DC89" s="12">
        <v>17.625243793977848</v>
      </c>
      <c r="DD89" s="12">
        <v>866983.12413220003</v>
      </c>
      <c r="DE89" s="12">
        <v>214876.74182516793</v>
      </c>
      <c r="DF89" s="12">
        <v>8.4966940160940823</v>
      </c>
      <c r="DG89" s="12">
        <v>46409.343786616708</v>
      </c>
      <c r="DH89" s="12">
        <v>167514.56145699191</v>
      </c>
      <c r="DI89" s="12">
        <v>1905024.6375609033</v>
      </c>
      <c r="DJ89" s="12">
        <v>15592.787176484349</v>
      </c>
      <c r="DK89" s="12">
        <v>239631.08052705397</v>
      </c>
      <c r="DL89" s="12">
        <v>145381.81354147187</v>
      </c>
      <c r="DM89" s="12">
        <v>114.74153309970131</v>
      </c>
      <c r="DN89" s="12">
        <v>1184.0474085007643</v>
      </c>
      <c r="DO89" s="12">
        <v>9325.6868552954093</v>
      </c>
      <c r="DP89" s="12">
        <v>6813.3043984106889</v>
      </c>
      <c r="DQ89" s="12">
        <v>14.725707624866013</v>
      </c>
      <c r="DR89" s="12">
        <v>1560.3863023313427</v>
      </c>
      <c r="DS89" s="12">
        <v>0</v>
      </c>
      <c r="DT89" s="12">
        <v>0</v>
      </c>
      <c r="DU89" s="12">
        <v>14982.198583762411</v>
      </c>
      <c r="DV89" s="12">
        <v>3975.4262958962699</v>
      </c>
      <c r="DW89" s="12">
        <v>18758.608153452413</v>
      </c>
      <c r="DX89" s="12">
        <v>24041.404885689084</v>
      </c>
      <c r="DY89" s="12">
        <v>2423.5736737516991</v>
      </c>
      <c r="DZ89" s="12">
        <v>3027.9255080582911</v>
      </c>
      <c r="EA89" s="12">
        <v>1938.7562198120029</v>
      </c>
      <c r="EB89" s="12">
        <v>26357.917133499395</v>
      </c>
      <c r="EC89" s="12">
        <v>11817.427288633546</v>
      </c>
      <c r="ED89" s="12">
        <v>1204.6087526045189</v>
      </c>
      <c r="EE89" s="12">
        <v>22852.022158265063</v>
      </c>
      <c r="EF89" s="12">
        <v>0</v>
      </c>
      <c r="EG89" s="12">
        <v>0</v>
      </c>
      <c r="EH89" s="12">
        <v>4936.34157597182</v>
      </c>
      <c r="EI89" s="12">
        <v>9614.2456220842942</v>
      </c>
      <c r="EJ89" s="12">
        <v>408.3371717820454</v>
      </c>
      <c r="EK89" s="12">
        <v>2642.7094430018183</v>
      </c>
      <c r="EL89" s="12">
        <v>427629.45717588783</v>
      </c>
      <c r="EM89" s="12">
        <v>7811.1616538619674</v>
      </c>
      <c r="EN89" s="12">
        <v>21665.384714595213</v>
      </c>
      <c r="EO89" s="12">
        <v>102416.01922202055</v>
      </c>
      <c r="EP89" s="12">
        <v>0</v>
      </c>
      <c r="EQ89" s="12">
        <v>2238.1284247433514</v>
      </c>
      <c r="ER89" s="12">
        <v>484.40212792707194</v>
      </c>
      <c r="ES89" s="12">
        <v>711.22308166900359</v>
      </c>
      <c r="ET89" s="12">
        <v>498.97266446334379</v>
      </c>
      <c r="EU89" s="12">
        <v>12072.011952377678</v>
      </c>
      <c r="EV89" s="12">
        <v>3716.2847856439312</v>
      </c>
      <c r="EW89" s="12">
        <v>82435.562553244483</v>
      </c>
      <c r="EX89" s="12">
        <v>34632.393775397046</v>
      </c>
      <c r="EY89" s="12">
        <v>44895.52972146355</v>
      </c>
      <c r="EZ89" s="12">
        <v>30107.893949094032</v>
      </c>
      <c r="FA89" s="12">
        <v>11640.46206000599</v>
      </c>
      <c r="FB89" s="12">
        <v>3230.0449623208037</v>
      </c>
      <c r="FC89" s="12">
        <v>2138.3843229483305</v>
      </c>
      <c r="FD89" s="12">
        <v>464.42125645953865</v>
      </c>
      <c r="FE89" s="12">
        <v>131.15847528282711</v>
      </c>
      <c r="FF89" s="12">
        <v>6336.8363841398577</v>
      </c>
      <c r="FG89" s="12">
        <v>2374.3762632784233</v>
      </c>
      <c r="FH89" s="12">
        <v>15862.472982345276</v>
      </c>
      <c r="FI89" s="12">
        <v>8226.3043609651086</v>
      </c>
      <c r="FJ89" s="12">
        <v>0</v>
      </c>
      <c r="FK89" s="13">
        <v>13639904.109948223</v>
      </c>
      <c r="FL89" s="12">
        <v>32145155.940722786</v>
      </c>
      <c r="FM89" s="14">
        <v>32145155.940722786</v>
      </c>
      <c r="FN89" s="12">
        <v>0</v>
      </c>
      <c r="FO89" s="12">
        <v>14694955.251373777</v>
      </c>
      <c r="FP89" s="12">
        <v>0</v>
      </c>
      <c r="FQ89" s="12">
        <v>14694955.251373777</v>
      </c>
      <c r="FR89" s="12">
        <v>10266159.796298368</v>
      </c>
      <c r="FS89" s="12">
        <v>0</v>
      </c>
      <c r="FT89" s="12">
        <v>10266159.796298368</v>
      </c>
      <c r="FU89" s="12">
        <v>58201273.713849701</v>
      </c>
      <c r="FV89" s="13">
        <v>12544901.384493448</v>
      </c>
    </row>
    <row r="90" spans="1:178" s="15" customFormat="1" ht="16.2" thickBot="1" x14ac:dyDescent="0.3">
      <c r="A90" s="85" t="s">
        <v>116</v>
      </c>
      <c r="B90" s="11">
        <v>87</v>
      </c>
      <c r="C90" s="12">
        <v>44337.322858440988</v>
      </c>
      <c r="D90" s="12">
        <v>5874.2658193023235</v>
      </c>
      <c r="E90" s="12">
        <v>53438.465212558236</v>
      </c>
      <c r="F90" s="12">
        <v>28123.977696038284</v>
      </c>
      <c r="G90" s="12">
        <v>4647.5965905590601</v>
      </c>
      <c r="H90" s="12">
        <v>66393.591471234889</v>
      </c>
      <c r="I90" s="12">
        <v>19461.153528191036</v>
      </c>
      <c r="J90" s="12">
        <v>13213.00208951668</v>
      </c>
      <c r="K90" s="12">
        <v>19079.116537536582</v>
      </c>
      <c r="L90" s="12">
        <v>0</v>
      </c>
      <c r="M90" s="12">
        <v>24325.260765853298</v>
      </c>
      <c r="N90" s="12">
        <v>1652.6258262234214</v>
      </c>
      <c r="O90" s="12">
        <v>1967.3881813013447</v>
      </c>
      <c r="P90" s="12">
        <v>120.61123593757692</v>
      </c>
      <c r="Q90" s="12">
        <v>736.83537822491769</v>
      </c>
      <c r="R90" s="12">
        <v>5367.2154058420256</v>
      </c>
      <c r="S90" s="12">
        <v>11090.251402008706</v>
      </c>
      <c r="T90" s="12">
        <v>8275.1936832404353</v>
      </c>
      <c r="U90" s="12">
        <v>1594.6235676647125</v>
      </c>
      <c r="V90" s="12">
        <v>199253.4192496</v>
      </c>
      <c r="W90" s="12">
        <v>0</v>
      </c>
      <c r="X90" s="12">
        <v>353.77068815762289</v>
      </c>
      <c r="Y90" s="12">
        <v>156.92771005992208</v>
      </c>
      <c r="Z90" s="12">
        <v>11441.921799745876</v>
      </c>
      <c r="AA90" s="12">
        <v>3718.0528877878319</v>
      </c>
      <c r="AB90" s="12">
        <v>1056.0017306730999</v>
      </c>
      <c r="AC90" s="12">
        <v>6975.5975865519949</v>
      </c>
      <c r="AD90" s="12">
        <v>546.89317040154117</v>
      </c>
      <c r="AE90" s="12">
        <v>12175.864303252649</v>
      </c>
      <c r="AF90" s="12">
        <v>0</v>
      </c>
      <c r="AG90" s="12">
        <v>0</v>
      </c>
      <c r="AH90" s="12">
        <v>23888.445626399651</v>
      </c>
      <c r="AI90" s="12">
        <v>412.59198257515919</v>
      </c>
      <c r="AJ90" s="12">
        <v>263.4923550672014</v>
      </c>
      <c r="AK90" s="12">
        <v>5631.7265576130994</v>
      </c>
      <c r="AL90" s="12">
        <v>7340.9152003807876</v>
      </c>
      <c r="AM90" s="12">
        <v>3058.6265424395888</v>
      </c>
      <c r="AN90" s="12">
        <v>0</v>
      </c>
      <c r="AO90" s="12">
        <v>220.19734823294914</v>
      </c>
      <c r="AP90" s="12">
        <v>2187.2161231342188</v>
      </c>
      <c r="AQ90" s="12">
        <v>57.502594174916226</v>
      </c>
      <c r="AR90" s="12">
        <v>1437.3951525443151</v>
      </c>
      <c r="AS90" s="12">
        <v>78.721117994864059</v>
      </c>
      <c r="AT90" s="12">
        <v>190.64887787637468</v>
      </c>
      <c r="AU90" s="12">
        <v>1606.6605254262695</v>
      </c>
      <c r="AV90" s="12">
        <v>15807.292141001864</v>
      </c>
      <c r="AW90" s="12">
        <v>20353.105347641049</v>
      </c>
      <c r="AX90" s="12">
        <v>1123.925538683425</v>
      </c>
      <c r="AY90" s="12">
        <v>3676.7461412751641</v>
      </c>
      <c r="AZ90" s="12">
        <v>0</v>
      </c>
      <c r="BA90" s="12">
        <v>9759.6447921743529</v>
      </c>
      <c r="BB90" s="12">
        <v>3037.5919961434311</v>
      </c>
      <c r="BC90" s="12">
        <v>135799.67195272853</v>
      </c>
      <c r="BD90" s="12">
        <v>7062.378097011233</v>
      </c>
      <c r="BE90" s="12">
        <v>7693.0724246913551</v>
      </c>
      <c r="BF90" s="12">
        <v>26835.708517065828</v>
      </c>
      <c r="BG90" s="12">
        <v>3465.1797071211909</v>
      </c>
      <c r="BH90" s="12">
        <v>2476.7567158594488</v>
      </c>
      <c r="BI90" s="12">
        <v>395.83514424738365</v>
      </c>
      <c r="BJ90" s="12">
        <v>615.17570212614282</v>
      </c>
      <c r="BK90" s="12">
        <v>411.04418473944105</v>
      </c>
      <c r="BL90" s="12">
        <v>1035.2577679902768</v>
      </c>
      <c r="BM90" s="12">
        <v>982.26154197159508</v>
      </c>
      <c r="BN90" s="12">
        <v>807.61387574173273</v>
      </c>
      <c r="BO90" s="12">
        <v>4157.5302891950832</v>
      </c>
      <c r="BP90" s="12">
        <v>4814.8092946519446</v>
      </c>
      <c r="BQ90" s="12">
        <v>32923.517963439364</v>
      </c>
      <c r="BR90" s="12">
        <v>1348.5800349987869</v>
      </c>
      <c r="BS90" s="12">
        <v>43485.447288208066</v>
      </c>
      <c r="BT90" s="12">
        <v>59.795954480425834</v>
      </c>
      <c r="BU90" s="12">
        <v>6762.4337711587505</v>
      </c>
      <c r="BV90" s="12">
        <v>7195.3521957861276</v>
      </c>
      <c r="BW90" s="12">
        <v>10740.924521930036</v>
      </c>
      <c r="BX90" s="12">
        <v>22310.772042810298</v>
      </c>
      <c r="BY90" s="12">
        <v>3369.5847492697249</v>
      </c>
      <c r="BZ90" s="12">
        <v>138183.85982948303</v>
      </c>
      <c r="CA90" s="12">
        <v>23943.141368549055</v>
      </c>
      <c r="CB90" s="12">
        <v>2376.862099864798</v>
      </c>
      <c r="CC90" s="12">
        <v>4551.662412165545</v>
      </c>
      <c r="CD90" s="12">
        <v>8518.5403100820549</v>
      </c>
      <c r="CE90" s="12">
        <v>1834.3951550141164</v>
      </c>
      <c r="CF90" s="12">
        <v>0</v>
      </c>
      <c r="CG90" s="12">
        <v>2640.1776146026973</v>
      </c>
      <c r="CH90" s="12">
        <v>43.387718229220518</v>
      </c>
      <c r="CI90" s="12">
        <v>51.210948819191856</v>
      </c>
      <c r="CJ90" s="12">
        <v>522.91435661300375</v>
      </c>
      <c r="CK90" s="12">
        <v>3081969.0199880665</v>
      </c>
      <c r="CL90" s="12">
        <v>14710.743934550292</v>
      </c>
      <c r="CM90" s="12">
        <v>52449.910606504949</v>
      </c>
      <c r="CN90" s="12">
        <v>13784.006945622614</v>
      </c>
      <c r="CO90" s="12">
        <v>142114.72707126758</v>
      </c>
      <c r="CP90" s="12">
        <v>130382.85382919693</v>
      </c>
      <c r="CQ90" s="12">
        <v>2353.8723237175204</v>
      </c>
      <c r="CR90" s="12">
        <v>49793.355292477725</v>
      </c>
      <c r="CS90" s="12">
        <v>1895.6244132182953</v>
      </c>
      <c r="CT90" s="12">
        <v>0</v>
      </c>
      <c r="CU90" s="12">
        <v>19064.48712804453</v>
      </c>
      <c r="CV90" s="12">
        <v>43527.738135281958</v>
      </c>
      <c r="CW90" s="12">
        <v>14209.010679929817</v>
      </c>
      <c r="CX90" s="12">
        <v>0</v>
      </c>
      <c r="CY90" s="12">
        <v>2767.2879157910838</v>
      </c>
      <c r="CZ90" s="12">
        <v>0</v>
      </c>
      <c r="DA90" s="12">
        <v>26535.29900166663</v>
      </c>
      <c r="DB90" s="12">
        <v>2837.4158298292323</v>
      </c>
      <c r="DC90" s="12">
        <v>33.377348346154719</v>
      </c>
      <c r="DD90" s="12">
        <v>269784.45798660006</v>
      </c>
      <c r="DE90" s="12">
        <v>505206.24352025968</v>
      </c>
      <c r="DF90" s="12">
        <v>15.872451922848049</v>
      </c>
      <c r="DG90" s="12">
        <v>53461.980017484944</v>
      </c>
      <c r="DH90" s="12">
        <v>1047196.2112309261</v>
      </c>
      <c r="DI90" s="12">
        <v>1240551.7054047235</v>
      </c>
      <c r="DJ90" s="12">
        <v>20168.992550582279</v>
      </c>
      <c r="DK90" s="12">
        <v>9976.6044689993996</v>
      </c>
      <c r="DL90" s="12">
        <v>312862.17525953648</v>
      </c>
      <c r="DM90" s="12">
        <v>0</v>
      </c>
      <c r="DN90" s="12">
        <v>0</v>
      </c>
      <c r="DO90" s="12">
        <v>14649.511766156445</v>
      </c>
      <c r="DP90" s="12">
        <v>45775.585479918271</v>
      </c>
      <c r="DQ90" s="12">
        <v>876.89873424582106</v>
      </c>
      <c r="DR90" s="12">
        <v>194996.10592343664</v>
      </c>
      <c r="DS90" s="12">
        <v>53701.772281646445</v>
      </c>
      <c r="DT90" s="12">
        <v>9830.9501665656935</v>
      </c>
      <c r="DU90" s="12">
        <v>39117.6020333919</v>
      </c>
      <c r="DV90" s="12">
        <v>40.637751467418809</v>
      </c>
      <c r="DW90" s="12">
        <v>34663.558572735034</v>
      </c>
      <c r="DX90" s="12">
        <v>22364.238420191003</v>
      </c>
      <c r="DY90" s="12">
        <v>122.64804998789677</v>
      </c>
      <c r="DZ90" s="12">
        <v>1878.7492870305859</v>
      </c>
      <c r="EA90" s="12">
        <v>236.64572419809809</v>
      </c>
      <c r="EB90" s="12">
        <v>25357.994940436256</v>
      </c>
      <c r="EC90" s="12">
        <v>0</v>
      </c>
      <c r="ED90" s="12">
        <v>2571.4445604038629</v>
      </c>
      <c r="EE90" s="12">
        <v>16567.580389780633</v>
      </c>
      <c r="EF90" s="12">
        <v>0</v>
      </c>
      <c r="EG90" s="12">
        <v>0</v>
      </c>
      <c r="EH90" s="12">
        <v>52.147238796736929</v>
      </c>
      <c r="EI90" s="12">
        <v>11522.866371569056</v>
      </c>
      <c r="EJ90" s="12">
        <v>524.83999679939041</v>
      </c>
      <c r="EK90" s="12">
        <v>4272.7850800851984</v>
      </c>
      <c r="EL90" s="12">
        <v>13835.181080533315</v>
      </c>
      <c r="EM90" s="12">
        <v>3341.8936273328309</v>
      </c>
      <c r="EN90" s="12">
        <v>4381.215856432701</v>
      </c>
      <c r="EO90" s="12">
        <v>1045.2295647675096</v>
      </c>
      <c r="EP90" s="12">
        <v>74.911593717863823</v>
      </c>
      <c r="EQ90" s="12">
        <v>18951.391266120958</v>
      </c>
      <c r="ER90" s="12">
        <v>744.18275457582956</v>
      </c>
      <c r="ES90" s="12">
        <v>750.77088345251229</v>
      </c>
      <c r="ET90" s="12">
        <v>384.67261388564373</v>
      </c>
      <c r="EU90" s="12">
        <v>1218.2999368363191</v>
      </c>
      <c r="EV90" s="12">
        <v>14019.40553373671</v>
      </c>
      <c r="EW90" s="12">
        <v>65313.788622133783</v>
      </c>
      <c r="EX90" s="12">
        <v>33618.267622688203</v>
      </c>
      <c r="EY90" s="12">
        <v>13985.177917376552</v>
      </c>
      <c r="EZ90" s="12">
        <v>9348.7336762486539</v>
      </c>
      <c r="FA90" s="12">
        <v>5799.1187849452162</v>
      </c>
      <c r="FB90" s="12">
        <v>239.55737428234855</v>
      </c>
      <c r="FC90" s="12">
        <v>2351.8141237013956</v>
      </c>
      <c r="FD90" s="12">
        <v>514.45085459487859</v>
      </c>
      <c r="FE90" s="12">
        <v>17.783809649885427</v>
      </c>
      <c r="FF90" s="12">
        <v>7676.6978798022656</v>
      </c>
      <c r="FG90" s="12">
        <v>1127.3358478399778</v>
      </c>
      <c r="FH90" s="12">
        <v>36965.395835358031</v>
      </c>
      <c r="FI90" s="12">
        <v>10294.978668067031</v>
      </c>
      <c r="FJ90" s="12">
        <v>0</v>
      </c>
      <c r="FK90" s="13">
        <v>8935702.0397187974</v>
      </c>
      <c r="FL90" s="12">
        <v>27709939.727131117</v>
      </c>
      <c r="FM90" s="14">
        <v>27709939.727131117</v>
      </c>
      <c r="FN90" s="12">
        <v>0</v>
      </c>
      <c r="FO90" s="12">
        <v>49609247.904074453</v>
      </c>
      <c r="FP90" s="12">
        <v>38817309.193792507</v>
      </c>
      <c r="FQ90" s="12">
        <v>10791938.710281948</v>
      </c>
      <c r="FR90" s="12">
        <v>18342189.670098886</v>
      </c>
      <c r="FS90" s="12">
        <v>0</v>
      </c>
      <c r="FT90" s="12">
        <v>18342189.670098886</v>
      </c>
      <c r="FU90" s="12">
        <v>76559604.172764733</v>
      </c>
      <c r="FV90" s="13">
        <v>28037475.168258503</v>
      </c>
    </row>
    <row r="91" spans="1:178" s="15" customFormat="1" ht="16.2" thickBot="1" x14ac:dyDescent="0.3">
      <c r="A91" s="85" t="s">
        <v>117</v>
      </c>
      <c r="B91" s="11">
        <v>88</v>
      </c>
      <c r="C91" s="12">
        <v>1185004.0191996815</v>
      </c>
      <c r="D91" s="12">
        <v>12652.967858711472</v>
      </c>
      <c r="E91" s="12">
        <v>22873.628286954161</v>
      </c>
      <c r="F91" s="12">
        <v>34763.194549250802</v>
      </c>
      <c r="G91" s="12">
        <v>11166.017789931215</v>
      </c>
      <c r="H91" s="12">
        <v>1058568.5497305982</v>
      </c>
      <c r="I91" s="12">
        <v>7931.7697713028929</v>
      </c>
      <c r="J91" s="12">
        <v>215905.69738785826</v>
      </c>
      <c r="K91" s="12">
        <v>35840.450842868166</v>
      </c>
      <c r="L91" s="12">
        <v>6623.00743291658</v>
      </c>
      <c r="M91" s="12">
        <v>42386.910894777371</v>
      </c>
      <c r="N91" s="12">
        <v>4446.3073692819189</v>
      </c>
      <c r="O91" s="12">
        <v>396.27870411825273</v>
      </c>
      <c r="P91" s="12">
        <v>1059.2995356542965</v>
      </c>
      <c r="Q91" s="12">
        <v>919.04713273398136</v>
      </c>
      <c r="R91" s="12">
        <v>5737.8244931502031</v>
      </c>
      <c r="S91" s="12">
        <v>951.83678169415703</v>
      </c>
      <c r="T91" s="12">
        <v>34829.710409204788</v>
      </c>
      <c r="U91" s="12">
        <v>512.26401348294587</v>
      </c>
      <c r="V91" s="12">
        <v>20880.868452648236</v>
      </c>
      <c r="W91" s="12">
        <v>0</v>
      </c>
      <c r="X91" s="12">
        <v>203613.13176102264</v>
      </c>
      <c r="Y91" s="12">
        <v>13480.770261523447</v>
      </c>
      <c r="Z91" s="12">
        <v>64131.178532672682</v>
      </c>
      <c r="AA91" s="12">
        <v>4021.2160361276469</v>
      </c>
      <c r="AB91" s="12">
        <v>1147.1389653676495</v>
      </c>
      <c r="AC91" s="12">
        <v>37374.372177585028</v>
      </c>
      <c r="AD91" s="12">
        <v>0</v>
      </c>
      <c r="AE91" s="12">
        <v>42284611.415582724</v>
      </c>
      <c r="AF91" s="12">
        <v>0</v>
      </c>
      <c r="AG91" s="12">
        <v>0</v>
      </c>
      <c r="AH91" s="12">
        <v>287928.38186130114</v>
      </c>
      <c r="AI91" s="12">
        <v>128.51420211003659</v>
      </c>
      <c r="AJ91" s="12">
        <v>5699.3641229311233</v>
      </c>
      <c r="AK91" s="12">
        <v>3773.659440166065</v>
      </c>
      <c r="AL91" s="12">
        <v>10173.477028286914</v>
      </c>
      <c r="AM91" s="12">
        <v>53602.490973722648</v>
      </c>
      <c r="AN91" s="12">
        <v>2525.7295874336482</v>
      </c>
      <c r="AO91" s="12">
        <v>8.2188989397011234</v>
      </c>
      <c r="AP91" s="12">
        <v>12565.229521349214</v>
      </c>
      <c r="AQ91" s="12">
        <v>35.179203639159475</v>
      </c>
      <c r="AR91" s="12">
        <v>6571.0830136419117</v>
      </c>
      <c r="AS91" s="12">
        <v>165.03482912174144</v>
      </c>
      <c r="AT91" s="12">
        <v>923.20101364138804</v>
      </c>
      <c r="AU91" s="12">
        <v>2553.6663174445262</v>
      </c>
      <c r="AV91" s="12">
        <v>42295.682927350659</v>
      </c>
      <c r="AW91" s="12">
        <v>50092.095294319253</v>
      </c>
      <c r="AX91" s="12">
        <v>1154.6508579251658</v>
      </c>
      <c r="AY91" s="12">
        <v>9932.8134267596197</v>
      </c>
      <c r="AZ91" s="12">
        <v>0</v>
      </c>
      <c r="BA91" s="12">
        <v>46674.1016436645</v>
      </c>
      <c r="BB91" s="12">
        <v>5382.2966870204646</v>
      </c>
      <c r="BC91" s="12">
        <v>586370.66527689935</v>
      </c>
      <c r="BD91" s="12">
        <v>248792.55869868302</v>
      </c>
      <c r="BE91" s="12">
        <v>261403.58856129088</v>
      </c>
      <c r="BF91" s="12">
        <v>231813.67195361145</v>
      </c>
      <c r="BG91" s="12">
        <v>130538.28508303927</v>
      </c>
      <c r="BH91" s="12">
        <v>76305.964744017343</v>
      </c>
      <c r="BI91" s="12">
        <v>5036.9411605468185</v>
      </c>
      <c r="BJ91" s="12">
        <v>0</v>
      </c>
      <c r="BK91" s="12">
        <v>120.83028041749695</v>
      </c>
      <c r="BL91" s="12">
        <v>1342.3832384997561</v>
      </c>
      <c r="BM91" s="12">
        <v>787.58322186157841</v>
      </c>
      <c r="BN91" s="12">
        <v>4322.2455091856673</v>
      </c>
      <c r="BO91" s="12">
        <v>0</v>
      </c>
      <c r="BP91" s="12">
        <v>20757.427073276816</v>
      </c>
      <c r="BQ91" s="12">
        <v>5734.0494990208335</v>
      </c>
      <c r="BR91" s="12">
        <v>4330.9677938191417</v>
      </c>
      <c r="BS91" s="12">
        <v>423679.95780494384</v>
      </c>
      <c r="BT91" s="12">
        <v>78.946776652234462</v>
      </c>
      <c r="BU91" s="12">
        <v>40691.208441505034</v>
      </c>
      <c r="BV91" s="12">
        <v>9094.1376062454783</v>
      </c>
      <c r="BW91" s="12">
        <v>151791.0705117074</v>
      </c>
      <c r="BX91" s="12">
        <v>638037.44614083739</v>
      </c>
      <c r="BY91" s="12">
        <v>130932.46568784333</v>
      </c>
      <c r="BZ91" s="12">
        <v>296010.4008392375</v>
      </c>
      <c r="CA91" s="12">
        <v>130581.59001948182</v>
      </c>
      <c r="CB91" s="12">
        <v>12.329056931571822</v>
      </c>
      <c r="CC91" s="12">
        <v>0</v>
      </c>
      <c r="CD91" s="12">
        <v>0</v>
      </c>
      <c r="CE91" s="12">
        <v>176771.51332907286</v>
      </c>
      <c r="CF91" s="12">
        <v>0</v>
      </c>
      <c r="CG91" s="12">
        <v>0</v>
      </c>
      <c r="CH91" s="12">
        <v>0</v>
      </c>
      <c r="CI91" s="12">
        <v>68.114450648271017</v>
      </c>
      <c r="CJ91" s="12">
        <v>0</v>
      </c>
      <c r="CK91" s="12">
        <v>27516.183718900324</v>
      </c>
      <c r="CL91" s="12">
        <v>11685641.588501066</v>
      </c>
      <c r="CM91" s="12">
        <v>1555538.9139370769</v>
      </c>
      <c r="CN91" s="12">
        <v>134394.13381876808</v>
      </c>
      <c r="CO91" s="12">
        <v>285446.62681351835</v>
      </c>
      <c r="CP91" s="12">
        <v>106540.36934006868</v>
      </c>
      <c r="CQ91" s="12">
        <v>8721.0911633043925</v>
      </c>
      <c r="CR91" s="12">
        <v>161692.15507887499</v>
      </c>
      <c r="CS91" s="12">
        <v>37441.963360129877</v>
      </c>
      <c r="CT91" s="12">
        <v>0</v>
      </c>
      <c r="CU91" s="12">
        <v>203617.67545463817</v>
      </c>
      <c r="CV91" s="12">
        <v>449757.2977885225</v>
      </c>
      <c r="CW91" s="12">
        <v>1127.66598287955</v>
      </c>
      <c r="CX91" s="12">
        <v>0</v>
      </c>
      <c r="CY91" s="12">
        <v>14.462442027366608</v>
      </c>
      <c r="CZ91" s="12">
        <v>0</v>
      </c>
      <c r="DA91" s="12">
        <v>250988.46135769354</v>
      </c>
      <c r="DB91" s="12">
        <v>4943.2931320255148</v>
      </c>
      <c r="DC91" s="12">
        <v>385.13587001333309</v>
      </c>
      <c r="DD91" s="12">
        <v>2338619.219487763</v>
      </c>
      <c r="DE91" s="12">
        <v>872428.72178189433</v>
      </c>
      <c r="DF91" s="12">
        <v>0</v>
      </c>
      <c r="DG91" s="12">
        <v>699266.07600181096</v>
      </c>
      <c r="DH91" s="12">
        <v>1104469.4543784549</v>
      </c>
      <c r="DI91" s="12">
        <v>2350893.0458756844</v>
      </c>
      <c r="DJ91" s="12">
        <v>70811.275808291903</v>
      </c>
      <c r="DK91" s="12">
        <v>24200.137275804071</v>
      </c>
      <c r="DL91" s="12">
        <v>1446462.1951861379</v>
      </c>
      <c r="DM91" s="12">
        <v>0</v>
      </c>
      <c r="DN91" s="12">
        <v>0</v>
      </c>
      <c r="DO91" s="12">
        <v>16166.92481671066</v>
      </c>
      <c r="DP91" s="12">
        <v>149692.8262790663</v>
      </c>
      <c r="DQ91" s="12">
        <v>4477.8263873596188</v>
      </c>
      <c r="DR91" s="12">
        <v>375692.11971114611</v>
      </c>
      <c r="DS91" s="12">
        <v>0</v>
      </c>
      <c r="DT91" s="12">
        <v>0</v>
      </c>
      <c r="DU91" s="12">
        <v>90334.612700407582</v>
      </c>
      <c r="DV91" s="12">
        <v>0</v>
      </c>
      <c r="DW91" s="12">
        <v>7969.006858378445</v>
      </c>
      <c r="DX91" s="12">
        <v>16035.695417958341</v>
      </c>
      <c r="DY91" s="12">
        <v>1155.4116099135272</v>
      </c>
      <c r="DZ91" s="12">
        <v>9788.2020354944598</v>
      </c>
      <c r="EA91" s="12">
        <v>3652.9687197700509</v>
      </c>
      <c r="EB91" s="12">
        <v>96297.880965679666</v>
      </c>
      <c r="EC91" s="12">
        <v>5256.0827447296624</v>
      </c>
      <c r="ED91" s="12">
        <v>0</v>
      </c>
      <c r="EE91" s="12">
        <v>46731.293202068002</v>
      </c>
      <c r="EF91" s="12">
        <v>0</v>
      </c>
      <c r="EG91" s="12">
        <v>0</v>
      </c>
      <c r="EH91" s="12">
        <v>0</v>
      </c>
      <c r="EI91" s="12">
        <v>22693.032868498252</v>
      </c>
      <c r="EJ91" s="12">
        <v>72.997421979823187</v>
      </c>
      <c r="EK91" s="12">
        <v>1665.5733771895987</v>
      </c>
      <c r="EL91" s="12">
        <v>70350.046545726436</v>
      </c>
      <c r="EM91" s="12">
        <v>454471.544724582</v>
      </c>
      <c r="EN91" s="12">
        <v>31707.280138181144</v>
      </c>
      <c r="EO91" s="12">
        <v>86448.941895202282</v>
      </c>
      <c r="EP91" s="12">
        <v>0</v>
      </c>
      <c r="EQ91" s="12">
        <v>6109.8048387608633</v>
      </c>
      <c r="ER91" s="12">
        <v>819.52756851499441</v>
      </c>
      <c r="ES91" s="12">
        <v>742.62816054835389</v>
      </c>
      <c r="ET91" s="12">
        <v>39232.564773533435</v>
      </c>
      <c r="EU91" s="12">
        <v>7921.0355761556357</v>
      </c>
      <c r="EV91" s="12">
        <v>0</v>
      </c>
      <c r="EW91" s="12">
        <v>45102.66920187325</v>
      </c>
      <c r="EX91" s="12">
        <v>95220.516262129226</v>
      </c>
      <c r="EY91" s="12">
        <v>109225.91313100602</v>
      </c>
      <c r="EZ91" s="12">
        <v>823578.88731316489</v>
      </c>
      <c r="FA91" s="12">
        <v>4468.129890791688</v>
      </c>
      <c r="FB91" s="12">
        <v>184.61954247377119</v>
      </c>
      <c r="FC91" s="12">
        <v>8506.4627063804874</v>
      </c>
      <c r="FD91" s="12">
        <v>64.200715418755777</v>
      </c>
      <c r="FE91" s="12">
        <v>0</v>
      </c>
      <c r="FF91" s="12">
        <v>9147.8564803002682</v>
      </c>
      <c r="FG91" s="12">
        <v>24.697146596961115</v>
      </c>
      <c r="FH91" s="12">
        <v>14460.656214067736</v>
      </c>
      <c r="FI91" s="12">
        <v>61848.821655342545</v>
      </c>
      <c r="FJ91" s="12">
        <v>0</v>
      </c>
      <c r="FK91" s="13">
        <v>75967656.490716353</v>
      </c>
      <c r="FL91" s="12">
        <v>135585.66661462927</v>
      </c>
      <c r="FM91" s="14">
        <v>135585.66661462927</v>
      </c>
      <c r="FN91" s="12">
        <v>0</v>
      </c>
      <c r="FO91" s="12">
        <v>35637070.417728826</v>
      </c>
      <c r="FP91" s="12">
        <v>34388030.069120139</v>
      </c>
      <c r="FQ91" s="12">
        <v>1249040.3486086903</v>
      </c>
      <c r="FR91" s="12">
        <v>11903792.596650841</v>
      </c>
      <c r="FS91" s="12">
        <v>0</v>
      </c>
      <c r="FT91" s="12">
        <v>11903792.596650841</v>
      </c>
      <c r="FU91" s="12">
        <v>99067363.354754001</v>
      </c>
      <c r="FV91" s="13">
        <v>24576741.816956639</v>
      </c>
    </row>
    <row r="92" spans="1:178" s="15" customFormat="1" ht="16.2" thickBot="1" x14ac:dyDescent="0.3">
      <c r="A92" s="85" t="s">
        <v>118</v>
      </c>
      <c r="B92" s="11">
        <v>89</v>
      </c>
      <c r="C92" s="12">
        <v>0</v>
      </c>
      <c r="D92" s="12">
        <v>4.980896699632555E-9</v>
      </c>
      <c r="E92" s="12">
        <v>7.8672304314577474E-9</v>
      </c>
      <c r="F92" s="12">
        <v>1.7047910997152434E-8</v>
      </c>
      <c r="G92" s="12">
        <v>1.9970168646124454E-9</v>
      </c>
      <c r="H92" s="12">
        <v>9.0522140470888786E-9</v>
      </c>
      <c r="I92" s="12">
        <v>1.2607303516270063E-6</v>
      </c>
      <c r="J92" s="12">
        <v>0</v>
      </c>
      <c r="K92" s="12">
        <v>2.4571751421351182E-3</v>
      </c>
      <c r="L92" s="12">
        <v>0</v>
      </c>
      <c r="M92" s="12">
        <v>0</v>
      </c>
      <c r="N92" s="12">
        <v>0</v>
      </c>
      <c r="O92" s="12">
        <v>2500.8675600221131</v>
      </c>
      <c r="P92" s="12">
        <v>0</v>
      </c>
      <c r="Q92" s="12">
        <v>8.1605091719628091E-12</v>
      </c>
      <c r="R92" s="12">
        <v>0</v>
      </c>
      <c r="S92" s="12">
        <v>0</v>
      </c>
      <c r="T92" s="12">
        <v>0</v>
      </c>
      <c r="U92" s="12">
        <v>0</v>
      </c>
      <c r="V92" s="12">
        <v>5.8876527971525593E-5</v>
      </c>
      <c r="W92" s="12">
        <v>0</v>
      </c>
      <c r="X92" s="12">
        <v>0</v>
      </c>
      <c r="Y92" s="12">
        <v>0</v>
      </c>
      <c r="Z92" s="12">
        <v>5.5385955588975982E-8</v>
      </c>
      <c r="AA92" s="12">
        <v>0</v>
      </c>
      <c r="AB92" s="12">
        <v>7.8013556983114241E-7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2.4996717109471858E-6</v>
      </c>
      <c r="AI92" s="12">
        <v>1.8646760154785052E-5</v>
      </c>
      <c r="AJ92" s="12">
        <v>0</v>
      </c>
      <c r="AK92" s="12">
        <v>0</v>
      </c>
      <c r="AL92" s="12">
        <v>0</v>
      </c>
      <c r="AM92" s="12">
        <v>0</v>
      </c>
      <c r="AN92" s="12">
        <v>17.059328809531539</v>
      </c>
      <c r="AO92" s="12">
        <v>0</v>
      </c>
      <c r="AP92" s="12">
        <v>0</v>
      </c>
      <c r="AQ92" s="12">
        <v>1.6591256700796536E-11</v>
      </c>
      <c r="AR92" s="12">
        <v>0</v>
      </c>
      <c r="AS92" s="12">
        <v>0</v>
      </c>
      <c r="AT92" s="12">
        <v>0</v>
      </c>
      <c r="AU92" s="12">
        <v>304.48901313556104</v>
      </c>
      <c r="AV92" s="12">
        <v>0</v>
      </c>
      <c r="AW92" s="12">
        <v>2382.5614234133318</v>
      </c>
      <c r="AX92" s="12">
        <v>0</v>
      </c>
      <c r="AY92" s="12">
        <v>6.1335337747709054E-5</v>
      </c>
      <c r="AZ92" s="12">
        <v>0</v>
      </c>
      <c r="BA92" s="12">
        <v>0</v>
      </c>
      <c r="BB92" s="12">
        <v>1.2685211284268639E-4</v>
      </c>
      <c r="BC92" s="12">
        <v>40.545911048696972</v>
      </c>
      <c r="BD92" s="12">
        <v>0</v>
      </c>
      <c r="BE92" s="12">
        <v>0</v>
      </c>
      <c r="BF92" s="12">
        <v>4840.027616261098</v>
      </c>
      <c r="BG92" s="12">
        <v>0</v>
      </c>
      <c r="BH92" s="12">
        <v>0</v>
      </c>
      <c r="BI92" s="12">
        <v>7.9785214901103954E-11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6.0612846624313974E-2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131.21730305728076</v>
      </c>
      <c r="BX92" s="12">
        <v>1.9733069394998488E-3</v>
      </c>
      <c r="BY92" s="12">
        <v>0</v>
      </c>
      <c r="BZ92" s="12">
        <v>0</v>
      </c>
      <c r="CA92" s="12">
        <v>5.107550698467298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2.5224089707454603E-11</v>
      </c>
      <c r="CL92" s="12">
        <v>2.5484263758671813E-7</v>
      </c>
      <c r="CM92" s="12">
        <v>0</v>
      </c>
      <c r="CN92" s="12">
        <v>0</v>
      </c>
      <c r="CO92" s="12">
        <v>0</v>
      </c>
      <c r="CP92" s="12">
        <v>0</v>
      </c>
      <c r="CQ92" s="12">
        <v>1725.4454735490381</v>
      </c>
      <c r="CR92" s="12">
        <v>485.96510801541649</v>
      </c>
      <c r="CS92" s="12">
        <v>1.9236792332306835E-4</v>
      </c>
      <c r="CT92" s="12">
        <v>0</v>
      </c>
      <c r="CU92" s="12">
        <v>0</v>
      </c>
      <c r="CV92" s="12">
        <v>1.7731546614267542E-3</v>
      </c>
      <c r="CW92" s="12">
        <v>0</v>
      </c>
      <c r="CX92" s="12">
        <v>0</v>
      </c>
      <c r="CY92" s="12">
        <v>0</v>
      </c>
      <c r="CZ92" s="12">
        <v>1.5237552824081091E-10</v>
      </c>
      <c r="DA92" s="12">
        <v>0</v>
      </c>
      <c r="DB92" s="12">
        <v>4.0238589846901926E-10</v>
      </c>
      <c r="DC92" s="12">
        <v>0</v>
      </c>
      <c r="DD92" s="12">
        <v>0.69781876830835865</v>
      </c>
      <c r="DE92" s="12">
        <v>0</v>
      </c>
      <c r="DF92" s="12">
        <v>0</v>
      </c>
      <c r="DG92" s="12">
        <v>4405.3274516310175</v>
      </c>
      <c r="DH92" s="12">
        <v>0</v>
      </c>
      <c r="DI92" s="12">
        <v>0</v>
      </c>
      <c r="DJ92" s="12">
        <v>0</v>
      </c>
      <c r="DK92" s="12">
        <v>1.9228732679696685</v>
      </c>
      <c r="DL92" s="12">
        <v>558.75203936598098</v>
      </c>
      <c r="DM92" s="12">
        <v>0</v>
      </c>
      <c r="DN92" s="12">
        <v>0</v>
      </c>
      <c r="DO92" s="12">
        <v>2588.9186349231545</v>
      </c>
      <c r="DP92" s="12">
        <v>1828.9870269198254</v>
      </c>
      <c r="DQ92" s="12">
        <v>0</v>
      </c>
      <c r="DR92" s="12">
        <v>1.8240001241796471E-3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7.346444187385809E-10</v>
      </c>
      <c r="EB92" s="12">
        <v>0</v>
      </c>
      <c r="EC92" s="12">
        <v>1199.2078181417558</v>
      </c>
      <c r="ED92" s="12">
        <v>1.7726290554049522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4271.2526441543014</v>
      </c>
      <c r="EM92" s="12">
        <v>904.40063159662122</v>
      </c>
      <c r="EN92" s="12">
        <v>2.209231002733413</v>
      </c>
      <c r="EO92" s="12">
        <v>0</v>
      </c>
      <c r="EP92" s="12">
        <v>0</v>
      </c>
      <c r="EQ92" s="12">
        <v>1.9773039429026155E-3</v>
      </c>
      <c r="ER92" s="12">
        <v>0</v>
      </c>
      <c r="ES92" s="12">
        <v>0</v>
      </c>
      <c r="ET92" s="12">
        <v>3.3354042928552256E-2</v>
      </c>
      <c r="EU92" s="12">
        <v>0</v>
      </c>
      <c r="EV92" s="12">
        <v>0</v>
      </c>
      <c r="EW92" s="12">
        <v>96938.418023507824</v>
      </c>
      <c r="EX92" s="12">
        <v>870.12383618165563</v>
      </c>
      <c r="EY92" s="12">
        <v>2011.8825253762234</v>
      </c>
      <c r="EZ92" s="12">
        <v>420.64493995695619</v>
      </c>
      <c r="FA92" s="12">
        <v>53.329578128720698</v>
      </c>
      <c r="FB92" s="12">
        <v>0</v>
      </c>
      <c r="FC92" s="12">
        <v>1987.6230587944203</v>
      </c>
      <c r="FD92" s="12">
        <v>0</v>
      </c>
      <c r="FE92" s="12">
        <v>0</v>
      </c>
      <c r="FF92" s="12">
        <v>0</v>
      </c>
      <c r="FG92" s="12">
        <v>67.786971156581942</v>
      </c>
      <c r="FH92" s="12">
        <v>0</v>
      </c>
      <c r="FI92" s="12">
        <v>0</v>
      </c>
      <c r="FJ92" s="12">
        <v>0</v>
      </c>
      <c r="FK92" s="13">
        <v>130546.64845474213</v>
      </c>
      <c r="FL92" s="12">
        <v>22260926.005457405</v>
      </c>
      <c r="FM92" s="14">
        <v>22260926.005457405</v>
      </c>
      <c r="FN92" s="12">
        <v>0</v>
      </c>
      <c r="FO92" s="12">
        <v>48009193.478849098</v>
      </c>
      <c r="FP92" s="12">
        <v>39712618.534371167</v>
      </c>
      <c r="FQ92" s="12">
        <v>8296574.9444779316</v>
      </c>
      <c r="FR92" s="12">
        <v>0</v>
      </c>
      <c r="FS92" s="12">
        <v>0</v>
      </c>
      <c r="FT92" s="12">
        <v>0</v>
      </c>
      <c r="FU92" s="12">
        <v>12431461.050576542</v>
      </c>
      <c r="FV92" s="13">
        <v>57969205.082184702</v>
      </c>
    </row>
    <row r="93" spans="1:178" s="15" customFormat="1" ht="16.2" thickBot="1" x14ac:dyDescent="0.3">
      <c r="A93" s="85" t="s">
        <v>119</v>
      </c>
      <c r="B93" s="11">
        <v>90</v>
      </c>
      <c r="C93" s="12">
        <v>0</v>
      </c>
      <c r="D93" s="12">
        <v>123.74989158887473</v>
      </c>
      <c r="E93" s="12">
        <v>239.68513523256232</v>
      </c>
      <c r="F93" s="12">
        <v>0</v>
      </c>
      <c r="G93" s="12">
        <v>1.8326948681830577E-3</v>
      </c>
      <c r="H93" s="12">
        <v>1240.8451783265559</v>
      </c>
      <c r="I93" s="12">
        <v>0</v>
      </c>
      <c r="J93" s="12">
        <v>0</v>
      </c>
      <c r="K93" s="12">
        <v>1771.6161706080734</v>
      </c>
      <c r="L93" s="12">
        <v>0</v>
      </c>
      <c r="M93" s="12">
        <v>0</v>
      </c>
      <c r="N93" s="12">
        <v>120.10316533890656</v>
      </c>
      <c r="O93" s="12">
        <v>0</v>
      </c>
      <c r="P93" s="12">
        <v>0</v>
      </c>
      <c r="Q93" s="12">
        <v>10.261230487541624</v>
      </c>
      <c r="R93" s="12">
        <v>142.97235202427208</v>
      </c>
      <c r="S93" s="12">
        <v>192.26086171433352</v>
      </c>
      <c r="T93" s="12">
        <v>186.69380959311681</v>
      </c>
      <c r="U93" s="12">
        <v>4829.4242050202965</v>
      </c>
      <c r="V93" s="12">
        <v>57.974555019307829</v>
      </c>
      <c r="W93" s="12">
        <v>0</v>
      </c>
      <c r="X93" s="12">
        <v>0.86434481168079502</v>
      </c>
      <c r="Y93" s="12">
        <v>0</v>
      </c>
      <c r="Z93" s="12">
        <v>2069.6927189823991</v>
      </c>
      <c r="AA93" s="12">
        <v>53.995009550176867</v>
      </c>
      <c r="AB93" s="12">
        <v>0</v>
      </c>
      <c r="AC93" s="12">
        <v>1.3826359871711404E-4</v>
      </c>
      <c r="AD93" s="12">
        <v>224934.26743209056</v>
      </c>
      <c r="AE93" s="12">
        <v>0</v>
      </c>
      <c r="AF93" s="12">
        <v>0</v>
      </c>
      <c r="AG93" s="12">
        <v>0</v>
      </c>
      <c r="AH93" s="12">
        <v>21704.851565583809</v>
      </c>
      <c r="AI93" s="12">
        <v>0</v>
      </c>
      <c r="AJ93" s="12">
        <v>0</v>
      </c>
      <c r="AK93" s="12">
        <v>0</v>
      </c>
      <c r="AL93" s="12">
        <v>50.45671914907966</v>
      </c>
      <c r="AM93" s="12">
        <v>910.4044874313787</v>
      </c>
      <c r="AN93" s="12">
        <v>236.28993833345868</v>
      </c>
      <c r="AO93" s="12">
        <v>0</v>
      </c>
      <c r="AP93" s="12">
        <v>0</v>
      </c>
      <c r="AQ93" s="12">
        <v>1.5226066214597851E-5</v>
      </c>
      <c r="AR93" s="12">
        <v>3.6096813335237818E-6</v>
      </c>
      <c r="AS93" s="12">
        <v>0</v>
      </c>
      <c r="AT93" s="12">
        <v>0</v>
      </c>
      <c r="AU93" s="12">
        <v>0</v>
      </c>
      <c r="AV93" s="12">
        <v>0</v>
      </c>
      <c r="AW93" s="12">
        <v>5643.4169931772667</v>
      </c>
      <c r="AX93" s="12">
        <v>84.065438432998221</v>
      </c>
      <c r="AY93" s="12">
        <v>12.342043696029815</v>
      </c>
      <c r="AZ93" s="12">
        <v>0</v>
      </c>
      <c r="BA93" s="12">
        <v>50.23494231228365</v>
      </c>
      <c r="BB93" s="12">
        <v>0.30180112203141235</v>
      </c>
      <c r="BC93" s="12">
        <v>18.349912660617008</v>
      </c>
      <c r="BD93" s="12">
        <v>21.595742149177568</v>
      </c>
      <c r="BE93" s="12">
        <v>16.948971465166977</v>
      </c>
      <c r="BF93" s="12">
        <v>204.80509192920522</v>
      </c>
      <c r="BG93" s="12">
        <v>258.63429686347376</v>
      </c>
      <c r="BH93" s="12">
        <v>35.778302895516305</v>
      </c>
      <c r="BI93" s="12">
        <v>0</v>
      </c>
      <c r="BJ93" s="12">
        <v>0</v>
      </c>
      <c r="BK93" s="12">
        <v>0</v>
      </c>
      <c r="BL93" s="12">
        <v>20.638109929582281</v>
      </c>
      <c r="BM93" s="12">
        <v>0</v>
      </c>
      <c r="BN93" s="12">
        <v>0</v>
      </c>
      <c r="BO93" s="12">
        <v>0</v>
      </c>
      <c r="BP93" s="12">
        <v>154.74916893034853</v>
      </c>
      <c r="BQ93" s="12">
        <v>572.0137771096729</v>
      </c>
      <c r="BR93" s="12">
        <v>9.0797429862528922</v>
      </c>
      <c r="BS93" s="12">
        <v>3505.3394395763144</v>
      </c>
      <c r="BT93" s="12">
        <v>1063.0928543228733</v>
      </c>
      <c r="BU93" s="12">
        <v>2698.4629874558359</v>
      </c>
      <c r="BV93" s="12">
        <v>181.02088547966068</v>
      </c>
      <c r="BW93" s="12">
        <v>5994.5811391107891</v>
      </c>
      <c r="BX93" s="12">
        <v>62.727927205946038</v>
      </c>
      <c r="BY93" s="12">
        <v>0</v>
      </c>
      <c r="BZ93" s="12">
        <v>5122.0953016369504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3.8680745877997102E-4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22449426.221135404</v>
      </c>
      <c r="CN93" s="12">
        <v>728.04517206337573</v>
      </c>
      <c r="CO93" s="12">
        <v>0</v>
      </c>
      <c r="CP93" s="12">
        <v>0</v>
      </c>
      <c r="CQ93" s="12">
        <v>2536.7160372344374</v>
      </c>
      <c r="CR93" s="12">
        <v>2056.239985022115</v>
      </c>
      <c r="CS93" s="12">
        <v>2.5210717197271495E-2</v>
      </c>
      <c r="CT93" s="12">
        <v>0</v>
      </c>
      <c r="CU93" s="12">
        <v>18.838746215393812</v>
      </c>
      <c r="CV93" s="12">
        <v>9674.698968740815</v>
      </c>
      <c r="CW93" s="12">
        <v>637.77411215914856</v>
      </c>
      <c r="CX93" s="12">
        <v>0</v>
      </c>
      <c r="CY93" s="12">
        <v>0</v>
      </c>
      <c r="CZ93" s="12">
        <v>13000.526268898288</v>
      </c>
      <c r="DA93" s="12">
        <v>0</v>
      </c>
      <c r="DB93" s="12">
        <v>34331.1587081978</v>
      </c>
      <c r="DC93" s="12">
        <v>0</v>
      </c>
      <c r="DD93" s="12">
        <v>2443.5988753900124</v>
      </c>
      <c r="DE93" s="12">
        <v>41996.22085157087</v>
      </c>
      <c r="DF93" s="12">
        <v>0</v>
      </c>
      <c r="DG93" s="12">
        <v>26984.263035662047</v>
      </c>
      <c r="DH93" s="12">
        <v>5024.4466884579751</v>
      </c>
      <c r="DI93" s="12">
        <v>21643.952305932082</v>
      </c>
      <c r="DJ93" s="12">
        <v>3429.1179751747864</v>
      </c>
      <c r="DK93" s="12">
        <v>12605.45774155761</v>
      </c>
      <c r="DL93" s="12">
        <v>17097.55158693096</v>
      </c>
      <c r="DM93" s="12">
        <v>0</v>
      </c>
      <c r="DN93" s="12">
        <v>0</v>
      </c>
      <c r="DO93" s="12">
        <v>34369.656559846626</v>
      </c>
      <c r="DP93" s="12">
        <v>288758.69742712082</v>
      </c>
      <c r="DQ93" s="12">
        <v>14531.347537118867</v>
      </c>
      <c r="DR93" s="12">
        <v>898.3883235883942</v>
      </c>
      <c r="DS93" s="12">
        <v>0</v>
      </c>
      <c r="DT93" s="12">
        <v>0</v>
      </c>
      <c r="DU93" s="12">
        <v>34592.825686754499</v>
      </c>
      <c r="DV93" s="12">
        <v>0</v>
      </c>
      <c r="DW93" s="12">
        <v>391.14621129055155</v>
      </c>
      <c r="DX93" s="12">
        <v>81.63673145923255</v>
      </c>
      <c r="DY93" s="12">
        <v>0</v>
      </c>
      <c r="DZ93" s="12">
        <v>76.843968687110177</v>
      </c>
      <c r="EA93" s="12">
        <v>33.359857389917522</v>
      </c>
      <c r="EB93" s="12">
        <v>10.345017810373196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58.313262862508559</v>
      </c>
      <c r="EJ93" s="12">
        <v>98.477013303249123</v>
      </c>
      <c r="EK93" s="12">
        <v>0</v>
      </c>
      <c r="EL93" s="12">
        <v>1777.558045291576</v>
      </c>
      <c r="EM93" s="12">
        <v>298.01821631261902</v>
      </c>
      <c r="EN93" s="12">
        <v>204.66847200399425</v>
      </c>
      <c r="EO93" s="12">
        <v>1.6010515614876182</v>
      </c>
      <c r="EP93" s="12">
        <v>0</v>
      </c>
      <c r="EQ93" s="12">
        <v>7577.5834928575832</v>
      </c>
      <c r="ER93" s="12">
        <v>104.84820745776408</v>
      </c>
      <c r="ES93" s="12">
        <v>1887.9840129332958</v>
      </c>
      <c r="ET93" s="12">
        <v>5.2921600739136565</v>
      </c>
      <c r="EU93" s="12">
        <v>171.37265696872285</v>
      </c>
      <c r="EV93" s="12">
        <v>0</v>
      </c>
      <c r="EW93" s="12">
        <v>26730.793305242292</v>
      </c>
      <c r="EX93" s="12">
        <v>225.80204362604917</v>
      </c>
      <c r="EY93" s="12">
        <v>2523.9755664433883</v>
      </c>
      <c r="EZ93" s="12">
        <v>3183.286699024382</v>
      </c>
      <c r="FA93" s="12">
        <v>401.43500434543415</v>
      </c>
      <c r="FB93" s="12">
        <v>421.09737635169131</v>
      </c>
      <c r="FC93" s="12">
        <v>482.29992804295568</v>
      </c>
      <c r="FD93" s="12">
        <v>0</v>
      </c>
      <c r="FE93" s="12">
        <v>0</v>
      </c>
      <c r="FF93" s="12">
        <v>6889.8905436881723</v>
      </c>
      <c r="FG93" s="12">
        <v>488.4502114632964</v>
      </c>
      <c r="FH93" s="12">
        <v>380.49035454420954</v>
      </c>
      <c r="FI93" s="12">
        <v>32.125788605925315</v>
      </c>
      <c r="FJ93" s="12">
        <v>0</v>
      </c>
      <c r="FK93" s="13">
        <v>23355931.150157321</v>
      </c>
      <c r="FL93" s="12">
        <v>1115336.0800111555</v>
      </c>
      <c r="FM93" s="14">
        <v>1115336.0800111555</v>
      </c>
      <c r="FN93" s="12">
        <v>0</v>
      </c>
      <c r="FO93" s="12">
        <v>4278385.9847804736</v>
      </c>
      <c r="FP93" s="12">
        <v>2799282.6165127973</v>
      </c>
      <c r="FQ93" s="12">
        <v>1479103.3682676763</v>
      </c>
      <c r="FR93" s="12">
        <v>2403186.3821257115</v>
      </c>
      <c r="FS93" s="12">
        <v>0</v>
      </c>
      <c r="FT93" s="12">
        <v>2403186.3821257115</v>
      </c>
      <c r="FU93" s="12">
        <v>3398860.8996553374</v>
      </c>
      <c r="FV93" s="13">
        <v>27753978.697419323</v>
      </c>
    </row>
    <row r="94" spans="1:178" s="15" customFormat="1" ht="16.2" thickBot="1" x14ac:dyDescent="0.3">
      <c r="A94" s="85" t="s">
        <v>120</v>
      </c>
      <c r="B94" s="11">
        <v>91</v>
      </c>
      <c r="C94" s="12">
        <v>45798.467038364637</v>
      </c>
      <c r="D94" s="12">
        <v>836.93961268648263</v>
      </c>
      <c r="E94" s="12">
        <v>2744.0036682837103</v>
      </c>
      <c r="F94" s="12">
        <v>0</v>
      </c>
      <c r="G94" s="12">
        <v>0</v>
      </c>
      <c r="H94" s="12">
        <v>1630.4441627918477</v>
      </c>
      <c r="I94" s="12">
        <v>0</v>
      </c>
      <c r="J94" s="12">
        <v>2075.8968546974543</v>
      </c>
      <c r="K94" s="12">
        <v>183.59759820088203</v>
      </c>
      <c r="L94" s="12">
        <v>7.3411651084671007E-7</v>
      </c>
      <c r="M94" s="12">
        <v>0</v>
      </c>
      <c r="N94" s="12">
        <v>0</v>
      </c>
      <c r="O94" s="12">
        <v>1.4017665743035164E-6</v>
      </c>
      <c r="P94" s="12">
        <v>6.0548542633361106E-7</v>
      </c>
      <c r="Q94" s="12">
        <v>0</v>
      </c>
      <c r="R94" s="12">
        <v>768.10364631283744</v>
      </c>
      <c r="S94" s="12">
        <v>0</v>
      </c>
      <c r="T94" s="12">
        <v>247.24163758856338</v>
      </c>
      <c r="U94" s="12">
        <v>0</v>
      </c>
      <c r="V94" s="12">
        <v>0</v>
      </c>
      <c r="W94" s="12">
        <v>0</v>
      </c>
      <c r="X94" s="12">
        <v>21.58698828781646</v>
      </c>
      <c r="Y94" s="12">
        <v>0</v>
      </c>
      <c r="Z94" s="12">
        <v>1399.1499571870206</v>
      </c>
      <c r="AA94" s="12">
        <v>0</v>
      </c>
      <c r="AB94" s="12">
        <v>4432.4970648309645</v>
      </c>
      <c r="AC94" s="12">
        <v>1217.1790439824051</v>
      </c>
      <c r="AD94" s="12">
        <v>0</v>
      </c>
      <c r="AE94" s="12">
        <v>0</v>
      </c>
      <c r="AF94" s="12">
        <v>0</v>
      </c>
      <c r="AG94" s="12">
        <v>0</v>
      </c>
      <c r="AH94" s="12">
        <v>728.26301221618178</v>
      </c>
      <c r="AI94" s="12">
        <v>1.0777169494305E-3</v>
      </c>
      <c r="AJ94" s="12">
        <v>0</v>
      </c>
      <c r="AK94" s="12">
        <v>0</v>
      </c>
      <c r="AL94" s="12">
        <v>0</v>
      </c>
      <c r="AM94" s="12">
        <v>0</v>
      </c>
      <c r="AN94" s="12">
        <v>4.3015543609235643E-5</v>
      </c>
      <c r="AO94" s="12">
        <v>0</v>
      </c>
      <c r="AP94" s="12">
        <v>0</v>
      </c>
      <c r="AQ94" s="12">
        <v>0</v>
      </c>
      <c r="AR94" s="12">
        <v>9.4553301826807218E-7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2.2238656603448158E-13</v>
      </c>
      <c r="AY94" s="12">
        <v>0</v>
      </c>
      <c r="AZ94" s="12">
        <v>0</v>
      </c>
      <c r="BA94" s="12">
        <v>0</v>
      </c>
      <c r="BB94" s="12">
        <v>2.4981250544152228E-5</v>
      </c>
      <c r="BC94" s="12">
        <v>2.4479456177187961E-5</v>
      </c>
      <c r="BD94" s="12">
        <v>118894.80915294886</v>
      </c>
      <c r="BE94" s="12">
        <v>0</v>
      </c>
      <c r="BF94" s="12">
        <v>7.587963882472726E-7</v>
      </c>
      <c r="BG94" s="12">
        <v>0</v>
      </c>
      <c r="BH94" s="12">
        <v>1.9999384473782123E-2</v>
      </c>
      <c r="BI94" s="12">
        <v>7.6599263360226913E-7</v>
      </c>
      <c r="BJ94" s="12">
        <v>0</v>
      </c>
      <c r="BK94" s="12">
        <v>0</v>
      </c>
      <c r="BL94" s="12">
        <v>146.52727702122988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1.7317273657368678E-5</v>
      </c>
      <c r="BV94" s="12">
        <v>0</v>
      </c>
      <c r="BW94" s="12">
        <v>0</v>
      </c>
      <c r="BX94" s="12">
        <v>0</v>
      </c>
      <c r="BY94" s="12">
        <v>0.86982725957762574</v>
      </c>
      <c r="BZ94" s="12">
        <v>2.9268463828115644E-3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0</v>
      </c>
      <c r="CG94" s="12">
        <v>2.197913086836929E-10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7.0218455337243036E-9</v>
      </c>
      <c r="CO94" s="12">
        <v>42168.735643092441</v>
      </c>
      <c r="CP94" s="12">
        <v>0</v>
      </c>
      <c r="CQ94" s="12">
        <v>0</v>
      </c>
      <c r="CR94" s="12">
        <v>0</v>
      </c>
      <c r="CS94" s="12">
        <v>0</v>
      </c>
      <c r="CT94" s="12">
        <v>1.706456645921789E-6</v>
      </c>
      <c r="CU94" s="12">
        <v>51.129969955047756</v>
      </c>
      <c r="CV94" s="12">
        <v>11583.8645095917</v>
      </c>
      <c r="CW94" s="12">
        <v>0</v>
      </c>
      <c r="CX94" s="12">
        <v>0</v>
      </c>
      <c r="CY94" s="12">
        <v>0</v>
      </c>
      <c r="CZ94" s="12">
        <v>1.4629092911310829E-6</v>
      </c>
      <c r="DA94" s="12">
        <v>0</v>
      </c>
      <c r="DB94" s="12">
        <v>3.8631798444705885E-6</v>
      </c>
      <c r="DC94" s="12">
        <v>0</v>
      </c>
      <c r="DD94" s="12">
        <v>0</v>
      </c>
      <c r="DE94" s="12">
        <v>0</v>
      </c>
      <c r="DF94" s="12">
        <v>0</v>
      </c>
      <c r="DG94" s="12">
        <v>28.197983933376232</v>
      </c>
      <c r="DH94" s="12">
        <v>14078.959771670401</v>
      </c>
      <c r="DI94" s="12">
        <v>0</v>
      </c>
      <c r="DJ94" s="12">
        <v>0</v>
      </c>
      <c r="DK94" s="12">
        <v>0</v>
      </c>
      <c r="DL94" s="12">
        <v>168.11058624068752</v>
      </c>
      <c r="DM94" s="12">
        <v>0</v>
      </c>
      <c r="DN94" s="12">
        <v>0</v>
      </c>
      <c r="DO94" s="12">
        <v>0</v>
      </c>
      <c r="DP94" s="12">
        <v>0.19751599721947952</v>
      </c>
      <c r="DQ94" s="12">
        <v>67696.843657307807</v>
      </c>
      <c r="DR94" s="12">
        <v>336805.28811421193</v>
      </c>
      <c r="DS94" s="12">
        <v>0</v>
      </c>
      <c r="DT94" s="12">
        <v>0</v>
      </c>
      <c r="DU94" s="12">
        <v>210581.67914719344</v>
      </c>
      <c r="DV94" s="12">
        <v>0</v>
      </c>
      <c r="DW94" s="12">
        <v>5536.4428392264999</v>
      </c>
      <c r="DX94" s="12">
        <v>0</v>
      </c>
      <c r="DY94" s="12">
        <v>1.008896502537451E-2</v>
      </c>
      <c r="DZ94" s="12">
        <v>1199.7931048340083</v>
      </c>
      <c r="EA94" s="12">
        <v>0</v>
      </c>
      <c r="EB94" s="12">
        <v>4.1924505488354975E-2</v>
      </c>
      <c r="EC94" s="12">
        <v>0</v>
      </c>
      <c r="ED94" s="12">
        <v>4.4269053561997434E-5</v>
      </c>
      <c r="EE94" s="12">
        <v>0</v>
      </c>
      <c r="EF94" s="12">
        <v>0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29.338934151081798</v>
      </c>
      <c r="EM94" s="12">
        <v>0</v>
      </c>
      <c r="EN94" s="12">
        <v>0</v>
      </c>
      <c r="EO94" s="12">
        <v>0</v>
      </c>
      <c r="EP94" s="12">
        <v>0</v>
      </c>
      <c r="EQ94" s="12">
        <v>1.4759710314139786E-5</v>
      </c>
      <c r="ER94" s="12">
        <v>0</v>
      </c>
      <c r="ES94" s="12">
        <v>0</v>
      </c>
      <c r="ET94" s="12">
        <v>0</v>
      </c>
      <c r="EU94" s="12">
        <v>0</v>
      </c>
      <c r="EV94" s="12">
        <v>8.9621067086229033E-6</v>
      </c>
      <c r="EW94" s="12">
        <v>6704.52751966095</v>
      </c>
      <c r="EX94" s="12">
        <v>121.13591753310072</v>
      </c>
      <c r="EY94" s="12">
        <v>0</v>
      </c>
      <c r="EZ94" s="12">
        <v>0</v>
      </c>
      <c r="FA94" s="12">
        <v>0</v>
      </c>
      <c r="FB94" s="12">
        <v>0</v>
      </c>
      <c r="FC94" s="12">
        <v>0</v>
      </c>
      <c r="FD94" s="12">
        <v>0</v>
      </c>
      <c r="FE94" s="12">
        <v>0</v>
      </c>
      <c r="FF94" s="12">
        <v>185.14348447723009</v>
      </c>
      <c r="FG94" s="12">
        <v>0</v>
      </c>
      <c r="FH94" s="12">
        <v>0</v>
      </c>
      <c r="FI94" s="12">
        <v>0</v>
      </c>
      <c r="FJ94" s="12">
        <v>0</v>
      </c>
      <c r="FK94" s="13">
        <v>878065.04144919151</v>
      </c>
      <c r="FL94" s="12">
        <v>225520.13180472283</v>
      </c>
      <c r="FM94" s="14">
        <v>225520.13180472283</v>
      </c>
      <c r="FN94" s="12">
        <v>0</v>
      </c>
      <c r="FO94" s="12">
        <v>4486575.0998312272</v>
      </c>
      <c r="FP94" s="12">
        <v>6349738.8888116851</v>
      </c>
      <c r="FQ94" s="12">
        <v>-1863163.7889804584</v>
      </c>
      <c r="FR94" s="12">
        <v>13081296.401509406</v>
      </c>
      <c r="FS94" s="12">
        <v>0</v>
      </c>
      <c r="FT94" s="12">
        <v>13081296.401509406</v>
      </c>
      <c r="FU94" s="12">
        <v>3177859.8832809804</v>
      </c>
      <c r="FV94" s="13">
        <v>15493596.79131357</v>
      </c>
    </row>
    <row r="95" spans="1:178" s="15" customFormat="1" ht="16.2" thickBot="1" x14ac:dyDescent="0.3">
      <c r="A95" s="85" t="s">
        <v>121</v>
      </c>
      <c r="B95" s="11">
        <v>92</v>
      </c>
      <c r="C95" s="12">
        <v>41757.94246298496</v>
      </c>
      <c r="D95" s="12">
        <v>1032.0065558610333</v>
      </c>
      <c r="E95" s="12">
        <v>1661.7622458701087</v>
      </c>
      <c r="F95" s="12">
        <v>4033.1865689255337</v>
      </c>
      <c r="G95" s="12">
        <v>144.34601071051958</v>
      </c>
      <c r="H95" s="12">
        <v>2057.8304318140476</v>
      </c>
      <c r="I95" s="12">
        <v>3.9137943656317944</v>
      </c>
      <c r="J95" s="12">
        <v>235.78518147529368</v>
      </c>
      <c r="K95" s="12">
        <v>7305.8737387901956</v>
      </c>
      <c r="L95" s="12">
        <v>0</v>
      </c>
      <c r="M95" s="12">
        <v>0</v>
      </c>
      <c r="N95" s="12">
        <v>26.860170840045907</v>
      </c>
      <c r="O95" s="12">
        <v>0</v>
      </c>
      <c r="P95" s="12">
        <v>44.346760596728799</v>
      </c>
      <c r="Q95" s="12">
        <v>27.10958098964749</v>
      </c>
      <c r="R95" s="12">
        <v>1656.807841449632</v>
      </c>
      <c r="S95" s="12">
        <v>326.72695351527847</v>
      </c>
      <c r="T95" s="12">
        <v>0</v>
      </c>
      <c r="U95" s="12">
        <v>690.20546133510891</v>
      </c>
      <c r="V95" s="12">
        <v>0</v>
      </c>
      <c r="W95" s="12">
        <v>0</v>
      </c>
      <c r="X95" s="12">
        <v>87.986188778200585</v>
      </c>
      <c r="Y95" s="12">
        <v>0</v>
      </c>
      <c r="Z95" s="12">
        <v>1366.1883835238034</v>
      </c>
      <c r="AA95" s="12">
        <v>75.025146844691378</v>
      </c>
      <c r="AB95" s="12">
        <v>212.97303391570156</v>
      </c>
      <c r="AC95" s="12">
        <v>974.46183008600701</v>
      </c>
      <c r="AD95" s="12">
        <v>0</v>
      </c>
      <c r="AE95" s="12">
        <v>0</v>
      </c>
      <c r="AF95" s="12">
        <v>0</v>
      </c>
      <c r="AG95" s="12">
        <v>0</v>
      </c>
      <c r="AH95" s="12">
        <v>26.200403414652744</v>
      </c>
      <c r="AI95" s="12">
        <v>0</v>
      </c>
      <c r="AJ95" s="12">
        <v>0</v>
      </c>
      <c r="AK95" s="12">
        <v>159.54949196097533</v>
      </c>
      <c r="AL95" s="12">
        <v>0</v>
      </c>
      <c r="AM95" s="12">
        <v>6.9137099635513586</v>
      </c>
      <c r="AN95" s="12">
        <v>2.7017924053790217</v>
      </c>
      <c r="AO95" s="12">
        <v>0</v>
      </c>
      <c r="AP95" s="12">
        <v>377.12576959147225</v>
      </c>
      <c r="AQ95" s="12">
        <v>0.78998379534468555</v>
      </c>
      <c r="AR95" s="12">
        <v>48.656240885283459</v>
      </c>
      <c r="AS95" s="12">
        <v>0</v>
      </c>
      <c r="AT95" s="12">
        <v>0</v>
      </c>
      <c r="AU95" s="12">
        <v>80.410855887392742</v>
      </c>
      <c r="AV95" s="12">
        <v>0</v>
      </c>
      <c r="AW95" s="12">
        <v>0</v>
      </c>
      <c r="AX95" s="12">
        <v>0</v>
      </c>
      <c r="AY95" s="12">
        <v>188.4954045444359</v>
      </c>
      <c r="AZ95" s="12">
        <v>0</v>
      </c>
      <c r="BA95" s="12">
        <v>0</v>
      </c>
      <c r="BB95" s="12">
        <v>0</v>
      </c>
      <c r="BC95" s="12">
        <v>69.803405169338177</v>
      </c>
      <c r="BD95" s="12">
        <v>6832.9857477134219</v>
      </c>
      <c r="BE95" s="12">
        <v>6.1941361999867102</v>
      </c>
      <c r="BF95" s="12">
        <v>583.83529719324247</v>
      </c>
      <c r="BG95" s="12">
        <v>40.603853022433022</v>
      </c>
      <c r="BH95" s="12">
        <v>0</v>
      </c>
      <c r="BI95" s="12">
        <v>22.979348023183782</v>
      </c>
      <c r="BJ95" s="12">
        <v>0</v>
      </c>
      <c r="BK95" s="12">
        <v>0</v>
      </c>
      <c r="BL95" s="12">
        <v>52.847624574975349</v>
      </c>
      <c r="BM95" s="12">
        <v>0</v>
      </c>
      <c r="BN95" s="12">
        <v>0</v>
      </c>
      <c r="BO95" s="12">
        <v>33.693190041451587</v>
      </c>
      <c r="BP95" s="12">
        <v>96.317377151907309</v>
      </c>
      <c r="BQ95" s="12">
        <v>0</v>
      </c>
      <c r="BR95" s="12">
        <v>4.7701119587768099</v>
      </c>
      <c r="BS95" s="12">
        <v>73.906464486634448</v>
      </c>
      <c r="BT95" s="12">
        <v>0</v>
      </c>
      <c r="BU95" s="12">
        <v>59.664350057312987</v>
      </c>
      <c r="BV95" s="12">
        <v>0</v>
      </c>
      <c r="BW95" s="12">
        <v>84.919706722474643</v>
      </c>
      <c r="BX95" s="12">
        <v>0</v>
      </c>
      <c r="BY95" s="12">
        <v>1477.4102241863027</v>
      </c>
      <c r="BZ95" s="12">
        <v>268.96534735737714</v>
      </c>
      <c r="CA95" s="12">
        <v>0</v>
      </c>
      <c r="CB95" s="12">
        <v>26.542181200130536</v>
      </c>
      <c r="CC95" s="12">
        <v>0</v>
      </c>
      <c r="CD95" s="12">
        <v>0</v>
      </c>
      <c r="CE95" s="12">
        <v>0</v>
      </c>
      <c r="CF95" s="12">
        <v>0</v>
      </c>
      <c r="CG95" s="12">
        <v>2.0307243460277434E-5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41.58796790961879</v>
      </c>
      <c r="CO95" s="12">
        <v>0</v>
      </c>
      <c r="CP95" s="12">
        <v>26746466.433728378</v>
      </c>
      <c r="CQ95" s="12">
        <v>0</v>
      </c>
      <c r="CR95" s="12">
        <v>303.69558014124453</v>
      </c>
      <c r="CS95" s="12">
        <v>11.845402322786107</v>
      </c>
      <c r="CT95" s="12">
        <v>0</v>
      </c>
      <c r="CU95" s="12">
        <v>1.399684713978006</v>
      </c>
      <c r="CV95" s="12">
        <v>0</v>
      </c>
      <c r="CW95" s="12">
        <v>264.00556006775935</v>
      </c>
      <c r="CX95" s="12">
        <v>0</v>
      </c>
      <c r="CY95" s="12">
        <v>0</v>
      </c>
      <c r="CZ95" s="12">
        <v>0</v>
      </c>
      <c r="DA95" s="12">
        <v>5.1666673723018376E-3</v>
      </c>
      <c r="DB95" s="12">
        <v>0</v>
      </c>
      <c r="DC95" s="12">
        <v>0</v>
      </c>
      <c r="DD95" s="12">
        <v>246.85329511393249</v>
      </c>
      <c r="DE95" s="12">
        <v>238.04069865947929</v>
      </c>
      <c r="DF95" s="12">
        <v>0</v>
      </c>
      <c r="DG95" s="12">
        <v>387.46258895894078</v>
      </c>
      <c r="DH95" s="12">
        <v>85.345590315170284</v>
      </c>
      <c r="DI95" s="12">
        <v>1030.0007026365843</v>
      </c>
      <c r="DJ95" s="12">
        <v>10908.641736842348</v>
      </c>
      <c r="DK95" s="12">
        <v>504.23401077044605</v>
      </c>
      <c r="DL95" s="12">
        <v>3681.1614855106618</v>
      </c>
      <c r="DM95" s="12">
        <v>0</v>
      </c>
      <c r="DN95" s="12">
        <v>0</v>
      </c>
      <c r="DO95" s="12">
        <v>9.937631009614682</v>
      </c>
      <c r="DP95" s="12">
        <v>0</v>
      </c>
      <c r="DQ95" s="12">
        <v>0</v>
      </c>
      <c r="DR95" s="12">
        <v>0</v>
      </c>
      <c r="DS95" s="12">
        <v>0</v>
      </c>
      <c r="DT95" s="12">
        <v>0</v>
      </c>
      <c r="DU95" s="12">
        <v>0</v>
      </c>
      <c r="DV95" s="12">
        <v>0</v>
      </c>
      <c r="DW95" s="12">
        <v>269.49527289721931</v>
      </c>
      <c r="DX95" s="12">
        <v>829.35414166811927</v>
      </c>
      <c r="DY95" s="12">
        <v>0</v>
      </c>
      <c r="DZ95" s="12">
        <v>1.3784534965901617E-4</v>
      </c>
      <c r="EA95" s="12">
        <v>0</v>
      </c>
      <c r="EB95" s="12">
        <v>0</v>
      </c>
      <c r="EC95" s="12">
        <v>45.126357817955608</v>
      </c>
      <c r="ED95" s="12">
        <v>5.0931379927745074E-2</v>
      </c>
      <c r="EE95" s="12">
        <v>0</v>
      </c>
      <c r="EF95" s="12">
        <v>0</v>
      </c>
      <c r="EG95" s="12">
        <v>0</v>
      </c>
      <c r="EH95" s="12">
        <v>3440.1003068703394</v>
      </c>
      <c r="EI95" s="12">
        <v>2407.6223697476212</v>
      </c>
      <c r="EJ95" s="12">
        <v>0</v>
      </c>
      <c r="EK95" s="12">
        <v>0</v>
      </c>
      <c r="EL95" s="12">
        <v>2301.0199246856655</v>
      </c>
      <c r="EM95" s="12">
        <v>52.01482132320205</v>
      </c>
      <c r="EN95" s="12">
        <v>246.60169019486295</v>
      </c>
      <c r="EO95" s="12">
        <v>0</v>
      </c>
      <c r="EP95" s="12">
        <v>0</v>
      </c>
      <c r="EQ95" s="12">
        <v>1.1804718744820291</v>
      </c>
      <c r="ER95" s="12">
        <v>0</v>
      </c>
      <c r="ES95" s="12">
        <v>54.908903289886119</v>
      </c>
      <c r="ET95" s="12">
        <v>911.2981326469685</v>
      </c>
      <c r="EU95" s="12">
        <v>2.8465492720320804</v>
      </c>
      <c r="EV95" s="12">
        <v>0</v>
      </c>
      <c r="EW95" s="12">
        <v>0</v>
      </c>
      <c r="EX95" s="12">
        <v>144.41956204949975</v>
      </c>
      <c r="EY95" s="12">
        <v>78.813950019888566</v>
      </c>
      <c r="EZ95" s="12">
        <v>510.29493703827455</v>
      </c>
      <c r="FA95" s="12">
        <v>0</v>
      </c>
      <c r="FB95" s="12">
        <v>1244.7428355147458</v>
      </c>
      <c r="FC95" s="12">
        <v>0</v>
      </c>
      <c r="FD95" s="12">
        <v>7.5916585139739752</v>
      </c>
      <c r="FE95" s="12">
        <v>0</v>
      </c>
      <c r="FF95" s="12">
        <v>11333.901563115842</v>
      </c>
      <c r="FG95" s="12">
        <v>0</v>
      </c>
      <c r="FH95" s="12">
        <v>182.6989520629464</v>
      </c>
      <c r="FI95" s="12">
        <v>0</v>
      </c>
      <c r="FJ95" s="12">
        <v>0</v>
      </c>
      <c r="FK95" s="13">
        <v>26862592.354680333</v>
      </c>
      <c r="FL95" s="12">
        <v>25303837.753649916</v>
      </c>
      <c r="FM95" s="14">
        <v>25303837.753649916</v>
      </c>
      <c r="FN95" s="12">
        <v>0</v>
      </c>
      <c r="FO95" s="12">
        <v>22867401.966211684</v>
      </c>
      <c r="FP95" s="12">
        <v>16608027.250956904</v>
      </c>
      <c r="FQ95" s="12">
        <v>6259374.7152547808</v>
      </c>
      <c r="FR95" s="12">
        <v>8629906.8451261781</v>
      </c>
      <c r="FS95" s="12">
        <v>0</v>
      </c>
      <c r="FT95" s="12">
        <v>8629906.8451261781</v>
      </c>
      <c r="FU95" s="12">
        <v>723693.0770379632</v>
      </c>
      <c r="FV95" s="13">
        <v>82940045.842630148</v>
      </c>
    </row>
    <row r="96" spans="1:178" s="15" customFormat="1" ht="16.2" thickBot="1" x14ac:dyDescent="0.3">
      <c r="A96" s="85" t="s">
        <v>122</v>
      </c>
      <c r="B96" s="11">
        <v>93</v>
      </c>
      <c r="C96" s="12">
        <v>4424.1927419670164</v>
      </c>
      <c r="D96" s="12">
        <v>825.19982285879451</v>
      </c>
      <c r="E96" s="12">
        <v>22483.488244052434</v>
      </c>
      <c r="F96" s="12">
        <v>0</v>
      </c>
      <c r="G96" s="12">
        <v>896.51698926891152</v>
      </c>
      <c r="H96" s="12">
        <v>1218.6424326365502</v>
      </c>
      <c r="I96" s="12">
        <v>77.83648130355003</v>
      </c>
      <c r="J96" s="12">
        <v>291.00615011991954</v>
      </c>
      <c r="K96" s="12">
        <v>995.87533550009493</v>
      </c>
      <c r="L96" s="12">
        <v>0</v>
      </c>
      <c r="M96" s="12">
        <v>0</v>
      </c>
      <c r="N96" s="12">
        <v>0</v>
      </c>
      <c r="O96" s="12">
        <v>23844.04787375504</v>
      </c>
      <c r="P96" s="12">
        <v>58.353350898812621</v>
      </c>
      <c r="Q96" s="12">
        <v>25.385415232899344</v>
      </c>
      <c r="R96" s="12">
        <v>2322.4028299760666</v>
      </c>
      <c r="S96" s="12">
        <v>0</v>
      </c>
      <c r="T96" s="12">
        <v>807.93712586106767</v>
      </c>
      <c r="U96" s="12">
        <v>182.47180988406333</v>
      </c>
      <c r="V96" s="12">
        <v>3281.1526634664774</v>
      </c>
      <c r="W96" s="12">
        <v>0</v>
      </c>
      <c r="X96" s="12">
        <v>3.1211901496741103</v>
      </c>
      <c r="Y96" s="12">
        <v>0</v>
      </c>
      <c r="Z96" s="12">
        <v>4461.5694010698517</v>
      </c>
      <c r="AA96" s="12">
        <v>0</v>
      </c>
      <c r="AB96" s="12">
        <v>52.973596947189861</v>
      </c>
      <c r="AC96" s="12">
        <v>1042.888203250631</v>
      </c>
      <c r="AD96" s="12">
        <v>0</v>
      </c>
      <c r="AE96" s="12">
        <v>0</v>
      </c>
      <c r="AF96" s="12">
        <v>0</v>
      </c>
      <c r="AG96" s="12">
        <v>82.251688310849246</v>
      </c>
      <c r="AH96" s="12">
        <v>4968.8647763127665</v>
      </c>
      <c r="AI96" s="12">
        <v>7.1944979972639951</v>
      </c>
      <c r="AJ96" s="12">
        <v>0</v>
      </c>
      <c r="AK96" s="12">
        <v>453.42903000230615</v>
      </c>
      <c r="AL96" s="12">
        <v>86.924989401607064</v>
      </c>
      <c r="AM96" s="12">
        <v>7603.1787524254614</v>
      </c>
      <c r="AN96" s="12">
        <v>11.724879887200363</v>
      </c>
      <c r="AO96" s="12">
        <v>0</v>
      </c>
      <c r="AP96" s="12">
        <v>103.83373105089987</v>
      </c>
      <c r="AQ96" s="12">
        <v>0</v>
      </c>
      <c r="AR96" s="12">
        <v>0.25672257356001732</v>
      </c>
      <c r="AS96" s="12">
        <v>0</v>
      </c>
      <c r="AT96" s="12">
        <v>670.7775134262447</v>
      </c>
      <c r="AU96" s="12">
        <v>21.991284846321992</v>
      </c>
      <c r="AV96" s="12">
        <v>111.8522983054561</v>
      </c>
      <c r="AW96" s="12">
        <v>4069.7104851128656</v>
      </c>
      <c r="AX96" s="12">
        <v>0</v>
      </c>
      <c r="AY96" s="12">
        <v>65.760074280141566</v>
      </c>
      <c r="AZ96" s="12">
        <v>0</v>
      </c>
      <c r="BA96" s="12">
        <v>382.55107641958836</v>
      </c>
      <c r="BB96" s="12">
        <v>0.42649148259794006</v>
      </c>
      <c r="BC96" s="12">
        <v>11220.597347048721</v>
      </c>
      <c r="BD96" s="12">
        <v>13536.531502132084</v>
      </c>
      <c r="BE96" s="12">
        <v>7190.6537765809917</v>
      </c>
      <c r="BF96" s="12">
        <v>8606.7470887010768</v>
      </c>
      <c r="BG96" s="12">
        <v>20647.667871131209</v>
      </c>
      <c r="BH96" s="12">
        <v>0</v>
      </c>
      <c r="BI96" s="12">
        <v>164.18119904955626</v>
      </c>
      <c r="BJ96" s="12">
        <v>0</v>
      </c>
      <c r="BK96" s="12">
        <v>2.0412091464993094</v>
      </c>
      <c r="BL96" s="12">
        <v>298.64263298330798</v>
      </c>
      <c r="BM96" s="12">
        <v>834.65193833576689</v>
      </c>
      <c r="BN96" s="12">
        <v>225.06890199449879</v>
      </c>
      <c r="BO96" s="12">
        <v>0</v>
      </c>
      <c r="BP96" s="12">
        <v>12315.571124635457</v>
      </c>
      <c r="BQ96" s="12">
        <v>0</v>
      </c>
      <c r="BR96" s="12">
        <v>30.019738185284364</v>
      </c>
      <c r="BS96" s="12">
        <v>2898.7103419975306</v>
      </c>
      <c r="BT96" s="12">
        <v>0</v>
      </c>
      <c r="BU96" s="12">
        <v>2542.9325911694341</v>
      </c>
      <c r="BV96" s="12">
        <v>376.02296214210344</v>
      </c>
      <c r="BW96" s="12">
        <v>2433.9891007387382</v>
      </c>
      <c r="BX96" s="12">
        <v>3221.6338128408042</v>
      </c>
      <c r="BY96" s="12">
        <v>32.265102436081158</v>
      </c>
      <c r="BZ96" s="12">
        <v>1465.6213071134505</v>
      </c>
      <c r="CA96" s="12">
        <v>0</v>
      </c>
      <c r="CB96" s="12">
        <v>0</v>
      </c>
      <c r="CC96" s="12">
        <v>14206.956313470784</v>
      </c>
      <c r="CD96" s="12">
        <v>0</v>
      </c>
      <c r="CE96" s="12">
        <v>49.256278498395076</v>
      </c>
      <c r="CF96" s="12">
        <v>1051.7886558826863</v>
      </c>
      <c r="CG96" s="12">
        <v>85.726814969094775</v>
      </c>
      <c r="CH96" s="12">
        <v>0</v>
      </c>
      <c r="CI96" s="12">
        <v>0</v>
      </c>
      <c r="CJ96" s="12">
        <v>190.70400456566858</v>
      </c>
      <c r="CK96" s="12">
        <v>16355.074137363246</v>
      </c>
      <c r="CL96" s="12">
        <v>161.88334724669031</v>
      </c>
      <c r="CM96" s="12">
        <v>0</v>
      </c>
      <c r="CN96" s="12">
        <v>178.26064375785046</v>
      </c>
      <c r="CO96" s="12">
        <v>70.955373735321103</v>
      </c>
      <c r="CP96" s="12">
        <v>0</v>
      </c>
      <c r="CQ96" s="12">
        <v>15117093.562810604</v>
      </c>
      <c r="CR96" s="12">
        <v>180.75640655891539</v>
      </c>
      <c r="CS96" s="12">
        <v>0</v>
      </c>
      <c r="CT96" s="12">
        <v>0</v>
      </c>
      <c r="CU96" s="12">
        <v>0</v>
      </c>
      <c r="CV96" s="12">
        <v>545.77234283297366</v>
      </c>
      <c r="CW96" s="12">
        <v>0</v>
      </c>
      <c r="CX96" s="12">
        <v>0</v>
      </c>
      <c r="CY96" s="12">
        <v>0</v>
      </c>
      <c r="CZ96" s="12">
        <v>8310.7612978766683</v>
      </c>
      <c r="DA96" s="12">
        <v>0</v>
      </c>
      <c r="DB96" s="12">
        <v>21872.582192096594</v>
      </c>
      <c r="DC96" s="12">
        <v>0</v>
      </c>
      <c r="DD96" s="12">
        <v>43023.397374304914</v>
      </c>
      <c r="DE96" s="12">
        <v>18642.169507347513</v>
      </c>
      <c r="DF96" s="12">
        <v>0</v>
      </c>
      <c r="DG96" s="12">
        <v>30971.57283474884</v>
      </c>
      <c r="DH96" s="12">
        <v>1537.1580333422955</v>
      </c>
      <c r="DI96" s="12">
        <v>37333.186131501599</v>
      </c>
      <c r="DJ96" s="12">
        <v>1.9879471046647128</v>
      </c>
      <c r="DK96" s="12">
        <v>12.564189304459367</v>
      </c>
      <c r="DL96" s="12">
        <v>598644.74618908903</v>
      </c>
      <c r="DM96" s="12">
        <v>0</v>
      </c>
      <c r="DN96" s="12">
        <v>0</v>
      </c>
      <c r="DO96" s="12">
        <v>1515.6669301654526</v>
      </c>
      <c r="DP96" s="12">
        <v>31426.291724717252</v>
      </c>
      <c r="DQ96" s="12">
        <v>0</v>
      </c>
      <c r="DR96" s="12">
        <v>0</v>
      </c>
      <c r="DS96" s="12">
        <v>0</v>
      </c>
      <c r="DT96" s="12">
        <v>0</v>
      </c>
      <c r="DU96" s="12">
        <v>1314.3147968023234</v>
      </c>
      <c r="DV96" s="12">
        <v>0</v>
      </c>
      <c r="DW96" s="12">
        <v>1550.9527969656253</v>
      </c>
      <c r="DX96" s="12">
        <v>8233.5888237369636</v>
      </c>
      <c r="DY96" s="12">
        <v>107.31700125898216</v>
      </c>
      <c r="DZ96" s="12">
        <v>0</v>
      </c>
      <c r="EA96" s="12">
        <v>59.901771091391851</v>
      </c>
      <c r="EB96" s="12">
        <v>3.1461893358434554</v>
      </c>
      <c r="EC96" s="12">
        <v>0</v>
      </c>
      <c r="ED96" s="12">
        <v>20.089492623471298</v>
      </c>
      <c r="EE96" s="12">
        <v>0</v>
      </c>
      <c r="EF96" s="12">
        <v>0</v>
      </c>
      <c r="EG96" s="12">
        <v>0</v>
      </c>
      <c r="EH96" s="12">
        <v>0</v>
      </c>
      <c r="EI96" s="12">
        <v>7030.0782323119065</v>
      </c>
      <c r="EJ96" s="12">
        <v>0</v>
      </c>
      <c r="EK96" s="12">
        <v>891.80088012680801</v>
      </c>
      <c r="EL96" s="12">
        <v>30.684814326561931</v>
      </c>
      <c r="EM96" s="12">
        <v>0</v>
      </c>
      <c r="EN96" s="12">
        <v>0</v>
      </c>
      <c r="EO96" s="12">
        <v>0</v>
      </c>
      <c r="EP96" s="12">
        <v>0</v>
      </c>
      <c r="EQ96" s="12">
        <v>195404.05349910163</v>
      </c>
      <c r="ER96" s="12">
        <v>31.932599226865772</v>
      </c>
      <c r="ES96" s="12">
        <v>0</v>
      </c>
      <c r="ET96" s="12">
        <v>136.90171535227032</v>
      </c>
      <c r="EU96" s="12">
        <v>23.999771423041416</v>
      </c>
      <c r="EV96" s="12">
        <v>0</v>
      </c>
      <c r="EW96" s="12">
        <v>807.12086361318586</v>
      </c>
      <c r="EX96" s="12">
        <v>72.902245857623413</v>
      </c>
      <c r="EY96" s="12">
        <v>506.42755510563586</v>
      </c>
      <c r="EZ96" s="12">
        <v>258.00814665394438</v>
      </c>
      <c r="FA96" s="12">
        <v>464.78708441897646</v>
      </c>
      <c r="FB96" s="12">
        <v>4.4035162492290016</v>
      </c>
      <c r="FC96" s="12">
        <v>36.993634227961024</v>
      </c>
      <c r="FD96" s="12">
        <v>0</v>
      </c>
      <c r="FE96" s="12">
        <v>0</v>
      </c>
      <c r="FF96" s="12">
        <v>53.565212041806767</v>
      </c>
      <c r="FG96" s="12">
        <v>32.812487583161399</v>
      </c>
      <c r="FH96" s="12">
        <v>0</v>
      </c>
      <c r="FI96" s="12">
        <v>0</v>
      </c>
      <c r="FJ96" s="12">
        <v>0</v>
      </c>
      <c r="FK96" s="13">
        <v>16334517.904108912</v>
      </c>
      <c r="FL96" s="12">
        <v>11267629.890059268</v>
      </c>
      <c r="FM96" s="14">
        <v>11267629.890059268</v>
      </c>
      <c r="FN96" s="12">
        <v>0</v>
      </c>
      <c r="FO96" s="12">
        <v>52196293.607134961</v>
      </c>
      <c r="FP96" s="12">
        <v>49501147.527075022</v>
      </c>
      <c r="FQ96" s="12">
        <v>2695146.0800599405</v>
      </c>
      <c r="FR96" s="12">
        <v>1263467.0682774412</v>
      </c>
      <c r="FS96" s="12">
        <v>0</v>
      </c>
      <c r="FT96" s="12">
        <v>1263467.0682774412</v>
      </c>
      <c r="FU96" s="12">
        <v>23661032.92093372</v>
      </c>
      <c r="FV96" s="13">
        <v>57400875.548646867</v>
      </c>
    </row>
    <row r="97" spans="1:178" s="15" customFormat="1" ht="16.2" thickBot="1" x14ac:dyDescent="0.3">
      <c r="A97" s="85" t="s">
        <v>123</v>
      </c>
      <c r="B97" s="11">
        <v>94</v>
      </c>
      <c r="C97" s="12">
        <v>0</v>
      </c>
      <c r="D97" s="12">
        <v>14777.355921463819</v>
      </c>
      <c r="E97" s="12">
        <v>12624.473860440337</v>
      </c>
      <c r="F97" s="12">
        <v>0</v>
      </c>
      <c r="G97" s="12">
        <v>1592.7227275419807</v>
      </c>
      <c r="H97" s="12">
        <v>85198.541074468114</v>
      </c>
      <c r="I97" s="12">
        <v>383.98388042920288</v>
      </c>
      <c r="J97" s="12">
        <v>63732.595193625893</v>
      </c>
      <c r="K97" s="12">
        <v>437807.56971709308</v>
      </c>
      <c r="L97" s="12">
        <v>0</v>
      </c>
      <c r="M97" s="12">
        <v>0</v>
      </c>
      <c r="N97" s="12">
        <v>78858.197312117743</v>
      </c>
      <c r="O97" s="12">
        <v>90984.340680733672</v>
      </c>
      <c r="P97" s="12">
        <v>1031.888973661203</v>
      </c>
      <c r="Q97" s="12">
        <v>4438.601265561193</v>
      </c>
      <c r="R97" s="12">
        <v>0</v>
      </c>
      <c r="S97" s="12">
        <v>49050.360663040636</v>
      </c>
      <c r="T97" s="12">
        <v>15515.099547091089</v>
      </c>
      <c r="U97" s="12">
        <v>0</v>
      </c>
      <c r="V97" s="12">
        <v>169066.8119339961</v>
      </c>
      <c r="W97" s="12">
        <v>0</v>
      </c>
      <c r="X97" s="12">
        <v>3202.2743733786442</v>
      </c>
      <c r="Y97" s="12">
        <v>6028.0527809538189</v>
      </c>
      <c r="Z97" s="12">
        <v>0</v>
      </c>
      <c r="AA97" s="12">
        <v>2.9067662399343818E-7</v>
      </c>
      <c r="AB97" s="12">
        <v>6141.6762237919775</v>
      </c>
      <c r="AC97" s="12">
        <v>76340.659878165257</v>
      </c>
      <c r="AD97" s="12">
        <v>772.45691129350814</v>
      </c>
      <c r="AE97" s="12">
        <v>0</v>
      </c>
      <c r="AF97" s="12">
        <v>0</v>
      </c>
      <c r="AG97" s="12">
        <v>1025.969769959939</v>
      </c>
      <c r="AH97" s="12">
        <v>13774.257718911147</v>
      </c>
      <c r="AI97" s="12">
        <v>2111.6118133813939</v>
      </c>
      <c r="AJ97" s="12">
        <v>8897.185699384805</v>
      </c>
      <c r="AK97" s="12">
        <v>34377.946617527887</v>
      </c>
      <c r="AL97" s="12">
        <v>32415.716085012522</v>
      </c>
      <c r="AM97" s="12">
        <v>44214.463118398555</v>
      </c>
      <c r="AN97" s="12">
        <v>0</v>
      </c>
      <c r="AO97" s="12">
        <v>60.196073856850035</v>
      </c>
      <c r="AP97" s="12">
        <v>18509.272456277162</v>
      </c>
      <c r="AQ97" s="12">
        <v>9410.7105721648004</v>
      </c>
      <c r="AR97" s="12">
        <v>21493.772832270955</v>
      </c>
      <c r="AS97" s="12">
        <v>911.37796337541783</v>
      </c>
      <c r="AT97" s="12">
        <v>7960.8110913960054</v>
      </c>
      <c r="AU97" s="12">
        <v>12111.916489573203</v>
      </c>
      <c r="AV97" s="12">
        <v>32918.363350154963</v>
      </c>
      <c r="AW97" s="12">
        <v>6925.6081782750543</v>
      </c>
      <c r="AX97" s="12">
        <v>6380.4200575884324</v>
      </c>
      <c r="AY97" s="12">
        <v>12362.386618737028</v>
      </c>
      <c r="AZ97" s="12">
        <v>1723.163789216153</v>
      </c>
      <c r="BA97" s="12">
        <v>31444.229924878415</v>
      </c>
      <c r="BB97" s="12">
        <v>15320.031247318297</v>
      </c>
      <c r="BC97" s="12">
        <v>385235.43916626519</v>
      </c>
      <c r="BD97" s="12">
        <v>126889.31971618655</v>
      </c>
      <c r="BE97" s="12">
        <v>81258.360881095607</v>
      </c>
      <c r="BF97" s="12">
        <v>214140.50577850154</v>
      </c>
      <c r="BG97" s="12">
        <v>48006.818626041073</v>
      </c>
      <c r="BH97" s="12">
        <v>30750.529519034357</v>
      </c>
      <c r="BI97" s="12">
        <v>3654.9941067718946</v>
      </c>
      <c r="BJ97" s="12">
        <v>2069.6557093444071</v>
      </c>
      <c r="BK97" s="12">
        <v>9.407263137000383</v>
      </c>
      <c r="BL97" s="12">
        <v>34869.159433825072</v>
      </c>
      <c r="BM97" s="12">
        <v>4169.8772870620733</v>
      </c>
      <c r="BN97" s="12">
        <v>15184.103424422512</v>
      </c>
      <c r="BO97" s="12">
        <v>13496.662721092029</v>
      </c>
      <c r="BP97" s="12">
        <v>131205.64770957155</v>
      </c>
      <c r="BQ97" s="12">
        <v>74030.528292776813</v>
      </c>
      <c r="BR97" s="12">
        <v>4118.3778078502719</v>
      </c>
      <c r="BS97" s="12">
        <v>62098.409862831933</v>
      </c>
      <c r="BT97" s="12">
        <v>5450.7541798157899</v>
      </c>
      <c r="BU97" s="12">
        <v>23780.401989616843</v>
      </c>
      <c r="BV97" s="12">
        <v>60728.128019698859</v>
      </c>
      <c r="BW97" s="12">
        <v>31772.12073223136</v>
      </c>
      <c r="BX97" s="12">
        <v>17167.777694048218</v>
      </c>
      <c r="BY97" s="12">
        <v>16701.254218092989</v>
      </c>
      <c r="BZ97" s="12">
        <v>141287.93472146109</v>
      </c>
      <c r="CA97" s="12">
        <v>40578.021626401031</v>
      </c>
      <c r="CB97" s="12">
        <v>36850.810042536861</v>
      </c>
      <c r="CC97" s="12">
        <v>5042.6536160364894</v>
      </c>
      <c r="CD97" s="12">
        <v>4409.4597337763435</v>
      </c>
      <c r="CE97" s="12">
        <v>9027.1791948412319</v>
      </c>
      <c r="CF97" s="12">
        <v>11182.899648404134</v>
      </c>
      <c r="CG97" s="12">
        <v>24667.940931969039</v>
      </c>
      <c r="CH97" s="12">
        <v>0</v>
      </c>
      <c r="CI97" s="12">
        <v>5814.0009341541263</v>
      </c>
      <c r="CJ97" s="12">
        <v>648.33224764338001</v>
      </c>
      <c r="CK97" s="12">
        <v>24247.3834172801</v>
      </c>
      <c r="CL97" s="12">
        <v>17478.828014678238</v>
      </c>
      <c r="CM97" s="12">
        <v>908832.47992732795</v>
      </c>
      <c r="CN97" s="12">
        <v>10837.371467733912</v>
      </c>
      <c r="CO97" s="12">
        <v>497666.14709773631</v>
      </c>
      <c r="CP97" s="12">
        <v>8975.4862654510034</v>
      </c>
      <c r="CQ97" s="12">
        <v>0</v>
      </c>
      <c r="CR97" s="12">
        <v>4980358.0955429962</v>
      </c>
      <c r="CS97" s="12">
        <v>23850.528748290362</v>
      </c>
      <c r="CT97" s="12">
        <v>0</v>
      </c>
      <c r="CU97" s="12">
        <v>27512.892671835165</v>
      </c>
      <c r="CV97" s="12">
        <v>160949.77676557333</v>
      </c>
      <c r="CW97" s="12">
        <v>70156.669409985901</v>
      </c>
      <c r="CX97" s="12">
        <v>13325.072875489594</v>
      </c>
      <c r="CY97" s="12">
        <v>3004.0831722107723</v>
      </c>
      <c r="CZ97" s="12">
        <v>0</v>
      </c>
      <c r="DA97" s="12">
        <v>48933.865069838837</v>
      </c>
      <c r="DB97" s="12">
        <v>32730.550543507659</v>
      </c>
      <c r="DC97" s="12">
        <v>400.77281664105038</v>
      </c>
      <c r="DD97" s="12">
        <v>776656.45806154178</v>
      </c>
      <c r="DE97" s="12">
        <v>1746456.5108568524</v>
      </c>
      <c r="DF97" s="12">
        <v>9841.9738191412107</v>
      </c>
      <c r="DG97" s="12">
        <v>306273.36433448369</v>
      </c>
      <c r="DH97" s="12">
        <v>151947.50819048821</v>
      </c>
      <c r="DI97" s="12">
        <v>1302340.7629347062</v>
      </c>
      <c r="DJ97" s="12">
        <v>123090.86767554296</v>
      </c>
      <c r="DK97" s="12">
        <v>26964.101431021907</v>
      </c>
      <c r="DL97" s="12">
        <v>3222505.9134107181</v>
      </c>
      <c r="DM97" s="12">
        <v>8539.7351659326432</v>
      </c>
      <c r="DN97" s="12">
        <v>4899.9608869787016</v>
      </c>
      <c r="DO97" s="12">
        <v>173591.43717678852</v>
      </c>
      <c r="DP97" s="12">
        <v>40816.843439585522</v>
      </c>
      <c r="DQ97" s="12">
        <v>7500.5233126614021</v>
      </c>
      <c r="DR97" s="12">
        <v>20200.877812093808</v>
      </c>
      <c r="DS97" s="12">
        <v>0</v>
      </c>
      <c r="DT97" s="12">
        <v>0</v>
      </c>
      <c r="DU97" s="12">
        <v>303741.48007825954</v>
      </c>
      <c r="DV97" s="12">
        <v>34276.767584611895</v>
      </c>
      <c r="DW97" s="12">
        <v>1396739.0710274675</v>
      </c>
      <c r="DX97" s="12">
        <v>479099.64052024152</v>
      </c>
      <c r="DY97" s="12">
        <v>25877.570915584016</v>
      </c>
      <c r="DZ97" s="12">
        <v>23742.982982948008</v>
      </c>
      <c r="EA97" s="12">
        <v>13185.809694348121</v>
      </c>
      <c r="EB97" s="12">
        <v>148693.40970672452</v>
      </c>
      <c r="EC97" s="12">
        <v>79723.753131810314</v>
      </c>
      <c r="ED97" s="12">
        <v>13252.904853880495</v>
      </c>
      <c r="EE97" s="12">
        <v>945385.96957709885</v>
      </c>
      <c r="EF97" s="12">
        <v>1632.61275074473</v>
      </c>
      <c r="EG97" s="12">
        <v>0</v>
      </c>
      <c r="EH97" s="12">
        <v>9687.6748685192688</v>
      </c>
      <c r="EI97" s="12">
        <v>216678.36568362513</v>
      </c>
      <c r="EJ97" s="12">
        <v>15161.223968005013</v>
      </c>
      <c r="EK97" s="12">
        <v>21467.909391769921</v>
      </c>
      <c r="EL97" s="12">
        <v>366258.28671792912</v>
      </c>
      <c r="EM97" s="12">
        <v>69746.505896242918</v>
      </c>
      <c r="EN97" s="12">
        <v>103833.19927120856</v>
      </c>
      <c r="EO97" s="12">
        <v>17309.032230582972</v>
      </c>
      <c r="EP97" s="12">
        <v>1591.8843353361083</v>
      </c>
      <c r="EQ97" s="12">
        <v>23308.126076891407</v>
      </c>
      <c r="ER97" s="12">
        <v>9306.2895822626015</v>
      </c>
      <c r="ES97" s="12">
        <v>25519.0688837815</v>
      </c>
      <c r="ET97" s="12">
        <v>2656.8055734091085</v>
      </c>
      <c r="EU97" s="12">
        <v>12425.897531041739</v>
      </c>
      <c r="EV97" s="12">
        <v>4084391.5016393284</v>
      </c>
      <c r="EW97" s="12">
        <v>1321755.5389125289</v>
      </c>
      <c r="EX97" s="12">
        <v>2202829.7431333754</v>
      </c>
      <c r="EY97" s="12">
        <v>325056.19527093926</v>
      </c>
      <c r="EZ97" s="12">
        <v>426184.48693469301</v>
      </c>
      <c r="FA97" s="12">
        <v>52331.670974470522</v>
      </c>
      <c r="FB97" s="12">
        <v>20429.672740279417</v>
      </c>
      <c r="FC97" s="12">
        <v>21385.834428757014</v>
      </c>
      <c r="FD97" s="12">
        <v>17280.256830961836</v>
      </c>
      <c r="FE97" s="12">
        <v>11511.394913026719</v>
      </c>
      <c r="FF97" s="12">
        <v>148334.20072903347</v>
      </c>
      <c r="FG97" s="12">
        <v>154287.90809534225</v>
      </c>
      <c r="FH97" s="12">
        <v>47331.968799060232</v>
      </c>
      <c r="FI97" s="12">
        <v>459491.72382961708</v>
      </c>
      <c r="FJ97" s="12">
        <v>38173.164223057371</v>
      </c>
      <c r="FK97" s="13">
        <v>31540158.887827251</v>
      </c>
      <c r="FL97" s="12">
        <v>74652983.428211868</v>
      </c>
      <c r="FM97" s="14">
        <v>74652983.428211868</v>
      </c>
      <c r="FN97" s="12">
        <v>0</v>
      </c>
      <c r="FO97" s="12">
        <v>2899284.9026118745</v>
      </c>
      <c r="FP97" s="12">
        <v>0</v>
      </c>
      <c r="FQ97" s="12">
        <v>2899284.9026118745</v>
      </c>
      <c r="FR97" s="12">
        <v>78959354.572996169</v>
      </c>
      <c r="FS97" s="12">
        <v>0</v>
      </c>
      <c r="FT97" s="12">
        <v>78959354.572996169</v>
      </c>
      <c r="FU97" s="12">
        <v>1647245.1500422731</v>
      </c>
      <c r="FV97" s="13">
        <v>186404536.6416049</v>
      </c>
    </row>
    <row r="98" spans="1:178" s="15" customFormat="1" ht="47.4" thickBot="1" x14ac:dyDescent="0.3">
      <c r="A98" s="85" t="s">
        <v>124</v>
      </c>
      <c r="B98" s="11">
        <v>95</v>
      </c>
      <c r="C98" s="12">
        <v>2.7526050818864067E-6</v>
      </c>
      <c r="D98" s="12">
        <v>0</v>
      </c>
      <c r="E98" s="12">
        <v>1.724513068081667E-6</v>
      </c>
      <c r="F98" s="12">
        <v>0</v>
      </c>
      <c r="G98" s="12">
        <v>0</v>
      </c>
      <c r="H98" s="12">
        <v>1.3717364996731916E-5</v>
      </c>
      <c r="I98" s="12">
        <v>0</v>
      </c>
      <c r="J98" s="12">
        <v>8.6648201334368154E-6</v>
      </c>
      <c r="K98" s="12">
        <v>0</v>
      </c>
      <c r="L98" s="12">
        <v>6.3117174190186258E-8</v>
      </c>
      <c r="M98" s="12">
        <v>0</v>
      </c>
      <c r="N98" s="12">
        <v>0</v>
      </c>
      <c r="O98" s="12">
        <v>51.193898289803222</v>
      </c>
      <c r="P98" s="12">
        <v>5.2057852614484705E-8</v>
      </c>
      <c r="Q98" s="12">
        <v>0</v>
      </c>
      <c r="R98" s="12">
        <v>0</v>
      </c>
      <c r="S98" s="12">
        <v>4.110242559569576</v>
      </c>
      <c r="T98" s="12">
        <v>0</v>
      </c>
      <c r="U98" s="12">
        <v>3.2012554450527154E-7</v>
      </c>
      <c r="V98" s="12">
        <v>9.4898949084788108E-5</v>
      </c>
      <c r="W98" s="12">
        <v>0</v>
      </c>
      <c r="X98" s="12">
        <v>5.4157943284632495</v>
      </c>
      <c r="Y98" s="12">
        <v>3.2761332224061104E-8</v>
      </c>
      <c r="Z98" s="12">
        <v>0</v>
      </c>
      <c r="AA98" s="12">
        <v>7.9041192114867701E-10</v>
      </c>
      <c r="AB98" s="12">
        <v>0</v>
      </c>
      <c r="AC98" s="12">
        <v>277.6689695377496</v>
      </c>
      <c r="AD98" s="12">
        <v>0</v>
      </c>
      <c r="AE98" s="12">
        <v>0</v>
      </c>
      <c r="AF98" s="12">
        <v>0</v>
      </c>
      <c r="AG98" s="12">
        <v>0</v>
      </c>
      <c r="AH98" s="12">
        <v>72.399845956360878</v>
      </c>
      <c r="AI98" s="12">
        <v>1.2720194448526878</v>
      </c>
      <c r="AJ98" s="12">
        <v>0</v>
      </c>
      <c r="AK98" s="12">
        <v>0</v>
      </c>
      <c r="AL98" s="12">
        <v>0</v>
      </c>
      <c r="AM98" s="12">
        <v>4.266182708387848E-5</v>
      </c>
      <c r="AN98" s="12">
        <v>0</v>
      </c>
      <c r="AO98" s="12">
        <v>0</v>
      </c>
      <c r="AP98" s="12">
        <v>9.622599645851075</v>
      </c>
      <c r="AQ98" s="12">
        <v>0</v>
      </c>
      <c r="AR98" s="12">
        <v>0.23806467783505253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5.5992107282320873E-8</v>
      </c>
      <c r="AY98" s="12">
        <v>0</v>
      </c>
      <c r="AZ98" s="12">
        <v>0</v>
      </c>
      <c r="BA98" s="12">
        <v>0</v>
      </c>
      <c r="BB98" s="12">
        <v>0</v>
      </c>
      <c r="BC98" s="12">
        <v>63.300254191827818</v>
      </c>
      <c r="BD98" s="12">
        <v>0</v>
      </c>
      <c r="BE98" s="12">
        <v>148.21213337544165</v>
      </c>
      <c r="BF98" s="12">
        <v>6.7576371312093277</v>
      </c>
      <c r="BG98" s="12">
        <v>51.588162990858159</v>
      </c>
      <c r="BH98" s="12">
        <v>0</v>
      </c>
      <c r="BI98" s="12">
        <v>0</v>
      </c>
      <c r="BJ98" s="12">
        <v>0</v>
      </c>
      <c r="BK98" s="12">
        <v>0</v>
      </c>
      <c r="BL98" s="12">
        <v>4.4553651432057153E-9</v>
      </c>
      <c r="BM98" s="12">
        <v>0</v>
      </c>
      <c r="BN98" s="12">
        <v>0</v>
      </c>
      <c r="BO98" s="12">
        <v>0</v>
      </c>
      <c r="BP98" s="12">
        <v>142.54683173747381</v>
      </c>
      <c r="BQ98" s="12">
        <v>5.2215072402397498</v>
      </c>
      <c r="BR98" s="12">
        <v>244.5650875623347</v>
      </c>
      <c r="BS98" s="12">
        <v>137.44345223819977</v>
      </c>
      <c r="BT98" s="12">
        <v>58.078280593419329</v>
      </c>
      <c r="BU98" s="12">
        <v>16.466251400033013</v>
      </c>
      <c r="BV98" s="12">
        <v>762.04408487000467</v>
      </c>
      <c r="BW98" s="12">
        <v>0</v>
      </c>
      <c r="BX98" s="12">
        <v>9.4544823310014916</v>
      </c>
      <c r="BY98" s="12">
        <v>479.93371794263493</v>
      </c>
      <c r="BZ98" s="12">
        <v>384.19211832059892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312.62649651372004</v>
      </c>
      <c r="CH98" s="12">
        <v>0</v>
      </c>
      <c r="CI98" s="12">
        <v>0</v>
      </c>
      <c r="CJ98" s="12">
        <v>0</v>
      </c>
      <c r="CK98" s="12">
        <v>6.9574440419826215E-3</v>
      </c>
      <c r="CL98" s="12">
        <v>103.80959147687226</v>
      </c>
      <c r="CM98" s="12">
        <v>0</v>
      </c>
      <c r="CN98" s="12">
        <v>0</v>
      </c>
      <c r="CO98" s="12">
        <v>0</v>
      </c>
      <c r="CP98" s="12">
        <v>0</v>
      </c>
      <c r="CQ98" s="12">
        <v>0</v>
      </c>
      <c r="CR98" s="12">
        <v>2.9177334125390488</v>
      </c>
      <c r="CS98" s="12">
        <v>43387.359525730433</v>
      </c>
      <c r="CT98" s="12">
        <v>0</v>
      </c>
      <c r="CU98" s="12">
        <v>40.031826835631392</v>
      </c>
      <c r="CV98" s="12">
        <v>26.748471981062327</v>
      </c>
      <c r="CW98" s="12">
        <v>0</v>
      </c>
      <c r="CX98" s="12">
        <v>0</v>
      </c>
      <c r="CY98" s="12">
        <v>0</v>
      </c>
      <c r="CZ98" s="12">
        <v>130.06202296124368</v>
      </c>
      <c r="DA98" s="12">
        <v>0</v>
      </c>
      <c r="DB98" s="12">
        <v>343.46147685374484</v>
      </c>
      <c r="DC98" s="12">
        <v>4.2266034772986387</v>
      </c>
      <c r="DD98" s="12">
        <v>0</v>
      </c>
      <c r="DE98" s="12">
        <v>4918.0744615351923</v>
      </c>
      <c r="DF98" s="12">
        <v>0</v>
      </c>
      <c r="DG98" s="12">
        <v>1716.258491601056</v>
      </c>
      <c r="DH98" s="12">
        <v>0</v>
      </c>
      <c r="DI98" s="12">
        <v>0</v>
      </c>
      <c r="DJ98" s="12">
        <v>40.041833891285336</v>
      </c>
      <c r="DK98" s="12">
        <v>473.26443886446543</v>
      </c>
      <c r="DL98" s="12">
        <v>75303.360771042004</v>
      </c>
      <c r="DM98" s="12">
        <v>0</v>
      </c>
      <c r="DN98" s="12">
        <v>0</v>
      </c>
      <c r="DO98" s="12">
        <v>4.7262001908271082E-4</v>
      </c>
      <c r="DP98" s="12">
        <v>0</v>
      </c>
      <c r="DQ98" s="12">
        <v>0</v>
      </c>
      <c r="DR98" s="12">
        <v>45.74876899467619</v>
      </c>
      <c r="DS98" s="12">
        <v>0</v>
      </c>
      <c r="DT98" s="12">
        <v>0</v>
      </c>
      <c r="DU98" s="12">
        <v>37.378053621538214</v>
      </c>
      <c r="DV98" s="12">
        <v>0</v>
      </c>
      <c r="DW98" s="12">
        <v>1043.0432705218846</v>
      </c>
      <c r="DX98" s="12">
        <v>368.35530110883678</v>
      </c>
      <c r="DY98" s="12">
        <v>96.181884256062759</v>
      </c>
      <c r="DZ98" s="12">
        <v>86.650901538047691</v>
      </c>
      <c r="EA98" s="12">
        <v>635.32995902307164</v>
      </c>
      <c r="EB98" s="12">
        <v>1866.2613157005185</v>
      </c>
      <c r="EC98" s="12">
        <v>1.3067375409347819</v>
      </c>
      <c r="ED98" s="12">
        <v>0</v>
      </c>
      <c r="EE98" s="12">
        <v>9980.848411418121</v>
      </c>
      <c r="EF98" s="12">
        <v>0</v>
      </c>
      <c r="EG98" s="12">
        <v>0</v>
      </c>
      <c r="EH98" s="12">
        <v>0</v>
      </c>
      <c r="EI98" s="12">
        <v>4611.6488888640743</v>
      </c>
      <c r="EJ98" s="12">
        <v>0</v>
      </c>
      <c r="EK98" s="12">
        <v>0</v>
      </c>
      <c r="EL98" s="12">
        <v>0</v>
      </c>
      <c r="EM98" s="12">
        <v>31.232881730438265</v>
      </c>
      <c r="EN98" s="12">
        <v>109.48581429086316</v>
      </c>
      <c r="EO98" s="12">
        <v>54.893164823775628</v>
      </c>
      <c r="EP98" s="12">
        <v>0</v>
      </c>
      <c r="EQ98" s="12">
        <v>37.965459509538981</v>
      </c>
      <c r="ER98" s="12">
        <v>0</v>
      </c>
      <c r="ES98" s="12">
        <v>1.6569126232468467</v>
      </c>
      <c r="ET98" s="12">
        <v>2.8961464127442471E-7</v>
      </c>
      <c r="EU98" s="12">
        <v>0</v>
      </c>
      <c r="EV98" s="12">
        <v>1.0317118236261495E-3</v>
      </c>
      <c r="EW98" s="12">
        <v>2343.8141436596375</v>
      </c>
      <c r="EX98" s="12">
        <v>53448.837879122577</v>
      </c>
      <c r="EY98" s="12">
        <v>6551.8547190365025</v>
      </c>
      <c r="EZ98" s="12">
        <v>789.88620851812334</v>
      </c>
      <c r="FA98" s="12">
        <v>276.74261903918961</v>
      </c>
      <c r="FB98" s="12">
        <v>8.5509767563929024</v>
      </c>
      <c r="FC98" s="12">
        <v>7694.1742411828254</v>
      </c>
      <c r="FD98" s="12">
        <v>11.694251641578992</v>
      </c>
      <c r="FE98" s="12">
        <v>0</v>
      </c>
      <c r="FF98" s="12">
        <v>83787.367941971039</v>
      </c>
      <c r="FG98" s="12">
        <v>2053.7173997753762</v>
      </c>
      <c r="FH98" s="12">
        <v>10.995173013616775</v>
      </c>
      <c r="FI98" s="12">
        <v>0</v>
      </c>
      <c r="FJ98" s="12">
        <v>0</v>
      </c>
      <c r="FK98" s="13">
        <v>305719.60108883964</v>
      </c>
      <c r="FL98" s="12">
        <v>4178425.9523966564</v>
      </c>
      <c r="FM98" s="14">
        <v>4178425.9523966564</v>
      </c>
      <c r="FN98" s="12">
        <v>0</v>
      </c>
      <c r="FO98" s="12">
        <v>6262491.1321608685</v>
      </c>
      <c r="FP98" s="12">
        <v>5580504.6014459096</v>
      </c>
      <c r="FQ98" s="12">
        <v>681986.53071495891</v>
      </c>
      <c r="FR98" s="12">
        <v>18765084.799673844</v>
      </c>
      <c r="FS98" s="12">
        <v>0</v>
      </c>
      <c r="FT98" s="12">
        <v>18765084.799673844</v>
      </c>
      <c r="FU98" s="12">
        <v>8105248.0034597814</v>
      </c>
      <c r="FV98" s="13">
        <v>21406473.481860429</v>
      </c>
    </row>
    <row r="99" spans="1:178" s="15" customFormat="1" ht="31.8" thickBot="1" x14ac:dyDescent="0.3">
      <c r="A99" s="85" t="s">
        <v>125</v>
      </c>
      <c r="B99" s="11">
        <v>96</v>
      </c>
      <c r="C99" s="12">
        <v>0</v>
      </c>
      <c r="D99" s="12">
        <v>7.1897571433461355E-4</v>
      </c>
      <c r="E99" s="12">
        <v>2.2490979090274842E-3</v>
      </c>
      <c r="F99" s="12">
        <v>1.8394583094330747E-2</v>
      </c>
      <c r="G99" s="12">
        <v>1.7898168836292126E-3</v>
      </c>
      <c r="H99" s="12">
        <v>170.52410741260357</v>
      </c>
      <c r="I99" s="12">
        <v>0</v>
      </c>
      <c r="J99" s="12">
        <v>0</v>
      </c>
      <c r="K99" s="12">
        <v>2580.0536657330504</v>
      </c>
      <c r="L99" s="12">
        <v>3.2818942004165865E-6</v>
      </c>
      <c r="M99" s="12">
        <v>144.04276916151588</v>
      </c>
      <c r="N99" s="12">
        <v>928.07361529940829</v>
      </c>
      <c r="O99" s="12">
        <v>6.5053440292547364</v>
      </c>
      <c r="P99" s="12">
        <v>2.7068443220669776E-6</v>
      </c>
      <c r="Q99" s="12">
        <v>0</v>
      </c>
      <c r="R99" s="12">
        <v>257.88367659080882</v>
      </c>
      <c r="S99" s="12">
        <v>520.84759442392999</v>
      </c>
      <c r="T99" s="12">
        <v>254.68345804801865</v>
      </c>
      <c r="U99" s="12">
        <v>79.109714501389391</v>
      </c>
      <c r="V99" s="12">
        <v>908.30799443909086</v>
      </c>
      <c r="W99" s="12">
        <v>0</v>
      </c>
      <c r="X99" s="12">
        <v>2.7096248350929266</v>
      </c>
      <c r="Y99" s="12">
        <v>0</v>
      </c>
      <c r="Z99" s="12">
        <v>10144.663345207784</v>
      </c>
      <c r="AA99" s="12">
        <v>0</v>
      </c>
      <c r="AB99" s="12">
        <v>1149.4087076552917</v>
      </c>
      <c r="AC99" s="12">
        <v>769.97149686382943</v>
      </c>
      <c r="AD99" s="12">
        <v>0</v>
      </c>
      <c r="AE99" s="12">
        <v>92855.805629540468</v>
      </c>
      <c r="AF99" s="12">
        <v>0</v>
      </c>
      <c r="AG99" s="12">
        <v>0</v>
      </c>
      <c r="AH99" s="12">
        <v>184.58564835602621</v>
      </c>
      <c r="AI99" s="12">
        <v>0</v>
      </c>
      <c r="AJ99" s="12">
        <v>0</v>
      </c>
      <c r="AK99" s="12">
        <v>49.775769381649269</v>
      </c>
      <c r="AL99" s="12">
        <v>965.29036772334337</v>
      </c>
      <c r="AM99" s="12">
        <v>32.337156426440082</v>
      </c>
      <c r="AN99" s="12">
        <v>0</v>
      </c>
      <c r="AO99" s="12">
        <v>0</v>
      </c>
      <c r="AP99" s="12">
        <v>10.241583400586325</v>
      </c>
      <c r="AQ99" s="12">
        <v>1.7869462992602961E-5</v>
      </c>
      <c r="AR99" s="12">
        <v>410.92246160508574</v>
      </c>
      <c r="AS99" s="12">
        <v>124.54795194577549</v>
      </c>
      <c r="AT99" s="12">
        <v>2.8498263915158204</v>
      </c>
      <c r="AU99" s="12">
        <v>2.4232828345739086</v>
      </c>
      <c r="AV99" s="12">
        <v>212.97890652434398</v>
      </c>
      <c r="AW99" s="12">
        <v>0</v>
      </c>
      <c r="AX99" s="12">
        <v>93.677384760437988</v>
      </c>
      <c r="AY99" s="12">
        <v>0</v>
      </c>
      <c r="AZ99" s="12">
        <v>45.161205109929384</v>
      </c>
      <c r="BA99" s="12">
        <v>1422.2117057801095</v>
      </c>
      <c r="BB99" s="12">
        <v>287.70727450156238</v>
      </c>
      <c r="BC99" s="12">
        <v>2417.9934776749024</v>
      </c>
      <c r="BD99" s="12">
        <v>140.40728637984961</v>
      </c>
      <c r="BE99" s="12">
        <v>105.59430332475949</v>
      </c>
      <c r="BF99" s="12">
        <v>124.02953506831179</v>
      </c>
      <c r="BG99" s="12">
        <v>232.19534812096242</v>
      </c>
      <c r="BH99" s="12">
        <v>90.686885135643337</v>
      </c>
      <c r="BI99" s="12">
        <v>0</v>
      </c>
      <c r="BJ99" s="12">
        <v>0</v>
      </c>
      <c r="BK99" s="12">
        <v>0</v>
      </c>
      <c r="BL99" s="12">
        <v>261.23731595350495</v>
      </c>
      <c r="BM99" s="12">
        <v>0</v>
      </c>
      <c r="BN99" s="12">
        <v>71.344051742423801</v>
      </c>
      <c r="BO99" s="12">
        <v>16755.061639808333</v>
      </c>
      <c r="BP99" s="12">
        <v>1215.6573032050487</v>
      </c>
      <c r="BQ99" s="12">
        <v>8701.301427006385</v>
      </c>
      <c r="BR99" s="12">
        <v>59.423391256480542</v>
      </c>
      <c r="BS99" s="12">
        <v>47.904203230921951</v>
      </c>
      <c r="BT99" s="12">
        <v>154.99340051952555</v>
      </c>
      <c r="BU99" s="12">
        <v>281.49532437463017</v>
      </c>
      <c r="BV99" s="12">
        <v>465.68629779942074</v>
      </c>
      <c r="BW99" s="12">
        <v>3.9159888108217467</v>
      </c>
      <c r="BX99" s="12">
        <v>241.99737643033845</v>
      </c>
      <c r="BY99" s="12">
        <v>3.2098946928637502</v>
      </c>
      <c r="BZ99" s="12">
        <v>3884.4510923467251</v>
      </c>
      <c r="CA99" s="12">
        <v>13.006331716255092</v>
      </c>
      <c r="CB99" s="12">
        <v>0</v>
      </c>
      <c r="CC99" s="12">
        <v>0</v>
      </c>
      <c r="CD99" s="12">
        <v>541.75781295543561</v>
      </c>
      <c r="CE99" s="12">
        <v>119.72787708062546</v>
      </c>
      <c r="CF99" s="12">
        <v>0</v>
      </c>
      <c r="CG99" s="12">
        <v>0</v>
      </c>
      <c r="CH99" s="12">
        <v>0</v>
      </c>
      <c r="CI99" s="12">
        <v>33.86797825945056</v>
      </c>
      <c r="CJ99" s="12">
        <v>0</v>
      </c>
      <c r="CK99" s="12">
        <v>52.771441580857115</v>
      </c>
      <c r="CL99" s="12">
        <v>93.639705928208926</v>
      </c>
      <c r="CM99" s="12">
        <v>0</v>
      </c>
      <c r="CN99" s="12">
        <v>25.271246742203228</v>
      </c>
      <c r="CO99" s="12">
        <v>11.023347702081688</v>
      </c>
      <c r="CP99" s="12">
        <v>0</v>
      </c>
      <c r="CQ99" s="12">
        <v>0</v>
      </c>
      <c r="CR99" s="12">
        <v>293.98021701681887</v>
      </c>
      <c r="CS99" s="12">
        <v>1.8399300310505999</v>
      </c>
      <c r="CT99" s="12">
        <v>2107458.4829874518</v>
      </c>
      <c r="CU99" s="12">
        <v>0</v>
      </c>
      <c r="CV99" s="12">
        <v>358.42493296805384</v>
      </c>
      <c r="CW99" s="12">
        <v>17.106491720623527</v>
      </c>
      <c r="CX99" s="12">
        <v>0</v>
      </c>
      <c r="CY99" s="12">
        <v>0</v>
      </c>
      <c r="CZ99" s="12">
        <v>121.34402262680644</v>
      </c>
      <c r="DA99" s="12">
        <v>0</v>
      </c>
      <c r="DB99" s="12">
        <v>320.43940475380936</v>
      </c>
      <c r="DC99" s="12">
        <v>0</v>
      </c>
      <c r="DD99" s="12">
        <v>24168.986434348011</v>
      </c>
      <c r="DE99" s="12">
        <v>34.299267604014773</v>
      </c>
      <c r="DF99" s="12">
        <v>17.523898203823062</v>
      </c>
      <c r="DG99" s="12">
        <v>21.779927343712369</v>
      </c>
      <c r="DH99" s="12">
        <v>82.33946129663606</v>
      </c>
      <c r="DI99" s="12">
        <v>1551.0399191755837</v>
      </c>
      <c r="DJ99" s="12">
        <v>182.45297508240321</v>
      </c>
      <c r="DK99" s="12">
        <v>0</v>
      </c>
      <c r="DL99" s="12">
        <v>44153.76024468898</v>
      </c>
      <c r="DM99" s="12">
        <v>0</v>
      </c>
      <c r="DN99" s="12">
        <v>0</v>
      </c>
      <c r="DO99" s="12">
        <v>93.529676468521856</v>
      </c>
      <c r="DP99" s="12">
        <v>10.457287636276329</v>
      </c>
      <c r="DQ99" s="12">
        <v>0</v>
      </c>
      <c r="DR99" s="12">
        <v>265.89292646912116</v>
      </c>
      <c r="DS99" s="12">
        <v>0</v>
      </c>
      <c r="DT99" s="12">
        <v>0</v>
      </c>
      <c r="DU99" s="12">
        <v>1146.9234993873324</v>
      </c>
      <c r="DV99" s="12">
        <v>0</v>
      </c>
      <c r="DW99" s="12">
        <v>2487.3634139136348</v>
      </c>
      <c r="DX99" s="12">
        <v>217.32897646670278</v>
      </c>
      <c r="DY99" s="12">
        <v>115.17884288681174</v>
      </c>
      <c r="DZ99" s="12">
        <v>37.312717867276056</v>
      </c>
      <c r="EA99" s="12">
        <v>0</v>
      </c>
      <c r="EB99" s="12">
        <v>0</v>
      </c>
      <c r="EC99" s="12">
        <v>108.48439017339872</v>
      </c>
      <c r="ED99" s="12">
        <v>0.14990113377213382</v>
      </c>
      <c r="EE99" s="12">
        <v>0</v>
      </c>
      <c r="EF99" s="12">
        <v>0</v>
      </c>
      <c r="EG99" s="12">
        <v>0</v>
      </c>
      <c r="EH99" s="12">
        <v>0</v>
      </c>
      <c r="EI99" s="12">
        <v>1422.9475723050348</v>
      </c>
      <c r="EJ99" s="12">
        <v>0</v>
      </c>
      <c r="EK99" s="12">
        <v>0</v>
      </c>
      <c r="EL99" s="12">
        <v>0</v>
      </c>
      <c r="EM99" s="12">
        <v>5617.7268989706499</v>
      </c>
      <c r="EN99" s="12">
        <v>163.63300483453295</v>
      </c>
      <c r="EO99" s="12">
        <v>0.6991139073118694</v>
      </c>
      <c r="EP99" s="12">
        <v>9239.4782654891678</v>
      </c>
      <c r="EQ99" s="12">
        <v>20.301109501947302</v>
      </c>
      <c r="ER99" s="12">
        <v>0</v>
      </c>
      <c r="ES99" s="12">
        <v>1.6672623887954581</v>
      </c>
      <c r="ET99" s="12">
        <v>399.90714623029487</v>
      </c>
      <c r="EU99" s="12">
        <v>36.664794427601223</v>
      </c>
      <c r="EV99" s="12">
        <v>17048.719368565293</v>
      </c>
      <c r="EW99" s="12">
        <v>932.21503628604785</v>
      </c>
      <c r="EX99" s="12">
        <v>32919.459807891573</v>
      </c>
      <c r="EY99" s="12">
        <v>29501.482286288683</v>
      </c>
      <c r="EZ99" s="12">
        <v>3342508.9771645134</v>
      </c>
      <c r="FA99" s="12">
        <v>32491.115662722183</v>
      </c>
      <c r="FB99" s="12">
        <v>4180.0833537801936</v>
      </c>
      <c r="FC99" s="12">
        <v>16949.534429687938</v>
      </c>
      <c r="FD99" s="12">
        <v>0</v>
      </c>
      <c r="FE99" s="12">
        <v>0</v>
      </c>
      <c r="FF99" s="12">
        <v>1711.2417195274134</v>
      </c>
      <c r="FG99" s="12">
        <v>1424.9821863951945</v>
      </c>
      <c r="FH99" s="12">
        <v>0</v>
      </c>
      <c r="FI99" s="12">
        <v>1267.5652611818493</v>
      </c>
      <c r="FJ99" s="12">
        <v>0</v>
      </c>
      <c r="FK99" s="13">
        <v>5831871.7989212712</v>
      </c>
      <c r="FL99" s="12">
        <v>1514750.8051694257</v>
      </c>
      <c r="FM99" s="14">
        <v>1514750.8051694257</v>
      </c>
      <c r="FN99" s="12">
        <v>0</v>
      </c>
      <c r="FO99" s="12">
        <v>6573778.2499189749</v>
      </c>
      <c r="FP99" s="12">
        <v>3989642.3737438102</v>
      </c>
      <c r="FQ99" s="12">
        <v>2584135.8761751647</v>
      </c>
      <c r="FR99" s="12">
        <v>6818412.2326591844</v>
      </c>
      <c r="FS99" s="12">
        <v>0</v>
      </c>
      <c r="FT99" s="12">
        <v>6818412.2326591844</v>
      </c>
      <c r="FU99" s="12">
        <v>11963731.0252616</v>
      </c>
      <c r="FV99" s="13">
        <v>8775082.0614072569</v>
      </c>
    </row>
    <row r="100" spans="1:178" s="15" customFormat="1" ht="16.2" thickBot="1" x14ac:dyDescent="0.3">
      <c r="A100" s="85" t="s">
        <v>126</v>
      </c>
      <c r="B100" s="11">
        <v>97</v>
      </c>
      <c r="C100" s="12">
        <v>91236.630765892682</v>
      </c>
      <c r="D100" s="12">
        <v>55662.052371179729</v>
      </c>
      <c r="E100" s="12">
        <v>22899.480383541199</v>
      </c>
      <c r="F100" s="12">
        <v>0</v>
      </c>
      <c r="G100" s="12">
        <v>12743.131397579982</v>
      </c>
      <c r="H100" s="12">
        <v>2349366.2591979774</v>
      </c>
      <c r="I100" s="12">
        <v>7451.6890243286371</v>
      </c>
      <c r="J100" s="12">
        <v>1343397.5706163337</v>
      </c>
      <c r="K100" s="12">
        <v>94515.869698791576</v>
      </c>
      <c r="L100" s="12">
        <v>362.40841938411324</v>
      </c>
      <c r="M100" s="12">
        <v>3099.557788558132</v>
      </c>
      <c r="N100" s="12">
        <v>305599.24801827082</v>
      </c>
      <c r="O100" s="12">
        <v>43687.710755140855</v>
      </c>
      <c r="P100" s="12">
        <v>3099.4155870427826</v>
      </c>
      <c r="Q100" s="12">
        <v>17348.100167823137</v>
      </c>
      <c r="R100" s="12">
        <v>10639.458925417168</v>
      </c>
      <c r="S100" s="12">
        <v>50397.476517016279</v>
      </c>
      <c r="T100" s="12">
        <v>105893.35593148117</v>
      </c>
      <c r="U100" s="12">
        <v>18178.157942422262</v>
      </c>
      <c r="V100" s="12">
        <v>122544.92205917825</v>
      </c>
      <c r="W100" s="12">
        <v>1099.6508572108121</v>
      </c>
      <c r="X100" s="12">
        <v>34059.69800398963</v>
      </c>
      <c r="Y100" s="12">
        <v>2414.9310572701338</v>
      </c>
      <c r="Z100" s="12">
        <v>23221.465207487585</v>
      </c>
      <c r="AA100" s="12">
        <v>2359.3252851373936</v>
      </c>
      <c r="AB100" s="12">
        <v>412965.86027986329</v>
      </c>
      <c r="AC100" s="12">
        <v>73668.99017207259</v>
      </c>
      <c r="AD100" s="12">
        <v>53328.429970121913</v>
      </c>
      <c r="AE100" s="12">
        <v>8450.3730379627523</v>
      </c>
      <c r="AF100" s="12">
        <v>137300.62119351566</v>
      </c>
      <c r="AG100" s="12">
        <v>8041.1723072850209</v>
      </c>
      <c r="AH100" s="12">
        <v>32217.504047264229</v>
      </c>
      <c r="AI100" s="12">
        <v>13392.320230364703</v>
      </c>
      <c r="AJ100" s="12">
        <v>770849.92918110033</v>
      </c>
      <c r="AK100" s="12">
        <v>110520.50313932868</v>
      </c>
      <c r="AL100" s="12">
        <v>109602.73107838086</v>
      </c>
      <c r="AM100" s="12">
        <v>36772.219317417963</v>
      </c>
      <c r="AN100" s="12">
        <v>187503.27893574315</v>
      </c>
      <c r="AO100" s="12">
        <v>1031.9789811316891</v>
      </c>
      <c r="AP100" s="12">
        <v>14204.149252586913</v>
      </c>
      <c r="AQ100" s="12">
        <v>16323.068493001962</v>
      </c>
      <c r="AR100" s="12">
        <v>23212.198767036745</v>
      </c>
      <c r="AS100" s="12">
        <v>1680.5698606262692</v>
      </c>
      <c r="AT100" s="12">
        <v>2983.9890931718942</v>
      </c>
      <c r="AU100" s="12">
        <v>5669814.5624460382</v>
      </c>
      <c r="AV100" s="12">
        <v>23207.977034501335</v>
      </c>
      <c r="AW100" s="12">
        <v>309939.1928392566</v>
      </c>
      <c r="AX100" s="12">
        <v>1087.9404044700691</v>
      </c>
      <c r="AY100" s="12">
        <v>59466.420015081727</v>
      </c>
      <c r="AZ100" s="12">
        <v>18663.216052311374</v>
      </c>
      <c r="BA100" s="12">
        <v>165699.48597753677</v>
      </c>
      <c r="BB100" s="12">
        <v>56637.79993556418</v>
      </c>
      <c r="BC100" s="12">
        <v>4933530.9803528581</v>
      </c>
      <c r="BD100" s="12">
        <v>903786.1826540638</v>
      </c>
      <c r="BE100" s="12">
        <v>523985.858244284</v>
      </c>
      <c r="BF100" s="12">
        <v>221789.99224697615</v>
      </c>
      <c r="BG100" s="12">
        <v>242893.37165658487</v>
      </c>
      <c r="BH100" s="12">
        <v>198955.33496637858</v>
      </c>
      <c r="BI100" s="12">
        <v>37585.682981904938</v>
      </c>
      <c r="BJ100" s="12">
        <v>1639.5962892736563</v>
      </c>
      <c r="BK100" s="12">
        <v>91.462409705166479</v>
      </c>
      <c r="BL100" s="12">
        <v>18023.51455620804</v>
      </c>
      <c r="BM100" s="12">
        <v>490562.98761288921</v>
      </c>
      <c r="BN100" s="12">
        <v>7754.4293950829688</v>
      </c>
      <c r="BO100" s="12">
        <v>3465.908135112164</v>
      </c>
      <c r="BP100" s="12">
        <v>98033.397923755663</v>
      </c>
      <c r="BQ100" s="12">
        <v>120549.05790655399</v>
      </c>
      <c r="BR100" s="12">
        <v>44660.074327481103</v>
      </c>
      <c r="BS100" s="12">
        <v>327388.59364010626</v>
      </c>
      <c r="BT100" s="12">
        <v>26031.440417200458</v>
      </c>
      <c r="BU100" s="12">
        <v>36888.557894492777</v>
      </c>
      <c r="BV100" s="12">
        <v>46534.911566765571</v>
      </c>
      <c r="BW100" s="12">
        <v>430834.67040434323</v>
      </c>
      <c r="BX100" s="12">
        <v>65485.796432474941</v>
      </c>
      <c r="BY100" s="12">
        <v>30464.502057937756</v>
      </c>
      <c r="BZ100" s="12">
        <v>803359.45391478145</v>
      </c>
      <c r="CA100" s="12">
        <v>4636170.2246773094</v>
      </c>
      <c r="CB100" s="12">
        <v>25141.88134776743</v>
      </c>
      <c r="CC100" s="12">
        <v>800194.01959173556</v>
      </c>
      <c r="CD100" s="12">
        <v>17091.118785035887</v>
      </c>
      <c r="CE100" s="12">
        <v>43166.919766952909</v>
      </c>
      <c r="CF100" s="12">
        <v>929558.88975549547</v>
      </c>
      <c r="CG100" s="12">
        <v>6731.9901202111469</v>
      </c>
      <c r="CH100" s="12">
        <v>3534.6887082408989</v>
      </c>
      <c r="CI100" s="12">
        <v>16236.597809784516</v>
      </c>
      <c r="CJ100" s="12">
        <v>2334.5060389080595</v>
      </c>
      <c r="CK100" s="12">
        <v>63596.289287493681</v>
      </c>
      <c r="CL100" s="12">
        <v>11563.209285544726</v>
      </c>
      <c r="CM100" s="12">
        <v>43357.390140574869</v>
      </c>
      <c r="CN100" s="12">
        <v>74139.489135697615</v>
      </c>
      <c r="CO100" s="12">
        <v>7204.7803340142536</v>
      </c>
      <c r="CP100" s="12">
        <v>5508.8332142076906</v>
      </c>
      <c r="CQ100" s="12">
        <v>8752.5238262901712</v>
      </c>
      <c r="CR100" s="12">
        <v>494711.99430410721</v>
      </c>
      <c r="CS100" s="12">
        <v>127111.95204083927</v>
      </c>
      <c r="CT100" s="12">
        <v>0</v>
      </c>
      <c r="CU100" s="12">
        <v>717008.74474126706</v>
      </c>
      <c r="CV100" s="12">
        <v>183961.53700364128</v>
      </c>
      <c r="CW100" s="12">
        <v>195199.39077229696</v>
      </c>
      <c r="CX100" s="12">
        <v>365.17747322251381</v>
      </c>
      <c r="CY100" s="12">
        <v>3218.3734678387182</v>
      </c>
      <c r="CZ100" s="12">
        <v>1057934.8887472572</v>
      </c>
      <c r="DA100" s="12">
        <v>0</v>
      </c>
      <c r="DB100" s="12">
        <v>357117.33233820106</v>
      </c>
      <c r="DC100" s="12">
        <v>22530.485372993084</v>
      </c>
      <c r="DD100" s="12">
        <v>2989836.8752083587</v>
      </c>
      <c r="DE100" s="12">
        <v>1501611.0926584606</v>
      </c>
      <c r="DF100" s="12">
        <v>15816.766935139094</v>
      </c>
      <c r="DG100" s="12">
        <v>191235.98476902733</v>
      </c>
      <c r="DH100" s="12">
        <v>477552.34845495556</v>
      </c>
      <c r="DI100" s="12">
        <v>755388.65668577421</v>
      </c>
      <c r="DJ100" s="12">
        <v>96975.020357789312</v>
      </c>
      <c r="DK100" s="12">
        <v>179893.74630335977</v>
      </c>
      <c r="DL100" s="12">
        <v>2333781.0059791449</v>
      </c>
      <c r="DM100" s="12">
        <v>2300.6990676297164</v>
      </c>
      <c r="DN100" s="12">
        <v>1394.1269208685583</v>
      </c>
      <c r="DO100" s="12">
        <v>35166.595566610216</v>
      </c>
      <c r="DP100" s="12">
        <v>82174.799100662203</v>
      </c>
      <c r="DQ100" s="12">
        <v>3509.729656887705</v>
      </c>
      <c r="DR100" s="12">
        <v>67936.622426462753</v>
      </c>
      <c r="DS100" s="12">
        <v>0</v>
      </c>
      <c r="DT100" s="12">
        <v>0</v>
      </c>
      <c r="DU100" s="12">
        <v>5101411.1607589824</v>
      </c>
      <c r="DV100" s="12">
        <v>15005.855694047284</v>
      </c>
      <c r="DW100" s="12">
        <v>430824.45068523794</v>
      </c>
      <c r="DX100" s="12">
        <v>242578.10297184301</v>
      </c>
      <c r="DY100" s="12">
        <v>20066.037595203263</v>
      </c>
      <c r="DZ100" s="12">
        <v>14032.007983407295</v>
      </c>
      <c r="EA100" s="12">
        <v>8490.8197439119904</v>
      </c>
      <c r="EB100" s="12">
        <v>170730.26377031673</v>
      </c>
      <c r="EC100" s="12">
        <v>74086.708394718662</v>
      </c>
      <c r="ED100" s="12">
        <v>4789.6135001083385</v>
      </c>
      <c r="EE100" s="12">
        <v>334280.17742969265</v>
      </c>
      <c r="EF100" s="12">
        <v>5296.745073684242</v>
      </c>
      <c r="EG100" s="12">
        <v>52599.541373436572</v>
      </c>
      <c r="EH100" s="12">
        <v>316518.55028411408</v>
      </c>
      <c r="EI100" s="12">
        <v>667815.11210462381</v>
      </c>
      <c r="EJ100" s="12">
        <v>42748.507747374962</v>
      </c>
      <c r="EK100" s="12">
        <v>38623.105165037006</v>
      </c>
      <c r="EL100" s="12">
        <v>172606.28005389179</v>
      </c>
      <c r="EM100" s="12">
        <v>51714.016784934538</v>
      </c>
      <c r="EN100" s="12">
        <v>268070.7147641668</v>
      </c>
      <c r="EO100" s="12">
        <v>22209.186223419045</v>
      </c>
      <c r="EP100" s="12">
        <v>9035.5781057581207</v>
      </c>
      <c r="EQ100" s="12">
        <v>8058.9517898860613</v>
      </c>
      <c r="ER100" s="12">
        <v>17374.907604917469</v>
      </c>
      <c r="ES100" s="12">
        <v>27418.338934392337</v>
      </c>
      <c r="ET100" s="12">
        <v>6065.0716208142676</v>
      </c>
      <c r="EU100" s="12">
        <v>12308.868439245212</v>
      </c>
      <c r="EV100" s="12">
        <v>87977.36262842796</v>
      </c>
      <c r="EW100" s="12">
        <v>717470.15996871947</v>
      </c>
      <c r="EX100" s="12">
        <v>198648.34959036016</v>
      </c>
      <c r="EY100" s="12">
        <v>79391.494031437251</v>
      </c>
      <c r="EZ100" s="12">
        <v>522259.55682103999</v>
      </c>
      <c r="FA100" s="12">
        <v>11767.755501986934</v>
      </c>
      <c r="FB100" s="12">
        <v>4896.6764400393213</v>
      </c>
      <c r="FC100" s="12">
        <v>10195.430458262003</v>
      </c>
      <c r="FD100" s="12">
        <v>4832.1507191686969</v>
      </c>
      <c r="FE100" s="12">
        <v>1868.7175207338114</v>
      </c>
      <c r="FF100" s="12">
        <v>41979.041434506049</v>
      </c>
      <c r="FG100" s="12">
        <v>71822.161979342141</v>
      </c>
      <c r="FH100" s="12">
        <v>36658.278558191079</v>
      </c>
      <c r="FI100" s="12">
        <v>104693.22117210423</v>
      </c>
      <c r="FJ100" s="12">
        <v>6765.6368068350739</v>
      </c>
      <c r="FK100" s="13">
        <v>51278141.772414789</v>
      </c>
      <c r="FL100" s="12">
        <v>5688055.1405172031</v>
      </c>
      <c r="FM100" s="14">
        <v>5688055.1405172031</v>
      </c>
      <c r="FN100" s="12">
        <v>0</v>
      </c>
      <c r="FO100" s="12">
        <v>19400877.071043618</v>
      </c>
      <c r="FP100" s="12">
        <v>18001058.166042242</v>
      </c>
      <c r="FQ100" s="12">
        <v>1399818.905001374</v>
      </c>
      <c r="FR100" s="12">
        <v>18003083.213039294</v>
      </c>
      <c r="FS100" s="12">
        <v>0</v>
      </c>
      <c r="FT100" s="12">
        <v>18003083.213039294</v>
      </c>
      <c r="FU100" s="12">
        <v>66362100.3843861</v>
      </c>
      <c r="FV100" s="13">
        <v>28008056.812628798</v>
      </c>
    </row>
    <row r="101" spans="1:178" s="15" customFormat="1" ht="31.8" thickBot="1" x14ac:dyDescent="0.3">
      <c r="A101" s="85" t="s">
        <v>127</v>
      </c>
      <c r="B101" s="11">
        <v>98</v>
      </c>
      <c r="C101" s="12">
        <v>136330.64893949323</v>
      </c>
      <c r="D101" s="12">
        <v>27960.234723619531</v>
      </c>
      <c r="E101" s="12">
        <v>27379.82782138792</v>
      </c>
      <c r="F101" s="12">
        <v>6435.4265375937202</v>
      </c>
      <c r="G101" s="12">
        <v>18351.303084607629</v>
      </c>
      <c r="H101" s="12">
        <v>68914.310990751765</v>
      </c>
      <c r="I101" s="12">
        <v>96647.184541246606</v>
      </c>
      <c r="J101" s="12">
        <v>52529.408006877493</v>
      </c>
      <c r="K101" s="12">
        <v>57802.332903805531</v>
      </c>
      <c r="L101" s="12">
        <v>408.54822835518581</v>
      </c>
      <c r="M101" s="12">
        <v>9360.1565301955561</v>
      </c>
      <c r="N101" s="12">
        <v>99027.599841524105</v>
      </c>
      <c r="O101" s="12">
        <v>80459.834429947121</v>
      </c>
      <c r="P101" s="12">
        <v>49262.008791423934</v>
      </c>
      <c r="Q101" s="12">
        <v>2104.3318079675068</v>
      </c>
      <c r="R101" s="12">
        <v>5144.9094860767764</v>
      </c>
      <c r="S101" s="12">
        <v>19394.377804736065</v>
      </c>
      <c r="T101" s="12">
        <v>54853.110571255675</v>
      </c>
      <c r="U101" s="12">
        <v>3107.8335377395374</v>
      </c>
      <c r="V101" s="12">
        <v>1061748.0262890253</v>
      </c>
      <c r="W101" s="12">
        <v>0</v>
      </c>
      <c r="X101" s="12">
        <v>31236.424011925017</v>
      </c>
      <c r="Y101" s="12">
        <v>2231.4561970037653</v>
      </c>
      <c r="Z101" s="12">
        <v>9626.2334404603298</v>
      </c>
      <c r="AA101" s="12">
        <v>2583.3522346815648</v>
      </c>
      <c r="AB101" s="12">
        <v>864268.70683706878</v>
      </c>
      <c r="AC101" s="12">
        <v>80868.907448166196</v>
      </c>
      <c r="AD101" s="12">
        <v>137169.10702072148</v>
      </c>
      <c r="AE101" s="12">
        <v>5008629.9374309443</v>
      </c>
      <c r="AF101" s="12">
        <v>202017.43329522872</v>
      </c>
      <c r="AG101" s="12">
        <v>182927.95373171932</v>
      </c>
      <c r="AH101" s="12">
        <v>250721.94676819097</v>
      </c>
      <c r="AI101" s="12">
        <v>4488.0740650599209</v>
      </c>
      <c r="AJ101" s="12">
        <v>11149.911271205803</v>
      </c>
      <c r="AK101" s="12">
        <v>139146.44831324086</v>
      </c>
      <c r="AL101" s="12">
        <v>86925.253280278121</v>
      </c>
      <c r="AM101" s="12">
        <v>37418.692583118122</v>
      </c>
      <c r="AN101" s="12">
        <v>0</v>
      </c>
      <c r="AO101" s="12">
        <v>143315.154191735</v>
      </c>
      <c r="AP101" s="12">
        <v>69494.383968772949</v>
      </c>
      <c r="AQ101" s="12">
        <v>27885.007555550223</v>
      </c>
      <c r="AR101" s="12">
        <v>194358.04566885222</v>
      </c>
      <c r="AS101" s="12">
        <v>6951.8771068226579</v>
      </c>
      <c r="AT101" s="12">
        <v>10144.145416472164</v>
      </c>
      <c r="AU101" s="12">
        <v>277302.30306326546</v>
      </c>
      <c r="AV101" s="12">
        <v>379781.76609136927</v>
      </c>
      <c r="AW101" s="12">
        <v>19680.349951499207</v>
      </c>
      <c r="AX101" s="12">
        <v>84935.229329787166</v>
      </c>
      <c r="AY101" s="12">
        <v>49715.156582956544</v>
      </c>
      <c r="AZ101" s="12">
        <v>4642.7461731253816</v>
      </c>
      <c r="BA101" s="12">
        <v>166049.26946506341</v>
      </c>
      <c r="BB101" s="12">
        <v>49982.978496115044</v>
      </c>
      <c r="BC101" s="12">
        <v>352553.36759198149</v>
      </c>
      <c r="BD101" s="12">
        <v>105647.70538357673</v>
      </c>
      <c r="BE101" s="12">
        <v>181477.44008851453</v>
      </c>
      <c r="BF101" s="12">
        <v>136255.9988684798</v>
      </c>
      <c r="BG101" s="12">
        <v>351895.60130593361</v>
      </c>
      <c r="BH101" s="12">
        <v>54935.381589770841</v>
      </c>
      <c r="BI101" s="12">
        <v>12178.120895317026</v>
      </c>
      <c r="BJ101" s="12">
        <v>520798.13321489654</v>
      </c>
      <c r="BK101" s="12">
        <v>4094.8722343286195</v>
      </c>
      <c r="BL101" s="12">
        <v>34299.08561210239</v>
      </c>
      <c r="BM101" s="12">
        <v>366520.33516329061</v>
      </c>
      <c r="BN101" s="12">
        <v>34523.554091267266</v>
      </c>
      <c r="BO101" s="12">
        <v>63075.921232523135</v>
      </c>
      <c r="BP101" s="12">
        <v>61666.718954741322</v>
      </c>
      <c r="BQ101" s="12">
        <v>94395.593950547875</v>
      </c>
      <c r="BR101" s="12">
        <v>99544.26085291151</v>
      </c>
      <c r="BS101" s="12">
        <v>426670.77844183962</v>
      </c>
      <c r="BT101" s="12">
        <v>151721.82876874632</v>
      </c>
      <c r="BU101" s="12">
        <v>135255.31127067705</v>
      </c>
      <c r="BV101" s="12">
        <v>76167.915959067279</v>
      </c>
      <c r="BW101" s="12">
        <v>179480.21162219506</v>
      </c>
      <c r="BX101" s="12">
        <v>701757.68565178104</v>
      </c>
      <c r="BY101" s="12">
        <v>183983.32850807538</v>
      </c>
      <c r="BZ101" s="12">
        <v>863371.96626696119</v>
      </c>
      <c r="CA101" s="12">
        <v>342372.0269136295</v>
      </c>
      <c r="CB101" s="12">
        <v>412270.36011165747</v>
      </c>
      <c r="CC101" s="12">
        <v>25285.582803235098</v>
      </c>
      <c r="CD101" s="12">
        <v>24973.461870085146</v>
      </c>
      <c r="CE101" s="12">
        <v>189244.26269229042</v>
      </c>
      <c r="CF101" s="12">
        <v>130345.08131669562</v>
      </c>
      <c r="CG101" s="12">
        <v>139356.03665445361</v>
      </c>
      <c r="CH101" s="12">
        <v>1817.1301805113237</v>
      </c>
      <c r="CI101" s="12">
        <v>25974.97844458112</v>
      </c>
      <c r="CJ101" s="12">
        <v>10965.370599110658</v>
      </c>
      <c r="CK101" s="12">
        <v>64254.530491175879</v>
      </c>
      <c r="CL101" s="12">
        <v>34270.862103060295</v>
      </c>
      <c r="CM101" s="12">
        <v>40514.010705060646</v>
      </c>
      <c r="CN101" s="12">
        <v>34835.955882715098</v>
      </c>
      <c r="CO101" s="12">
        <v>1408922.0947523599</v>
      </c>
      <c r="CP101" s="12">
        <v>75234.809849412995</v>
      </c>
      <c r="CQ101" s="12">
        <v>6465.605683010358</v>
      </c>
      <c r="CR101" s="12">
        <v>280746.09029134503</v>
      </c>
      <c r="CS101" s="12">
        <v>58082.400928999421</v>
      </c>
      <c r="CT101" s="12">
        <v>0</v>
      </c>
      <c r="CU101" s="12">
        <v>55948.078184734615</v>
      </c>
      <c r="CV101" s="12">
        <v>1737137.6963561685</v>
      </c>
      <c r="CW101" s="12">
        <v>2979517.2576140547</v>
      </c>
      <c r="CX101" s="12">
        <v>41130.261564723929</v>
      </c>
      <c r="CY101" s="12">
        <v>17006.115149831228</v>
      </c>
      <c r="CZ101" s="12">
        <v>42710.307399780009</v>
      </c>
      <c r="DA101" s="12">
        <v>14440.957551386304</v>
      </c>
      <c r="DB101" s="12">
        <v>64334.472255372879</v>
      </c>
      <c r="DC101" s="12">
        <v>13234.469538471885</v>
      </c>
      <c r="DD101" s="12">
        <v>163894.65363617006</v>
      </c>
      <c r="DE101" s="12">
        <v>295720.52771232894</v>
      </c>
      <c r="DF101" s="12">
        <v>84181.460876000638</v>
      </c>
      <c r="DG101" s="12">
        <v>341607.46408242331</v>
      </c>
      <c r="DH101" s="12">
        <v>162838.89029781183</v>
      </c>
      <c r="DI101" s="12">
        <v>553422.05645743303</v>
      </c>
      <c r="DJ101" s="12">
        <v>83613.906597500041</v>
      </c>
      <c r="DK101" s="12">
        <v>29754.495490567831</v>
      </c>
      <c r="DL101" s="12">
        <v>1969121.8258035602</v>
      </c>
      <c r="DM101" s="12">
        <v>8455.4606897558715</v>
      </c>
      <c r="DN101" s="12">
        <v>1876.7699896826114</v>
      </c>
      <c r="DO101" s="12">
        <v>98208.915734743059</v>
      </c>
      <c r="DP101" s="12">
        <v>120510.92498657232</v>
      </c>
      <c r="DQ101" s="12">
        <v>39800.705016149637</v>
      </c>
      <c r="DR101" s="12">
        <v>2056612.6758720239</v>
      </c>
      <c r="DS101" s="12">
        <v>6271145.7454931559</v>
      </c>
      <c r="DT101" s="12">
        <v>1148031.4092405513</v>
      </c>
      <c r="DU101" s="12">
        <v>611312.14091349766</v>
      </c>
      <c r="DV101" s="12">
        <v>8301.3787538827492</v>
      </c>
      <c r="DW101" s="12">
        <v>280032.51888612221</v>
      </c>
      <c r="DX101" s="12">
        <v>155394.34341217679</v>
      </c>
      <c r="DY101" s="12">
        <v>15113.637343072789</v>
      </c>
      <c r="DZ101" s="12">
        <v>5289.1037308751165</v>
      </c>
      <c r="EA101" s="12">
        <v>35057.964196011395</v>
      </c>
      <c r="EB101" s="12">
        <v>238281.57807211363</v>
      </c>
      <c r="EC101" s="12">
        <v>35974.559073679491</v>
      </c>
      <c r="ED101" s="12">
        <v>8853.5023741758068</v>
      </c>
      <c r="EE101" s="12">
        <v>481205.47338171094</v>
      </c>
      <c r="EF101" s="12">
        <v>1714.2093447300447</v>
      </c>
      <c r="EG101" s="12">
        <v>95469.997812624075</v>
      </c>
      <c r="EH101" s="12">
        <v>9234.3288205226418</v>
      </c>
      <c r="EI101" s="12">
        <v>520106.97172523558</v>
      </c>
      <c r="EJ101" s="12">
        <v>15945.900329928976</v>
      </c>
      <c r="EK101" s="12">
        <v>9650.7603310301674</v>
      </c>
      <c r="EL101" s="12">
        <v>366456.5194636184</v>
      </c>
      <c r="EM101" s="12">
        <v>39197.437338155949</v>
      </c>
      <c r="EN101" s="12">
        <v>25448.426884928598</v>
      </c>
      <c r="EO101" s="12">
        <v>236.06875379191706</v>
      </c>
      <c r="EP101" s="12">
        <v>1589.3186418985108</v>
      </c>
      <c r="EQ101" s="12">
        <v>207278.34982472507</v>
      </c>
      <c r="ER101" s="12">
        <v>4246.6961618073155</v>
      </c>
      <c r="ES101" s="12">
        <v>28152.075714464227</v>
      </c>
      <c r="ET101" s="12">
        <v>7506.2208000232386</v>
      </c>
      <c r="EU101" s="12">
        <v>23270.275082234271</v>
      </c>
      <c r="EV101" s="12">
        <v>19365.932830287591</v>
      </c>
      <c r="EW101" s="12">
        <v>814775.85104588245</v>
      </c>
      <c r="EX101" s="12">
        <v>227764.50762370552</v>
      </c>
      <c r="EY101" s="12">
        <v>111378.38995331172</v>
      </c>
      <c r="EZ101" s="12">
        <v>272374.88833185978</v>
      </c>
      <c r="FA101" s="12">
        <v>8739.2876206781984</v>
      </c>
      <c r="FB101" s="12">
        <v>6052.1141815157443</v>
      </c>
      <c r="FC101" s="12">
        <v>6279.5613361007272</v>
      </c>
      <c r="FD101" s="12">
        <v>6455.0762400865242</v>
      </c>
      <c r="FE101" s="12">
        <v>4982.011763268124</v>
      </c>
      <c r="FF101" s="12">
        <v>158622.16002001133</v>
      </c>
      <c r="FG101" s="12">
        <v>31047.540723712114</v>
      </c>
      <c r="FH101" s="12">
        <v>18465.524878966433</v>
      </c>
      <c r="FI101" s="12">
        <v>68843.819950509584</v>
      </c>
      <c r="FJ101" s="12">
        <v>0</v>
      </c>
      <c r="FK101" s="13">
        <v>42290795.362908803</v>
      </c>
      <c r="FL101" s="12">
        <v>1392213.0741755147</v>
      </c>
      <c r="FM101" s="14">
        <v>1392213.0741755147</v>
      </c>
      <c r="FN101" s="12">
        <v>0</v>
      </c>
      <c r="FO101" s="12">
        <v>-236600.25358826524</v>
      </c>
      <c r="FP101" s="12">
        <v>0</v>
      </c>
      <c r="FQ101" s="12">
        <v>-236600.25358826524</v>
      </c>
      <c r="FR101" s="12">
        <v>0</v>
      </c>
      <c r="FS101" s="12">
        <v>0</v>
      </c>
      <c r="FT101" s="12">
        <v>0</v>
      </c>
      <c r="FU101" s="12">
        <v>0</v>
      </c>
      <c r="FV101" s="13">
        <v>43446408.183496051</v>
      </c>
    </row>
    <row r="102" spans="1:178" s="15" customFormat="1" ht="16.2" thickBot="1" x14ac:dyDescent="0.3">
      <c r="A102" s="85" t="s">
        <v>128</v>
      </c>
      <c r="B102" s="11">
        <v>99</v>
      </c>
      <c r="C102" s="12">
        <v>1680403.5012029726</v>
      </c>
      <c r="D102" s="12">
        <v>50283.001680742796</v>
      </c>
      <c r="E102" s="12">
        <v>41896.300574704488</v>
      </c>
      <c r="F102" s="12">
        <v>59482.642388908942</v>
      </c>
      <c r="G102" s="12">
        <v>396834.14116653538</v>
      </c>
      <c r="H102" s="12">
        <v>747464.62488437688</v>
      </c>
      <c r="I102" s="12">
        <v>74747.231621287909</v>
      </c>
      <c r="J102" s="12">
        <v>97066.849430934817</v>
      </c>
      <c r="K102" s="12">
        <v>445714.17067857919</v>
      </c>
      <c r="L102" s="12">
        <v>1440.9662608695864</v>
      </c>
      <c r="M102" s="12">
        <v>85195.008509865031</v>
      </c>
      <c r="N102" s="12">
        <v>178951.79028391666</v>
      </c>
      <c r="O102" s="12">
        <v>305115.80690944957</v>
      </c>
      <c r="P102" s="12">
        <v>64050.875866804832</v>
      </c>
      <c r="Q102" s="12">
        <v>10748.264367574458</v>
      </c>
      <c r="R102" s="12">
        <v>30427.706640167104</v>
      </c>
      <c r="S102" s="12">
        <v>509411.44748879952</v>
      </c>
      <c r="T102" s="12">
        <v>431388.60984233365</v>
      </c>
      <c r="U102" s="12">
        <v>69369.766261018522</v>
      </c>
      <c r="V102" s="12">
        <v>3267515.5821001669</v>
      </c>
      <c r="W102" s="12">
        <v>19756.449058295675</v>
      </c>
      <c r="X102" s="12">
        <v>48543.214992657144</v>
      </c>
      <c r="Y102" s="12">
        <v>9914.1458868393838</v>
      </c>
      <c r="Z102" s="12">
        <v>16112.904986352907</v>
      </c>
      <c r="AA102" s="12">
        <v>6832.0430924846878</v>
      </c>
      <c r="AB102" s="12">
        <v>31057.473197884039</v>
      </c>
      <c r="AC102" s="12">
        <v>559494.74967032054</v>
      </c>
      <c r="AD102" s="12">
        <v>508308.86949127971</v>
      </c>
      <c r="AE102" s="12">
        <v>457164.2207088776</v>
      </c>
      <c r="AF102" s="12">
        <v>217520.14485478215</v>
      </c>
      <c r="AG102" s="12">
        <v>842847.99662942125</v>
      </c>
      <c r="AH102" s="12">
        <v>623202.61401368456</v>
      </c>
      <c r="AI102" s="12">
        <v>265477.71777030505</v>
      </c>
      <c r="AJ102" s="12">
        <v>427226.64673767169</v>
      </c>
      <c r="AK102" s="12">
        <v>562635.49629259203</v>
      </c>
      <c r="AL102" s="12">
        <v>1449642.3229966681</v>
      </c>
      <c r="AM102" s="12">
        <v>279150.69258153404</v>
      </c>
      <c r="AN102" s="12">
        <v>45921.45838373321</v>
      </c>
      <c r="AO102" s="12">
        <v>191602.77488414934</v>
      </c>
      <c r="AP102" s="12">
        <v>543809.47839259042</v>
      </c>
      <c r="AQ102" s="12">
        <v>86054.690004393429</v>
      </c>
      <c r="AR102" s="12">
        <v>327165.57365704374</v>
      </c>
      <c r="AS102" s="12">
        <v>28850.444211502501</v>
      </c>
      <c r="AT102" s="12">
        <v>62748.344777950122</v>
      </c>
      <c r="AU102" s="12">
        <v>3317429.7185707479</v>
      </c>
      <c r="AV102" s="12">
        <v>2257549.5777470996</v>
      </c>
      <c r="AW102" s="12">
        <v>135950.15276700197</v>
      </c>
      <c r="AX102" s="12">
        <v>103129.66649027025</v>
      </c>
      <c r="AY102" s="12">
        <v>387162.73380829499</v>
      </c>
      <c r="AZ102" s="12">
        <v>42507.328124463769</v>
      </c>
      <c r="BA102" s="12">
        <v>2118567.6463347296</v>
      </c>
      <c r="BB102" s="12">
        <v>634266.98443482525</v>
      </c>
      <c r="BC102" s="12">
        <v>1731730.7538377035</v>
      </c>
      <c r="BD102" s="12">
        <v>544969.50382812892</v>
      </c>
      <c r="BE102" s="12">
        <v>1282057.3733757683</v>
      </c>
      <c r="BF102" s="12">
        <v>1018518.0425097857</v>
      </c>
      <c r="BG102" s="12">
        <v>1570970.4754218657</v>
      </c>
      <c r="BH102" s="12">
        <v>330961.8232132477</v>
      </c>
      <c r="BI102" s="12">
        <v>10459.322308726378</v>
      </c>
      <c r="BJ102" s="12">
        <v>679492.54666175309</v>
      </c>
      <c r="BK102" s="12">
        <v>5574.9712015728583</v>
      </c>
      <c r="BL102" s="12">
        <v>1333558.8142540578</v>
      </c>
      <c r="BM102" s="12">
        <v>301645.1179889192</v>
      </c>
      <c r="BN102" s="12">
        <v>163011.64201906702</v>
      </c>
      <c r="BO102" s="12">
        <v>34021.94357302002</v>
      </c>
      <c r="BP102" s="12">
        <v>213676.30363644956</v>
      </c>
      <c r="BQ102" s="12">
        <v>261644.12427460798</v>
      </c>
      <c r="BR102" s="12">
        <v>673194.04157532577</v>
      </c>
      <c r="BS102" s="12">
        <v>2261552.9772803551</v>
      </c>
      <c r="BT102" s="12">
        <v>282770.27626123175</v>
      </c>
      <c r="BU102" s="12">
        <v>1221575.5608343997</v>
      </c>
      <c r="BV102" s="12">
        <v>4482658.2224469716</v>
      </c>
      <c r="BW102" s="12">
        <v>1135681.5188075285</v>
      </c>
      <c r="BX102" s="12">
        <v>3245848.2966180639</v>
      </c>
      <c r="BY102" s="12">
        <v>541343.06112964673</v>
      </c>
      <c r="BZ102" s="12">
        <v>3024374.3606630694</v>
      </c>
      <c r="CA102" s="12">
        <v>545619.48552970728</v>
      </c>
      <c r="CB102" s="12">
        <v>209841.77015525292</v>
      </c>
      <c r="CC102" s="12">
        <v>140756.81778279567</v>
      </c>
      <c r="CD102" s="12">
        <v>103436.71887052221</v>
      </c>
      <c r="CE102" s="12">
        <v>229629.20451997075</v>
      </c>
      <c r="CF102" s="12">
        <v>184297.67102945302</v>
      </c>
      <c r="CG102" s="12">
        <v>208018.32038735106</v>
      </c>
      <c r="CH102" s="12">
        <v>51073.539770787946</v>
      </c>
      <c r="CI102" s="12">
        <v>68979.978611950253</v>
      </c>
      <c r="CJ102" s="12">
        <v>52725.66704749647</v>
      </c>
      <c r="CK102" s="12">
        <v>294775.37651144015</v>
      </c>
      <c r="CL102" s="12">
        <v>71769.516496226861</v>
      </c>
      <c r="CM102" s="12">
        <v>149956.16090066131</v>
      </c>
      <c r="CN102" s="12">
        <v>141243.88281377518</v>
      </c>
      <c r="CO102" s="12">
        <v>43705.290538860012</v>
      </c>
      <c r="CP102" s="12">
        <v>284820.34298667137</v>
      </c>
      <c r="CQ102" s="12">
        <v>1095629.2692430697</v>
      </c>
      <c r="CR102" s="12">
        <v>1991355.1254185091</v>
      </c>
      <c r="CS102" s="12">
        <v>246050.15013928182</v>
      </c>
      <c r="CT102" s="12">
        <v>49059.789971296341</v>
      </c>
      <c r="CU102" s="12">
        <v>223337.17886083102</v>
      </c>
      <c r="CV102" s="12">
        <v>326363.9603957294</v>
      </c>
      <c r="CW102" s="12">
        <v>3265288.0783240777</v>
      </c>
      <c r="CX102" s="12">
        <v>4910.6966714661166</v>
      </c>
      <c r="CY102" s="12">
        <v>611704.9070506884</v>
      </c>
      <c r="CZ102" s="12">
        <v>430221.75464381336</v>
      </c>
      <c r="DA102" s="12">
        <v>293969.71226502291</v>
      </c>
      <c r="DB102" s="12">
        <v>232700.70745306421</v>
      </c>
      <c r="DC102" s="12">
        <v>1548.1031338725802</v>
      </c>
      <c r="DD102" s="12">
        <v>381591.63411851996</v>
      </c>
      <c r="DE102" s="12">
        <v>493434.73711657466</v>
      </c>
      <c r="DF102" s="12">
        <v>6790.4407473286265</v>
      </c>
      <c r="DG102" s="12">
        <v>302626.61915950448</v>
      </c>
      <c r="DH102" s="12">
        <v>205753.4254160554</v>
      </c>
      <c r="DI102" s="12">
        <v>256768.17956938792</v>
      </c>
      <c r="DJ102" s="12">
        <v>261603.68748791606</v>
      </c>
      <c r="DK102" s="12">
        <v>149098.92043811319</v>
      </c>
      <c r="DL102" s="12">
        <v>9619181.5145763122</v>
      </c>
      <c r="DM102" s="12">
        <v>20277.348829075432</v>
      </c>
      <c r="DN102" s="12">
        <v>2494.6981181774149</v>
      </c>
      <c r="DO102" s="12">
        <v>99292.505191600183</v>
      </c>
      <c r="DP102" s="12">
        <v>83800.091102618433</v>
      </c>
      <c r="DQ102" s="12">
        <v>4116.4845559085297</v>
      </c>
      <c r="DR102" s="12">
        <v>37360.493884951451</v>
      </c>
      <c r="DS102" s="12">
        <v>27432.751329277402</v>
      </c>
      <c r="DT102" s="12">
        <v>5021.9946156616325</v>
      </c>
      <c r="DU102" s="12">
        <v>832434.08785129606</v>
      </c>
      <c r="DV102" s="12">
        <v>37752.913769986815</v>
      </c>
      <c r="DW102" s="12">
        <v>1804269.1870170892</v>
      </c>
      <c r="DX102" s="12">
        <v>2161779.8078351952</v>
      </c>
      <c r="DY102" s="12">
        <v>52491.616432569128</v>
      </c>
      <c r="DZ102" s="12">
        <v>23684.829384574645</v>
      </c>
      <c r="EA102" s="12">
        <v>173505.94435835161</v>
      </c>
      <c r="EB102" s="12">
        <v>1676370.6128246773</v>
      </c>
      <c r="EC102" s="12">
        <v>154806.40734964478</v>
      </c>
      <c r="ED102" s="12">
        <v>7781.1039912118622</v>
      </c>
      <c r="EE102" s="12">
        <v>1350102.9710338193</v>
      </c>
      <c r="EF102" s="12">
        <v>30835.734150866814</v>
      </c>
      <c r="EG102" s="12">
        <v>77784.949122514474</v>
      </c>
      <c r="EH102" s="12">
        <v>22793.16916461712</v>
      </c>
      <c r="EI102" s="12">
        <v>1570048.6703421855</v>
      </c>
      <c r="EJ102" s="12">
        <v>40254.683807574926</v>
      </c>
      <c r="EK102" s="12">
        <v>50586.964237661305</v>
      </c>
      <c r="EL102" s="12">
        <v>256435.78852918791</v>
      </c>
      <c r="EM102" s="12">
        <v>90057.3816278905</v>
      </c>
      <c r="EN102" s="12">
        <v>61421.751807009416</v>
      </c>
      <c r="EO102" s="12">
        <v>78626.498609473623</v>
      </c>
      <c r="EP102" s="12">
        <v>8266.213323273385</v>
      </c>
      <c r="EQ102" s="12">
        <v>24172.142181149353</v>
      </c>
      <c r="ER102" s="12">
        <v>20933.363499578005</v>
      </c>
      <c r="ES102" s="12">
        <v>24446.013345183201</v>
      </c>
      <c r="ET102" s="12">
        <v>8148.3146032727254</v>
      </c>
      <c r="EU102" s="12">
        <v>9365.5754462564237</v>
      </c>
      <c r="EV102" s="12">
        <v>55846.587968984655</v>
      </c>
      <c r="EW102" s="12">
        <v>871340.3580999258</v>
      </c>
      <c r="EX102" s="12">
        <v>542915.05970418116</v>
      </c>
      <c r="EY102" s="12">
        <v>201776.0504610764</v>
      </c>
      <c r="EZ102" s="12">
        <v>614657.32898641948</v>
      </c>
      <c r="FA102" s="12">
        <v>33387.013051189002</v>
      </c>
      <c r="FB102" s="12">
        <v>9704.7862582731104</v>
      </c>
      <c r="FC102" s="12">
        <v>35907.569480792736</v>
      </c>
      <c r="FD102" s="12">
        <v>16895.055564485716</v>
      </c>
      <c r="FE102" s="12">
        <v>12730.960443960827</v>
      </c>
      <c r="FF102" s="12">
        <v>190372.8782893811</v>
      </c>
      <c r="FG102" s="12">
        <v>74279.135738596829</v>
      </c>
      <c r="FH102" s="12">
        <v>106303.69307771094</v>
      </c>
      <c r="FI102" s="12">
        <v>574529.97797094996</v>
      </c>
      <c r="FJ102" s="12">
        <v>5921.9128811559513</v>
      </c>
      <c r="FK102" s="13">
        <v>89011563.404835582</v>
      </c>
      <c r="FL102" s="12">
        <v>24028167.189265113</v>
      </c>
      <c r="FM102" s="14">
        <v>24028167.189265113</v>
      </c>
      <c r="FN102" s="12">
        <v>0</v>
      </c>
      <c r="FO102" s="12">
        <v>1.1532618517286776E-9</v>
      </c>
      <c r="FP102" s="12">
        <v>0</v>
      </c>
      <c r="FQ102" s="12">
        <v>1.1532618517286776E-9</v>
      </c>
      <c r="FR102" s="12">
        <v>539945.95659189345</v>
      </c>
      <c r="FS102" s="12">
        <v>0</v>
      </c>
      <c r="FT102" s="12">
        <v>539945.95659189345</v>
      </c>
      <c r="FU102" s="12">
        <v>2945764.7322341143</v>
      </c>
      <c r="FV102" s="13">
        <v>110633911.81845847</v>
      </c>
    </row>
    <row r="103" spans="1:178" s="15" customFormat="1" ht="31.8" thickBot="1" x14ac:dyDescent="0.3">
      <c r="A103" s="85" t="s">
        <v>129</v>
      </c>
      <c r="B103" s="11">
        <v>100</v>
      </c>
      <c r="C103" s="12">
        <v>114.07528559225911</v>
      </c>
      <c r="D103" s="12">
        <v>0</v>
      </c>
      <c r="E103" s="12">
        <v>1.1693638962263038</v>
      </c>
      <c r="F103" s="12">
        <v>0</v>
      </c>
      <c r="G103" s="12">
        <v>0</v>
      </c>
      <c r="H103" s="12">
        <v>23.742668675745659</v>
      </c>
      <c r="I103" s="12">
        <v>1.9159133704614941</v>
      </c>
      <c r="J103" s="12">
        <v>0</v>
      </c>
      <c r="K103" s="12">
        <v>72.530237296563357</v>
      </c>
      <c r="L103" s="12">
        <v>1.2488276701390782E-3</v>
      </c>
      <c r="M103" s="12">
        <v>0</v>
      </c>
      <c r="N103" s="12">
        <v>10.605780232635706</v>
      </c>
      <c r="O103" s="12">
        <v>2.3845872680989598E-3</v>
      </c>
      <c r="P103" s="12">
        <v>27959.207344512055</v>
      </c>
      <c r="Q103" s="12">
        <v>0</v>
      </c>
      <c r="R103" s="12">
        <v>3.5444364263576951</v>
      </c>
      <c r="S103" s="12">
        <v>182.18251900102049</v>
      </c>
      <c r="T103" s="12">
        <v>37.659833018778905</v>
      </c>
      <c r="U103" s="12">
        <v>55.615057771835197</v>
      </c>
      <c r="V103" s="12">
        <v>0</v>
      </c>
      <c r="W103" s="12">
        <v>0</v>
      </c>
      <c r="X103" s="12">
        <v>0</v>
      </c>
      <c r="Y103" s="12">
        <v>7.2612928065574821E-6</v>
      </c>
      <c r="Z103" s="12">
        <v>0</v>
      </c>
      <c r="AA103" s="12">
        <v>1.751886143701733E-7</v>
      </c>
      <c r="AB103" s="12">
        <v>133.5466768431132</v>
      </c>
      <c r="AC103" s="12">
        <v>35.155888818481657</v>
      </c>
      <c r="AD103" s="12">
        <v>312.96721459141162</v>
      </c>
      <c r="AE103" s="12">
        <v>0</v>
      </c>
      <c r="AF103" s="12">
        <v>1908188.5315819867</v>
      </c>
      <c r="AG103" s="12">
        <v>18.770063080437755</v>
      </c>
      <c r="AH103" s="12">
        <v>148.56493734243796</v>
      </c>
      <c r="AI103" s="12">
        <v>0</v>
      </c>
      <c r="AJ103" s="12">
        <v>0</v>
      </c>
      <c r="AK103" s="12">
        <v>3858.2020188333245</v>
      </c>
      <c r="AL103" s="12">
        <v>7352.4546865783368</v>
      </c>
      <c r="AM103" s="12">
        <v>1937.2009241484279</v>
      </c>
      <c r="AN103" s="12">
        <v>7054.6422749072808</v>
      </c>
      <c r="AO103" s="12">
        <v>2662.2164239452113</v>
      </c>
      <c r="AP103" s="12">
        <v>0</v>
      </c>
      <c r="AQ103" s="12">
        <v>135.75003896949536</v>
      </c>
      <c r="AR103" s="12">
        <v>11720.473633731095</v>
      </c>
      <c r="AS103" s="12">
        <v>3532.229486223112</v>
      </c>
      <c r="AT103" s="12">
        <v>731.06630848489704</v>
      </c>
      <c r="AU103" s="12">
        <v>1128.8981795050174</v>
      </c>
      <c r="AV103" s="12">
        <v>1524.5177913346818</v>
      </c>
      <c r="AW103" s="12">
        <v>15.927740737934554</v>
      </c>
      <c r="AX103" s="12">
        <v>143.50933429510761</v>
      </c>
      <c r="AY103" s="12">
        <v>514.71614849521393</v>
      </c>
      <c r="AZ103" s="12">
        <v>102.48440744820893</v>
      </c>
      <c r="BA103" s="12">
        <v>1755.7217905600337</v>
      </c>
      <c r="BB103" s="12">
        <v>8803.3804912796586</v>
      </c>
      <c r="BC103" s="12">
        <v>7396.9673910253805</v>
      </c>
      <c r="BD103" s="12">
        <v>86.18637867903432</v>
      </c>
      <c r="BE103" s="12">
        <v>223.57425772246398</v>
      </c>
      <c r="BF103" s="12">
        <v>1119.1250301638941</v>
      </c>
      <c r="BG103" s="12">
        <v>2729.2226646348886</v>
      </c>
      <c r="BH103" s="12">
        <v>2175.655365970706</v>
      </c>
      <c r="BI103" s="12">
        <v>0</v>
      </c>
      <c r="BJ103" s="12">
        <v>0</v>
      </c>
      <c r="BK103" s="12">
        <v>0</v>
      </c>
      <c r="BL103" s="12">
        <v>6460.4361392224182</v>
      </c>
      <c r="BM103" s="12">
        <v>487711.0410509042</v>
      </c>
      <c r="BN103" s="12">
        <v>91.644324517757738</v>
      </c>
      <c r="BO103" s="12">
        <v>542.20015240608859</v>
      </c>
      <c r="BP103" s="12">
        <v>0</v>
      </c>
      <c r="BQ103" s="12">
        <v>755.30139152374181</v>
      </c>
      <c r="BR103" s="12">
        <v>5244.2521431645955</v>
      </c>
      <c r="BS103" s="12">
        <v>2349.6371792907212</v>
      </c>
      <c r="BT103" s="12">
        <v>9328.9303053522781</v>
      </c>
      <c r="BU103" s="12">
        <v>196783.55682373515</v>
      </c>
      <c r="BV103" s="12">
        <v>709.25133799055266</v>
      </c>
      <c r="BW103" s="12">
        <v>88061.02673555605</v>
      </c>
      <c r="BX103" s="12">
        <v>87205.864526622478</v>
      </c>
      <c r="BY103" s="12">
        <v>5996.4484611090656</v>
      </c>
      <c r="BZ103" s="12">
        <v>85153.175274373309</v>
      </c>
      <c r="CA103" s="12">
        <v>3866.2714843909539</v>
      </c>
      <c r="CB103" s="12">
        <v>1378.1016835499529</v>
      </c>
      <c r="CC103" s="12">
        <v>105.74235240034554</v>
      </c>
      <c r="CD103" s="12">
        <v>708.59836560385941</v>
      </c>
      <c r="CE103" s="12">
        <v>776.45306371192532</v>
      </c>
      <c r="CF103" s="12">
        <v>8770.8717735289993</v>
      </c>
      <c r="CG103" s="12">
        <v>6255.9261577728912</v>
      </c>
      <c r="CH103" s="12">
        <v>0</v>
      </c>
      <c r="CI103" s="12">
        <v>903.53280451310161</v>
      </c>
      <c r="CJ103" s="12">
        <v>808.05584928917153</v>
      </c>
      <c r="CK103" s="12">
        <v>343.4347322159872</v>
      </c>
      <c r="CL103" s="12">
        <v>521.90338779955539</v>
      </c>
      <c r="CM103" s="12">
        <v>351.07107579783565</v>
      </c>
      <c r="CN103" s="12">
        <v>5412.1182343360388</v>
      </c>
      <c r="CO103" s="12">
        <v>4683.0958024008951</v>
      </c>
      <c r="CP103" s="12">
        <v>3112.9656048112024</v>
      </c>
      <c r="CQ103" s="12">
        <v>77.493658779468632</v>
      </c>
      <c r="CR103" s="12">
        <v>6626.8332220573984</v>
      </c>
      <c r="CS103" s="12">
        <v>3394.3734999266667</v>
      </c>
      <c r="CT103" s="12">
        <v>153.97183512123004</v>
      </c>
      <c r="CU103" s="12">
        <v>4017.58680293205</v>
      </c>
      <c r="CV103" s="12">
        <v>501.55689857878775</v>
      </c>
      <c r="CW103" s="12">
        <v>109210.05185869387</v>
      </c>
      <c r="CX103" s="12">
        <v>0</v>
      </c>
      <c r="CY103" s="12">
        <v>700.13690358999509</v>
      </c>
      <c r="CZ103" s="12">
        <v>0</v>
      </c>
      <c r="DA103" s="12">
        <v>2052.0627837541701</v>
      </c>
      <c r="DB103" s="12">
        <v>278.91905139331675</v>
      </c>
      <c r="DC103" s="12">
        <v>0</v>
      </c>
      <c r="DD103" s="12">
        <v>0</v>
      </c>
      <c r="DE103" s="12">
        <v>841.5272833416235</v>
      </c>
      <c r="DF103" s="12">
        <v>0</v>
      </c>
      <c r="DG103" s="12">
        <v>889.58235490353923</v>
      </c>
      <c r="DH103" s="12">
        <v>528.44737274616421</v>
      </c>
      <c r="DI103" s="12">
        <v>469.67034210604339</v>
      </c>
      <c r="DJ103" s="12">
        <v>22.801970485327622</v>
      </c>
      <c r="DK103" s="12">
        <v>1643.9674551549426</v>
      </c>
      <c r="DL103" s="12">
        <v>15990.27286609954</v>
      </c>
      <c r="DM103" s="12">
        <v>0</v>
      </c>
      <c r="DN103" s="12">
        <v>0</v>
      </c>
      <c r="DO103" s="12">
        <v>1214.2536410024341</v>
      </c>
      <c r="DP103" s="12">
        <v>205.55757889024846</v>
      </c>
      <c r="DQ103" s="12">
        <v>20.032071661865114</v>
      </c>
      <c r="DR103" s="12">
        <v>95.575590510407039</v>
      </c>
      <c r="DS103" s="12">
        <v>0</v>
      </c>
      <c r="DT103" s="12">
        <v>0</v>
      </c>
      <c r="DU103" s="12">
        <v>5.5443069558420666</v>
      </c>
      <c r="DV103" s="12">
        <v>0</v>
      </c>
      <c r="DW103" s="12">
        <v>3099.0322130850818</v>
      </c>
      <c r="DX103" s="12">
        <v>77207.468304158916</v>
      </c>
      <c r="DY103" s="12">
        <v>0</v>
      </c>
      <c r="DZ103" s="12">
        <v>2.8098174691435118</v>
      </c>
      <c r="EA103" s="12">
        <v>0.92175494857225337</v>
      </c>
      <c r="EB103" s="12">
        <v>0</v>
      </c>
      <c r="EC103" s="12">
        <v>12.501934514641297</v>
      </c>
      <c r="ED103" s="12">
        <v>57.690066994854341</v>
      </c>
      <c r="EE103" s="12">
        <v>0.25389546462427376</v>
      </c>
      <c r="EF103" s="12">
        <v>0</v>
      </c>
      <c r="EG103" s="12">
        <v>0</v>
      </c>
      <c r="EH103" s="12">
        <v>0</v>
      </c>
      <c r="EI103" s="12">
        <v>4829.6788414783277</v>
      </c>
      <c r="EJ103" s="12">
        <v>0</v>
      </c>
      <c r="EK103" s="12">
        <v>1325.5408268302961</v>
      </c>
      <c r="EL103" s="12">
        <v>28.915173158700544</v>
      </c>
      <c r="EM103" s="12">
        <v>12.774670952737704</v>
      </c>
      <c r="EN103" s="12">
        <v>138.74701441405037</v>
      </c>
      <c r="EO103" s="12">
        <v>0.89845105129177871</v>
      </c>
      <c r="EP103" s="12">
        <v>0</v>
      </c>
      <c r="EQ103" s="12">
        <v>4.8805040695294641</v>
      </c>
      <c r="ER103" s="12">
        <v>0.27962234168372091</v>
      </c>
      <c r="ES103" s="12">
        <v>2.136533236055815E-2</v>
      </c>
      <c r="ET103" s="12">
        <v>660.87745054852712</v>
      </c>
      <c r="EU103" s="12">
        <v>5.1936135823399754</v>
      </c>
      <c r="EV103" s="12">
        <v>0</v>
      </c>
      <c r="EW103" s="12">
        <v>158.21540164628058</v>
      </c>
      <c r="EX103" s="12">
        <v>1542.2193621009121</v>
      </c>
      <c r="EY103" s="12">
        <v>14.67112324170947</v>
      </c>
      <c r="EZ103" s="12">
        <v>541.7244905464263</v>
      </c>
      <c r="FA103" s="12">
        <v>498.65033907269742</v>
      </c>
      <c r="FB103" s="12">
        <v>1.1550278660265618</v>
      </c>
      <c r="FC103" s="12">
        <v>235.91738953975505</v>
      </c>
      <c r="FD103" s="12">
        <v>0</v>
      </c>
      <c r="FE103" s="12">
        <v>0.14081580055974613</v>
      </c>
      <c r="FF103" s="12">
        <v>184.537040996614</v>
      </c>
      <c r="FG103" s="12">
        <v>38.107908099201794</v>
      </c>
      <c r="FH103" s="12">
        <v>319.65452247331388</v>
      </c>
      <c r="FI103" s="12">
        <v>76.31507759872359</v>
      </c>
      <c r="FJ103" s="12">
        <v>36.942420210783624</v>
      </c>
      <c r="FK103" s="13">
        <v>3258371.7752171443</v>
      </c>
      <c r="FL103" s="12">
        <v>1304504.4966203447</v>
      </c>
      <c r="FM103" s="14">
        <v>1304504.4966203447</v>
      </c>
      <c r="FN103" s="12">
        <v>0</v>
      </c>
      <c r="FO103" s="12">
        <v>-62702.910704824506</v>
      </c>
      <c r="FP103" s="12">
        <v>0</v>
      </c>
      <c r="FQ103" s="12">
        <v>-62702.910704824506</v>
      </c>
      <c r="FR103" s="12">
        <v>0</v>
      </c>
      <c r="FS103" s="12">
        <v>0</v>
      </c>
      <c r="FT103" s="12">
        <v>0</v>
      </c>
      <c r="FU103" s="12">
        <v>0</v>
      </c>
      <c r="FV103" s="13">
        <v>4500173.3611326646</v>
      </c>
    </row>
    <row r="104" spans="1:178" s="15" customFormat="1" ht="31.8" thickBot="1" x14ac:dyDescent="0.3">
      <c r="A104" s="85" t="s">
        <v>130</v>
      </c>
      <c r="B104" s="11">
        <v>101</v>
      </c>
      <c r="C104" s="12">
        <v>481.36167398841337</v>
      </c>
      <c r="D104" s="12">
        <v>43.052357625926547</v>
      </c>
      <c r="E104" s="12">
        <v>551.10422462521285</v>
      </c>
      <c r="F104" s="12">
        <v>66.772543455794974</v>
      </c>
      <c r="G104" s="12">
        <v>12.459515992692637</v>
      </c>
      <c r="H104" s="12">
        <v>353.07297689314527</v>
      </c>
      <c r="I104" s="12">
        <v>1.1455280330539823E-2</v>
      </c>
      <c r="J104" s="12">
        <v>8.1891904834960538</v>
      </c>
      <c r="K104" s="12">
        <v>120.43610120401897</v>
      </c>
      <c r="L104" s="12">
        <v>0</v>
      </c>
      <c r="M104" s="12">
        <v>0</v>
      </c>
      <c r="N104" s="12">
        <v>0</v>
      </c>
      <c r="O104" s="12">
        <v>14645.402428106661</v>
      </c>
      <c r="P104" s="12">
        <v>0</v>
      </c>
      <c r="Q104" s="12">
        <v>3.1343181217504634</v>
      </c>
      <c r="R104" s="12">
        <v>0</v>
      </c>
      <c r="S104" s="12">
        <v>0</v>
      </c>
      <c r="T104" s="12">
        <v>250.50902384511105</v>
      </c>
      <c r="U104" s="12">
        <v>0</v>
      </c>
      <c r="V104" s="12">
        <v>376.64051565338633</v>
      </c>
      <c r="W104" s="12">
        <v>0</v>
      </c>
      <c r="X104" s="12">
        <v>5.8729698561147634</v>
      </c>
      <c r="Y104" s="12">
        <v>2.4223126585401954E-7</v>
      </c>
      <c r="Z104" s="12">
        <v>0</v>
      </c>
      <c r="AA104" s="12">
        <v>5.8441603930054608E-9</v>
      </c>
      <c r="AB104" s="12">
        <v>1656391.4508047577</v>
      </c>
      <c r="AC104" s="12">
        <v>7671.8184778047435</v>
      </c>
      <c r="AD104" s="12">
        <v>0</v>
      </c>
      <c r="AE104" s="12">
        <v>0</v>
      </c>
      <c r="AF104" s="12">
        <v>0</v>
      </c>
      <c r="AG104" s="12">
        <v>0</v>
      </c>
      <c r="AH104" s="12">
        <v>5.3230187582109174</v>
      </c>
      <c r="AI104" s="12">
        <v>0.33810728411239782</v>
      </c>
      <c r="AJ104" s="12">
        <v>0</v>
      </c>
      <c r="AK104" s="12">
        <v>14027.956411825746</v>
      </c>
      <c r="AL104" s="12">
        <v>13151.5340129162</v>
      </c>
      <c r="AM104" s="12">
        <v>1117.2404887357909</v>
      </c>
      <c r="AN104" s="12">
        <v>97.340380485710511</v>
      </c>
      <c r="AO104" s="12">
        <v>5.0249565386320896</v>
      </c>
      <c r="AP104" s="12">
        <v>66.654572396293105</v>
      </c>
      <c r="AQ104" s="12">
        <v>0.38164510108632133</v>
      </c>
      <c r="AR104" s="12">
        <v>250.95821081046432</v>
      </c>
      <c r="AS104" s="12">
        <v>6.7581091326232592</v>
      </c>
      <c r="AT104" s="12">
        <v>23.223858592781308</v>
      </c>
      <c r="AU104" s="12">
        <v>19039.721791281991</v>
      </c>
      <c r="AV104" s="12">
        <v>4482.9303479711543</v>
      </c>
      <c r="AW104" s="12">
        <v>23.595696429711168</v>
      </c>
      <c r="AX104" s="12">
        <v>0</v>
      </c>
      <c r="AY104" s="12">
        <v>18.006518593081733</v>
      </c>
      <c r="AZ104" s="12">
        <v>98.140874971143319</v>
      </c>
      <c r="BA104" s="12">
        <v>945.5648024837692</v>
      </c>
      <c r="BB104" s="12">
        <v>310.88455635494216</v>
      </c>
      <c r="BC104" s="12">
        <v>2861.6599799157361</v>
      </c>
      <c r="BD104" s="12">
        <v>595.52752027823556</v>
      </c>
      <c r="BE104" s="12">
        <v>56.751099884160965</v>
      </c>
      <c r="BF104" s="12">
        <v>76.658523130582992</v>
      </c>
      <c r="BG104" s="12">
        <v>71495.303103099504</v>
      </c>
      <c r="BH104" s="12">
        <v>3.7535142758510593</v>
      </c>
      <c r="BI104" s="12">
        <v>48.775065523229657</v>
      </c>
      <c r="BJ104" s="12">
        <v>0</v>
      </c>
      <c r="BK104" s="12">
        <v>0.14031497833453796</v>
      </c>
      <c r="BL104" s="12">
        <v>0.11767132136939386</v>
      </c>
      <c r="BM104" s="12">
        <v>1.8077438301050832</v>
      </c>
      <c r="BN104" s="12">
        <v>232.23296493754802</v>
      </c>
      <c r="BO104" s="12">
        <v>0</v>
      </c>
      <c r="BP104" s="12">
        <v>2.0772964759318215</v>
      </c>
      <c r="BQ104" s="12">
        <v>3567.7614677526331</v>
      </c>
      <c r="BR104" s="12">
        <v>76.962067734583499</v>
      </c>
      <c r="BS104" s="12">
        <v>511.46421318340799</v>
      </c>
      <c r="BT104" s="12">
        <v>0</v>
      </c>
      <c r="BU104" s="12">
        <v>69.759334722757913</v>
      </c>
      <c r="BV104" s="12">
        <v>0</v>
      </c>
      <c r="BW104" s="12">
        <v>22.231074090488093</v>
      </c>
      <c r="BX104" s="12">
        <v>6713.5738911788239</v>
      </c>
      <c r="BY104" s="12">
        <v>2.7886515502618812</v>
      </c>
      <c r="BZ104" s="12">
        <v>2840.6458722575021</v>
      </c>
      <c r="CA104" s="12">
        <v>0</v>
      </c>
      <c r="CB104" s="12">
        <v>2.2281920816835843</v>
      </c>
      <c r="CC104" s="12">
        <v>0</v>
      </c>
      <c r="CD104" s="12">
        <v>0</v>
      </c>
      <c r="CE104" s="12">
        <v>0</v>
      </c>
      <c r="CF104" s="12">
        <v>0</v>
      </c>
      <c r="CG104" s="12">
        <v>1.3311049536650463</v>
      </c>
      <c r="CH104" s="12">
        <v>0</v>
      </c>
      <c r="CI104" s="12">
        <v>0</v>
      </c>
      <c r="CJ104" s="12">
        <v>0</v>
      </c>
      <c r="CK104" s="12">
        <v>0</v>
      </c>
      <c r="CL104" s="12">
        <v>0.32551200129331015</v>
      </c>
      <c r="CM104" s="12">
        <v>0</v>
      </c>
      <c r="CN104" s="12">
        <v>182.00594401207803</v>
      </c>
      <c r="CO104" s="12">
        <v>5.4621186471102989</v>
      </c>
      <c r="CP104" s="12">
        <v>0</v>
      </c>
      <c r="CQ104" s="12">
        <v>56407.69093595889</v>
      </c>
      <c r="CR104" s="12">
        <v>6.1422520827792022</v>
      </c>
      <c r="CS104" s="12">
        <v>0</v>
      </c>
      <c r="CT104" s="12">
        <v>0</v>
      </c>
      <c r="CU104" s="12">
        <v>130.31537714141152</v>
      </c>
      <c r="CV104" s="12">
        <v>74.721910491056164</v>
      </c>
      <c r="CW104" s="12">
        <v>0</v>
      </c>
      <c r="CX104" s="12">
        <v>0</v>
      </c>
      <c r="CY104" s="12">
        <v>169120.91149313719</v>
      </c>
      <c r="CZ104" s="12">
        <v>44.441876882494938</v>
      </c>
      <c r="DA104" s="12">
        <v>0</v>
      </c>
      <c r="DB104" s="12">
        <v>116.31198449807584</v>
      </c>
      <c r="DC104" s="12">
        <v>0</v>
      </c>
      <c r="DD104" s="12">
        <v>41224.511264126158</v>
      </c>
      <c r="DE104" s="12">
        <v>0</v>
      </c>
      <c r="DF104" s="12">
        <v>0</v>
      </c>
      <c r="DG104" s="12">
        <v>115.80700301114656</v>
      </c>
      <c r="DH104" s="12">
        <v>780.3119585911179</v>
      </c>
      <c r="DI104" s="12">
        <v>2784.2007380852888</v>
      </c>
      <c r="DJ104" s="12">
        <v>141.96207737578268</v>
      </c>
      <c r="DK104" s="12">
        <v>25.103664702256381</v>
      </c>
      <c r="DL104" s="12">
        <v>5178.1352246064134</v>
      </c>
      <c r="DM104" s="12">
        <v>0</v>
      </c>
      <c r="DN104" s="12">
        <v>0</v>
      </c>
      <c r="DO104" s="12">
        <v>235.13507027181043</v>
      </c>
      <c r="DP104" s="12">
        <v>133.80824218536625</v>
      </c>
      <c r="DQ104" s="12">
        <v>2.2303829044636818</v>
      </c>
      <c r="DR104" s="12">
        <v>264.62247142935104</v>
      </c>
      <c r="DS104" s="12">
        <v>0</v>
      </c>
      <c r="DT104" s="12">
        <v>0</v>
      </c>
      <c r="DU104" s="12">
        <v>1131.4296775708074</v>
      </c>
      <c r="DV104" s="12">
        <v>0</v>
      </c>
      <c r="DW104" s="12">
        <v>781.84955333092307</v>
      </c>
      <c r="DX104" s="12">
        <v>88309.389479451478</v>
      </c>
      <c r="DY104" s="12">
        <v>0.96489075302730398</v>
      </c>
      <c r="DZ104" s="12">
        <v>44.695036786618275</v>
      </c>
      <c r="EA104" s="12">
        <v>11.147989762952077</v>
      </c>
      <c r="EB104" s="12">
        <v>0</v>
      </c>
      <c r="EC104" s="12">
        <v>29.543259356318448</v>
      </c>
      <c r="ED104" s="12">
        <v>4.3100977448293887E-2</v>
      </c>
      <c r="EE104" s="12">
        <v>822.72854878393889</v>
      </c>
      <c r="EF104" s="12">
        <v>0</v>
      </c>
      <c r="EG104" s="12">
        <v>0</v>
      </c>
      <c r="EH104" s="12">
        <v>2.519571482160297</v>
      </c>
      <c r="EI104" s="12">
        <v>162.48758722057599</v>
      </c>
      <c r="EJ104" s="12">
        <v>0</v>
      </c>
      <c r="EK104" s="12">
        <v>0</v>
      </c>
      <c r="EL104" s="12">
        <v>17.089028481339724</v>
      </c>
      <c r="EM104" s="12">
        <v>93.121131888830575</v>
      </c>
      <c r="EN104" s="12">
        <v>8.9456636769281417</v>
      </c>
      <c r="EO104" s="12">
        <v>0</v>
      </c>
      <c r="EP104" s="12">
        <v>0</v>
      </c>
      <c r="EQ104" s="12">
        <v>1.0256122181061345</v>
      </c>
      <c r="ER104" s="12">
        <v>1.82914133190287</v>
      </c>
      <c r="ES104" s="12">
        <v>112.72332257274245</v>
      </c>
      <c r="ET104" s="12">
        <v>16.577915955038929</v>
      </c>
      <c r="EU104" s="12">
        <v>23.699355576912929</v>
      </c>
      <c r="EV104" s="12">
        <v>0</v>
      </c>
      <c r="EW104" s="12">
        <v>257.69931930953248</v>
      </c>
      <c r="EX104" s="12">
        <v>96.372684784577743</v>
      </c>
      <c r="EY104" s="12">
        <v>15.337584496922036</v>
      </c>
      <c r="EZ104" s="12">
        <v>1222.6943087158788</v>
      </c>
      <c r="FA104" s="12">
        <v>67.244807964718035</v>
      </c>
      <c r="FB104" s="12">
        <v>8.1784136990480896</v>
      </c>
      <c r="FC104" s="12">
        <v>0.72410998765258505</v>
      </c>
      <c r="FD104" s="12">
        <v>0</v>
      </c>
      <c r="FE104" s="12">
        <v>0</v>
      </c>
      <c r="FF104" s="12">
        <v>679.37930962910684</v>
      </c>
      <c r="FG104" s="12">
        <v>2.0847064410866776</v>
      </c>
      <c r="FH104" s="12">
        <v>113.21919060394916</v>
      </c>
      <c r="FI104" s="12">
        <v>1614.653307986566</v>
      </c>
      <c r="FJ104" s="12">
        <v>0</v>
      </c>
      <c r="FK104" s="13">
        <v>2196459.9727187012</v>
      </c>
      <c r="FL104" s="12">
        <v>264921.955939034</v>
      </c>
      <c r="FM104" s="14">
        <v>264921.955939034</v>
      </c>
      <c r="FN104" s="12">
        <v>0</v>
      </c>
      <c r="FO104" s="12">
        <v>-19309.672711715681</v>
      </c>
      <c r="FP104" s="12">
        <v>0</v>
      </c>
      <c r="FQ104" s="12">
        <v>-19309.672711715681</v>
      </c>
      <c r="FR104" s="12">
        <v>0</v>
      </c>
      <c r="FS104" s="12">
        <v>0</v>
      </c>
      <c r="FT104" s="12">
        <v>0</v>
      </c>
      <c r="FU104" s="12">
        <v>0</v>
      </c>
      <c r="FV104" s="13">
        <v>2442072.2559460197</v>
      </c>
    </row>
    <row r="105" spans="1:178" s="15" customFormat="1" ht="31.8" thickBot="1" x14ac:dyDescent="0.3">
      <c r="A105" s="85" t="s">
        <v>131</v>
      </c>
      <c r="B105" s="11">
        <v>102</v>
      </c>
      <c r="C105" s="12">
        <v>110011.89647464173</v>
      </c>
      <c r="D105" s="12">
        <v>2581.2035080981545</v>
      </c>
      <c r="E105" s="12">
        <v>2263.7636724343574</v>
      </c>
      <c r="F105" s="12">
        <v>4144.6436453280558</v>
      </c>
      <c r="G105" s="12">
        <v>84567.163920150197</v>
      </c>
      <c r="H105" s="12">
        <v>70211.36425748434</v>
      </c>
      <c r="I105" s="12">
        <v>26839.975050404046</v>
      </c>
      <c r="J105" s="12">
        <v>16258.683729540646</v>
      </c>
      <c r="K105" s="12">
        <v>73506.39386954435</v>
      </c>
      <c r="L105" s="12">
        <v>2591.6487271630422</v>
      </c>
      <c r="M105" s="12">
        <v>1227.9106540482271</v>
      </c>
      <c r="N105" s="12">
        <v>6925.3951319453517</v>
      </c>
      <c r="O105" s="12">
        <v>276.69535033255903</v>
      </c>
      <c r="P105" s="12">
        <v>8574.5010753161878</v>
      </c>
      <c r="Q105" s="12">
        <v>1314.4135314988721</v>
      </c>
      <c r="R105" s="12">
        <v>5577.2358999654643</v>
      </c>
      <c r="S105" s="12">
        <v>0</v>
      </c>
      <c r="T105" s="12">
        <v>20274.350022056045</v>
      </c>
      <c r="U105" s="12">
        <v>6099.1662701409568</v>
      </c>
      <c r="V105" s="12">
        <v>153137.38269681501</v>
      </c>
      <c r="W105" s="12">
        <v>0</v>
      </c>
      <c r="X105" s="12">
        <v>578.47565848377053</v>
      </c>
      <c r="Y105" s="12">
        <v>1279.5711624805456</v>
      </c>
      <c r="Z105" s="12">
        <v>513.61801421955386</v>
      </c>
      <c r="AA105" s="12">
        <v>1051.5569250597334</v>
      </c>
      <c r="AB105" s="12">
        <v>75743.394872177072</v>
      </c>
      <c r="AC105" s="12">
        <v>41357.914422131056</v>
      </c>
      <c r="AD105" s="12">
        <v>8401.6605621442231</v>
      </c>
      <c r="AE105" s="12">
        <v>159597.34706869794</v>
      </c>
      <c r="AF105" s="12">
        <v>12195.816375908296</v>
      </c>
      <c r="AG105" s="12">
        <v>2549.9166958988994</v>
      </c>
      <c r="AH105" s="12">
        <v>14501.616610965</v>
      </c>
      <c r="AI105" s="12">
        <v>568.98183147464113</v>
      </c>
      <c r="AJ105" s="12">
        <v>1918.6511248539284</v>
      </c>
      <c r="AK105" s="12">
        <v>98040.46820008631</v>
      </c>
      <c r="AL105" s="12">
        <v>104651.81575285053</v>
      </c>
      <c r="AM105" s="12">
        <v>15178.070313130143</v>
      </c>
      <c r="AN105" s="12">
        <v>12483.665626478698</v>
      </c>
      <c r="AO105" s="12">
        <v>12687.633314410781</v>
      </c>
      <c r="AP105" s="12">
        <v>2473.3423238025507</v>
      </c>
      <c r="AQ105" s="12">
        <v>10390.377887715887</v>
      </c>
      <c r="AR105" s="12">
        <v>28595.649815741235</v>
      </c>
      <c r="AS105" s="12">
        <v>3420.3965549261293</v>
      </c>
      <c r="AT105" s="12">
        <v>1051.8687493959424</v>
      </c>
      <c r="AU105" s="12">
        <v>14322.688983162636</v>
      </c>
      <c r="AV105" s="12">
        <v>136545.42522606128</v>
      </c>
      <c r="AW105" s="12">
        <v>41464.950814141659</v>
      </c>
      <c r="AX105" s="12">
        <v>16688.671960288666</v>
      </c>
      <c r="AY105" s="12">
        <v>984367.60754112783</v>
      </c>
      <c r="AZ105" s="12">
        <v>2665.0194898934087</v>
      </c>
      <c r="BA105" s="12">
        <v>90621.443088020198</v>
      </c>
      <c r="BB105" s="12">
        <v>40059.630354794557</v>
      </c>
      <c r="BC105" s="12">
        <v>100981.31082018168</v>
      </c>
      <c r="BD105" s="12">
        <v>89556.044284760166</v>
      </c>
      <c r="BE105" s="12">
        <v>43446.086230965841</v>
      </c>
      <c r="BF105" s="12">
        <v>24455.689114827721</v>
      </c>
      <c r="BG105" s="12">
        <v>46290.895995807427</v>
      </c>
      <c r="BH105" s="12">
        <v>16290.367530329322</v>
      </c>
      <c r="BI105" s="12">
        <v>693.31184571900656</v>
      </c>
      <c r="BJ105" s="12">
        <v>279430.90291948174</v>
      </c>
      <c r="BK105" s="12">
        <v>567.1340986397712</v>
      </c>
      <c r="BL105" s="12">
        <v>7872.5326913834051</v>
      </c>
      <c r="BM105" s="12">
        <v>16450.301620751103</v>
      </c>
      <c r="BN105" s="12">
        <v>10077.306301030832</v>
      </c>
      <c r="BO105" s="12">
        <v>2735.8929145479965</v>
      </c>
      <c r="BP105" s="12">
        <v>17213.588200307753</v>
      </c>
      <c r="BQ105" s="12">
        <v>45732.877863220892</v>
      </c>
      <c r="BR105" s="12">
        <v>28124.08220577634</v>
      </c>
      <c r="BS105" s="12">
        <v>67059.628742476081</v>
      </c>
      <c r="BT105" s="12">
        <v>12489.356084983519</v>
      </c>
      <c r="BU105" s="12">
        <v>133421.78559566379</v>
      </c>
      <c r="BV105" s="12">
        <v>196944.72746763233</v>
      </c>
      <c r="BW105" s="12">
        <v>46294.848072981738</v>
      </c>
      <c r="BX105" s="12">
        <v>45298.960865143265</v>
      </c>
      <c r="BY105" s="12">
        <v>19422.599908529104</v>
      </c>
      <c r="BZ105" s="12">
        <v>104047.33653135708</v>
      </c>
      <c r="CA105" s="12">
        <v>29609.613784235353</v>
      </c>
      <c r="CB105" s="12">
        <v>6019.5931431633899</v>
      </c>
      <c r="CC105" s="12">
        <v>1695.2264987713243</v>
      </c>
      <c r="CD105" s="12">
        <v>3770.0779625304622</v>
      </c>
      <c r="CE105" s="12">
        <v>4567.8099748118348</v>
      </c>
      <c r="CF105" s="12">
        <v>20651.690335265677</v>
      </c>
      <c r="CG105" s="12">
        <v>4808.9892301164564</v>
      </c>
      <c r="CH105" s="12">
        <v>4264.5728661178491</v>
      </c>
      <c r="CI105" s="12">
        <v>3137.4758097377062</v>
      </c>
      <c r="CJ105" s="12">
        <v>5236.8454185695082</v>
      </c>
      <c r="CK105" s="12">
        <v>19916.681778830774</v>
      </c>
      <c r="CL105" s="12">
        <v>3181.7524090412658</v>
      </c>
      <c r="CM105" s="12">
        <v>6778.6625487504698</v>
      </c>
      <c r="CN105" s="12">
        <v>7300.3928164900235</v>
      </c>
      <c r="CO105" s="12">
        <v>5519.9477260279546</v>
      </c>
      <c r="CP105" s="12">
        <v>23249.232294952351</v>
      </c>
      <c r="CQ105" s="12">
        <v>68389.733886942835</v>
      </c>
      <c r="CR105" s="12">
        <v>78471.632188378426</v>
      </c>
      <c r="CS105" s="12">
        <v>9413.3819209723115</v>
      </c>
      <c r="CT105" s="12">
        <v>520.26476235903181</v>
      </c>
      <c r="CU105" s="12">
        <v>14816.85821477484</v>
      </c>
      <c r="CV105" s="12">
        <v>28397.768744948891</v>
      </c>
      <c r="CW105" s="12">
        <v>93546.0943847241</v>
      </c>
      <c r="CX105" s="12">
        <v>737.64945887884437</v>
      </c>
      <c r="CY105" s="12">
        <v>23233.323375664782</v>
      </c>
      <c r="CZ105" s="12">
        <v>604980.37433480215</v>
      </c>
      <c r="DA105" s="12">
        <v>1106.9440872288635</v>
      </c>
      <c r="DB105" s="12">
        <v>10826.952105649632</v>
      </c>
      <c r="DC105" s="12">
        <v>162.71170668026093</v>
      </c>
      <c r="DD105" s="12">
        <v>93442.408513172166</v>
      </c>
      <c r="DE105" s="12">
        <v>115710.39667011714</v>
      </c>
      <c r="DF105" s="12">
        <v>1073.9876914581207</v>
      </c>
      <c r="DG105" s="12">
        <v>45034.182664428961</v>
      </c>
      <c r="DH105" s="12">
        <v>26819.143895601046</v>
      </c>
      <c r="DI105" s="12">
        <v>42494.753873603666</v>
      </c>
      <c r="DJ105" s="12">
        <v>18696.09719361824</v>
      </c>
      <c r="DK105" s="12">
        <v>24766.308779842228</v>
      </c>
      <c r="DL105" s="12">
        <v>520490.05443371809</v>
      </c>
      <c r="DM105" s="12">
        <v>3648.2732164696145</v>
      </c>
      <c r="DN105" s="12">
        <v>565.42101650433676</v>
      </c>
      <c r="DO105" s="12">
        <v>13950.789014283675</v>
      </c>
      <c r="DP105" s="12">
        <v>18766.760181416375</v>
      </c>
      <c r="DQ105" s="12">
        <v>3869.2232724975565</v>
      </c>
      <c r="DR105" s="12">
        <v>19304.811699428014</v>
      </c>
      <c r="DS105" s="12">
        <v>1855.5973862387305</v>
      </c>
      <c r="DT105" s="12">
        <v>339.69615262692395</v>
      </c>
      <c r="DU105" s="12">
        <v>63876.642332005868</v>
      </c>
      <c r="DV105" s="12">
        <v>901.08213104292724</v>
      </c>
      <c r="DW105" s="12">
        <v>278093.12232225965</v>
      </c>
      <c r="DX105" s="12">
        <v>397327.59850419586</v>
      </c>
      <c r="DY105" s="12">
        <v>3188.9776876644742</v>
      </c>
      <c r="DZ105" s="12">
        <v>1523.2922556361257</v>
      </c>
      <c r="EA105" s="12">
        <v>10159.095871446423</v>
      </c>
      <c r="EB105" s="12">
        <v>36236.537072275416</v>
      </c>
      <c r="EC105" s="12">
        <v>11531.365758422946</v>
      </c>
      <c r="ED105" s="12">
        <v>809.99187706824603</v>
      </c>
      <c r="EE105" s="12">
        <v>39744.899893720809</v>
      </c>
      <c r="EF105" s="12">
        <v>759.75769375924835</v>
      </c>
      <c r="EG105" s="12">
        <v>3251.4804174745914</v>
      </c>
      <c r="EH105" s="12">
        <v>2676.4413930512078</v>
      </c>
      <c r="EI105" s="12">
        <v>303920.33862381126</v>
      </c>
      <c r="EJ105" s="12">
        <v>1914.2093027790847</v>
      </c>
      <c r="EK105" s="12">
        <v>6468.753293284577</v>
      </c>
      <c r="EL105" s="12">
        <v>20169.985913687084</v>
      </c>
      <c r="EM105" s="12">
        <v>10214.525294906722</v>
      </c>
      <c r="EN105" s="12">
        <v>5622.4327352666951</v>
      </c>
      <c r="EO105" s="12">
        <v>2921.3626008138904</v>
      </c>
      <c r="EP105" s="12">
        <v>1249.3373477083826</v>
      </c>
      <c r="EQ105" s="12">
        <v>1324.6601064736444</v>
      </c>
      <c r="ER105" s="12">
        <v>1340.776668678646</v>
      </c>
      <c r="ES105" s="12">
        <v>1779.9502594865107</v>
      </c>
      <c r="ET105" s="12">
        <v>465.30140842498594</v>
      </c>
      <c r="EU105" s="12">
        <v>3490.6004194455736</v>
      </c>
      <c r="EV105" s="12">
        <v>3863.8058799583514</v>
      </c>
      <c r="EW105" s="12">
        <v>119080.0864421166</v>
      </c>
      <c r="EX105" s="12">
        <v>98671.224289182574</v>
      </c>
      <c r="EY105" s="12">
        <v>70503.775889290555</v>
      </c>
      <c r="EZ105" s="12">
        <v>154143.33306068939</v>
      </c>
      <c r="FA105" s="12">
        <v>6736.3568981143453</v>
      </c>
      <c r="FB105" s="12">
        <v>2232.184712444765</v>
      </c>
      <c r="FC105" s="12">
        <v>3566.0999740969032</v>
      </c>
      <c r="FD105" s="12">
        <v>5597.4425793338387</v>
      </c>
      <c r="FE105" s="12">
        <v>877.67264606902768</v>
      </c>
      <c r="FF105" s="12">
        <v>26248.768948032226</v>
      </c>
      <c r="FG105" s="12">
        <v>8870.8992684349614</v>
      </c>
      <c r="FH105" s="12">
        <v>9252.5683787715461</v>
      </c>
      <c r="FI105" s="12">
        <v>243309.04230700346</v>
      </c>
      <c r="FJ105" s="12">
        <v>5745.1837218767123</v>
      </c>
      <c r="FK105" s="13">
        <v>7892049.7263185764</v>
      </c>
      <c r="FL105" s="12">
        <v>2764012.199490089</v>
      </c>
      <c r="FM105" s="14">
        <v>2764012.199490089</v>
      </c>
      <c r="FN105" s="12">
        <v>0</v>
      </c>
      <c r="FO105" s="12">
        <v>0</v>
      </c>
      <c r="FP105" s="12">
        <v>0</v>
      </c>
      <c r="FQ105" s="12">
        <v>0</v>
      </c>
      <c r="FR105" s="12">
        <v>0</v>
      </c>
      <c r="FS105" s="12">
        <v>0</v>
      </c>
      <c r="FT105" s="12">
        <v>0</v>
      </c>
      <c r="FU105" s="12">
        <v>0</v>
      </c>
      <c r="FV105" s="13">
        <v>10656061.925808664</v>
      </c>
    </row>
    <row r="106" spans="1:178" s="15" customFormat="1" ht="16.2" thickBot="1" x14ac:dyDescent="0.3">
      <c r="A106" s="85" t="s">
        <v>132</v>
      </c>
      <c r="B106" s="11">
        <v>103</v>
      </c>
      <c r="C106" s="12">
        <v>6084.604764512872</v>
      </c>
      <c r="D106" s="12">
        <v>71.497723008243554</v>
      </c>
      <c r="E106" s="12">
        <v>0</v>
      </c>
      <c r="F106" s="12">
        <v>0.1461773090635794</v>
      </c>
      <c r="G106" s="12">
        <v>0</v>
      </c>
      <c r="H106" s="12">
        <v>7805.0530170738721</v>
      </c>
      <c r="I106" s="12">
        <v>0</v>
      </c>
      <c r="J106" s="12">
        <v>0</v>
      </c>
      <c r="K106" s="12">
        <v>17137.227185524796</v>
      </c>
      <c r="L106" s="12">
        <v>0</v>
      </c>
      <c r="M106" s="12">
        <v>0</v>
      </c>
      <c r="N106" s="12">
        <v>1607.6905916786411</v>
      </c>
      <c r="O106" s="12">
        <v>0</v>
      </c>
      <c r="P106" s="12">
        <v>0</v>
      </c>
      <c r="Q106" s="12">
        <v>178.50192900223885</v>
      </c>
      <c r="R106" s="12">
        <v>87.142847398418141</v>
      </c>
      <c r="S106" s="12">
        <v>5849.698961215011</v>
      </c>
      <c r="T106" s="12">
        <v>1390.6971369589346</v>
      </c>
      <c r="U106" s="12">
        <v>0</v>
      </c>
      <c r="V106" s="12">
        <v>56235.579047394822</v>
      </c>
      <c r="W106" s="12">
        <v>0</v>
      </c>
      <c r="X106" s="12">
        <v>8.9361814903792389</v>
      </c>
      <c r="Y106" s="12">
        <v>0</v>
      </c>
      <c r="Z106" s="12">
        <v>1069.6379819592307</v>
      </c>
      <c r="AA106" s="12">
        <v>0</v>
      </c>
      <c r="AB106" s="12">
        <v>258.98704119638563</v>
      </c>
      <c r="AC106" s="12">
        <v>19178.338831002835</v>
      </c>
      <c r="AD106" s="12">
        <v>29721.376776100598</v>
      </c>
      <c r="AE106" s="12">
        <v>0</v>
      </c>
      <c r="AF106" s="12">
        <v>0</v>
      </c>
      <c r="AG106" s="12">
        <v>84.622236452807797</v>
      </c>
      <c r="AH106" s="12">
        <v>1621.8398740080333</v>
      </c>
      <c r="AI106" s="12">
        <v>10.578723450899888</v>
      </c>
      <c r="AJ106" s="12">
        <v>236.19916438643327</v>
      </c>
      <c r="AK106" s="12">
        <v>3826.9184690806587</v>
      </c>
      <c r="AL106" s="12">
        <v>33101.272458339197</v>
      </c>
      <c r="AM106" s="12">
        <v>1011.3498636387227</v>
      </c>
      <c r="AN106" s="12">
        <v>790.84180272484093</v>
      </c>
      <c r="AO106" s="12">
        <v>4489.6921842439879</v>
      </c>
      <c r="AP106" s="12">
        <v>1444.1879239935631</v>
      </c>
      <c r="AQ106" s="12">
        <v>1735.5879364544942</v>
      </c>
      <c r="AR106" s="12">
        <v>11054.426532197436</v>
      </c>
      <c r="AS106" s="12">
        <v>322.4945719405307</v>
      </c>
      <c r="AT106" s="12">
        <v>30.969061869792981</v>
      </c>
      <c r="AU106" s="12">
        <v>26455.911490975574</v>
      </c>
      <c r="AV106" s="12">
        <v>16568.875339686128</v>
      </c>
      <c r="AW106" s="12">
        <v>54.823889823877032</v>
      </c>
      <c r="AX106" s="12">
        <v>2282.135172799758</v>
      </c>
      <c r="AY106" s="12">
        <v>4625.8536631803054</v>
      </c>
      <c r="AZ106" s="12">
        <v>542.64421802009952</v>
      </c>
      <c r="BA106" s="12">
        <v>17249.863495353704</v>
      </c>
      <c r="BB106" s="12">
        <v>4559.4587094040508</v>
      </c>
      <c r="BC106" s="12">
        <v>37198.852550417883</v>
      </c>
      <c r="BD106" s="12">
        <v>25816.659582849778</v>
      </c>
      <c r="BE106" s="12">
        <v>10659.329348865656</v>
      </c>
      <c r="BF106" s="12">
        <v>5150.6442051222211</v>
      </c>
      <c r="BG106" s="12">
        <v>53215.532038212601</v>
      </c>
      <c r="BH106" s="12">
        <v>4357.9263946471347</v>
      </c>
      <c r="BI106" s="12">
        <v>0</v>
      </c>
      <c r="BJ106" s="12">
        <v>524540.4141421573</v>
      </c>
      <c r="BK106" s="12">
        <v>27.450867807904423</v>
      </c>
      <c r="BL106" s="12">
        <v>2810.9608680735546</v>
      </c>
      <c r="BM106" s="12">
        <v>5586.3110576270919</v>
      </c>
      <c r="BN106" s="12">
        <v>3967.9412835133849</v>
      </c>
      <c r="BO106" s="12">
        <v>6285.775306502268</v>
      </c>
      <c r="BP106" s="12">
        <v>7057.7594580527702</v>
      </c>
      <c r="BQ106" s="12">
        <v>7893.1210275303511</v>
      </c>
      <c r="BR106" s="12">
        <v>13045.171672523917</v>
      </c>
      <c r="BS106" s="12">
        <v>12557.10484366337</v>
      </c>
      <c r="BT106" s="12">
        <v>2273.4982889170828</v>
      </c>
      <c r="BU106" s="12">
        <v>2225.2229961019493</v>
      </c>
      <c r="BV106" s="12">
        <v>3914.1625451975369</v>
      </c>
      <c r="BW106" s="12">
        <v>8962.2246671769481</v>
      </c>
      <c r="BX106" s="12">
        <v>5930.3643454628545</v>
      </c>
      <c r="BY106" s="12">
        <v>645.70192919865315</v>
      </c>
      <c r="BZ106" s="12">
        <v>31484.093442475041</v>
      </c>
      <c r="CA106" s="12">
        <v>3551.1491980265109</v>
      </c>
      <c r="CB106" s="12">
        <v>5473.5151889316812</v>
      </c>
      <c r="CC106" s="12">
        <v>1671.4917639534376</v>
      </c>
      <c r="CD106" s="12">
        <v>6607.7730389340923</v>
      </c>
      <c r="CE106" s="12">
        <v>2235.7296606377986</v>
      </c>
      <c r="CF106" s="12">
        <v>17115.789712539598</v>
      </c>
      <c r="CG106" s="12">
        <v>386.55184255201885</v>
      </c>
      <c r="CH106" s="12">
        <v>758.4679384130942</v>
      </c>
      <c r="CI106" s="12">
        <v>4877.1699660954509</v>
      </c>
      <c r="CJ106" s="12">
        <v>602.35785039182292</v>
      </c>
      <c r="CK106" s="12">
        <v>3583.2601298274571</v>
      </c>
      <c r="CL106" s="12">
        <v>1531.4339201984626</v>
      </c>
      <c r="CM106" s="12">
        <v>246.39488878964374</v>
      </c>
      <c r="CN106" s="12">
        <v>3907.4772709337308</v>
      </c>
      <c r="CO106" s="12">
        <v>248.8574792157695</v>
      </c>
      <c r="CP106" s="12">
        <v>8733.513577147005</v>
      </c>
      <c r="CQ106" s="12">
        <v>8773.180487777603</v>
      </c>
      <c r="CR106" s="12">
        <v>37976.889611944956</v>
      </c>
      <c r="CS106" s="12">
        <v>1621.3583240625542</v>
      </c>
      <c r="CT106" s="12">
        <v>0</v>
      </c>
      <c r="CU106" s="12">
        <v>4193.159975683363</v>
      </c>
      <c r="CV106" s="12">
        <v>1496.9154860155536</v>
      </c>
      <c r="CW106" s="12">
        <v>6863.6307532575875</v>
      </c>
      <c r="CX106" s="12">
        <v>0</v>
      </c>
      <c r="CY106" s="12">
        <v>756.87075527266563</v>
      </c>
      <c r="CZ106" s="12">
        <v>559.90944287191019</v>
      </c>
      <c r="DA106" s="12">
        <v>0</v>
      </c>
      <c r="DB106" s="12">
        <v>540.6214266639962</v>
      </c>
      <c r="DC106" s="12">
        <v>1.171978592436598</v>
      </c>
      <c r="DD106" s="12">
        <v>67913.57175621418</v>
      </c>
      <c r="DE106" s="12">
        <v>47513.569902566043</v>
      </c>
      <c r="DF106" s="12">
        <v>68.364220928463467</v>
      </c>
      <c r="DG106" s="12">
        <v>2369.3328408790831</v>
      </c>
      <c r="DH106" s="12">
        <v>4572.5721850161044</v>
      </c>
      <c r="DI106" s="12">
        <v>12990.956944845857</v>
      </c>
      <c r="DJ106" s="12">
        <v>1555.9695140796173</v>
      </c>
      <c r="DK106" s="12">
        <v>1259.2901354622547</v>
      </c>
      <c r="DL106" s="12">
        <v>67968.29160133499</v>
      </c>
      <c r="DM106" s="12">
        <v>122.52264843393883</v>
      </c>
      <c r="DN106" s="12">
        <v>46.172547400491332</v>
      </c>
      <c r="DO106" s="12">
        <v>420.27565440818557</v>
      </c>
      <c r="DP106" s="12">
        <v>144.16029131760911</v>
      </c>
      <c r="DQ106" s="12">
        <v>4.2255298026633623</v>
      </c>
      <c r="DR106" s="12">
        <v>238.49291007061353</v>
      </c>
      <c r="DS106" s="12">
        <v>0</v>
      </c>
      <c r="DT106" s="12">
        <v>0</v>
      </c>
      <c r="DU106" s="12">
        <v>1205.322566887148</v>
      </c>
      <c r="DV106" s="12">
        <v>40.236848246876804</v>
      </c>
      <c r="DW106" s="12">
        <v>11609.1685599338</v>
      </c>
      <c r="DX106" s="12">
        <v>13707.34114764554</v>
      </c>
      <c r="DY106" s="12">
        <v>238.37423685108024</v>
      </c>
      <c r="DZ106" s="12">
        <v>0</v>
      </c>
      <c r="EA106" s="12">
        <v>4008.7658290849049</v>
      </c>
      <c r="EB106" s="12">
        <v>4493.6551837617098</v>
      </c>
      <c r="EC106" s="12">
        <v>398.27599395545968</v>
      </c>
      <c r="ED106" s="12">
        <v>4.8357423168764857</v>
      </c>
      <c r="EE106" s="12">
        <v>2327.5988526864849</v>
      </c>
      <c r="EF106" s="12">
        <v>51.65584004746983</v>
      </c>
      <c r="EG106" s="12">
        <v>0</v>
      </c>
      <c r="EH106" s="12">
        <v>176.37112405518988</v>
      </c>
      <c r="EI106" s="12">
        <v>29502.870130130585</v>
      </c>
      <c r="EJ106" s="12">
        <v>131.43826474678542</v>
      </c>
      <c r="EK106" s="12">
        <v>270.37690638667573</v>
      </c>
      <c r="EL106" s="12">
        <v>785.45487805990513</v>
      </c>
      <c r="EM106" s="12">
        <v>387.52290563281468</v>
      </c>
      <c r="EN106" s="12">
        <v>137.88850703702715</v>
      </c>
      <c r="EO106" s="12">
        <v>200.25040043317262</v>
      </c>
      <c r="EP106" s="12">
        <v>20.644916372288876</v>
      </c>
      <c r="EQ106" s="12">
        <v>47.60941507245429</v>
      </c>
      <c r="ER106" s="12">
        <v>49.745017917160837</v>
      </c>
      <c r="ES106" s="12">
        <v>56.816601004146072</v>
      </c>
      <c r="ET106" s="12">
        <v>85.847610143417896</v>
      </c>
      <c r="EU106" s="12">
        <v>1289.8438641789228</v>
      </c>
      <c r="EV106" s="12">
        <v>0</v>
      </c>
      <c r="EW106" s="12">
        <v>11127.16971573272</v>
      </c>
      <c r="EX106" s="12">
        <v>3080.6564145750381</v>
      </c>
      <c r="EY106" s="12">
        <v>1895.9316693073888</v>
      </c>
      <c r="EZ106" s="12">
        <v>27650.004448109783</v>
      </c>
      <c r="FA106" s="12">
        <v>447.92604025438192</v>
      </c>
      <c r="FB106" s="12">
        <v>29.001484368734445</v>
      </c>
      <c r="FC106" s="12">
        <v>309.03290455788363</v>
      </c>
      <c r="FD106" s="12">
        <v>55.502637827126001</v>
      </c>
      <c r="FE106" s="12">
        <v>10.314484250784924</v>
      </c>
      <c r="FF106" s="12">
        <v>1940.3274573142664</v>
      </c>
      <c r="FG106" s="12">
        <v>486.61988671725601</v>
      </c>
      <c r="FH106" s="12">
        <v>85.159003343130067</v>
      </c>
      <c r="FI106" s="12">
        <v>11682.199923757455</v>
      </c>
      <c r="FJ106" s="12">
        <v>38.593943118069525</v>
      </c>
      <c r="FK106" s="13">
        <v>1515960.6475442601</v>
      </c>
      <c r="FL106" s="12">
        <v>314784.48040334787</v>
      </c>
      <c r="FM106" s="14">
        <v>314784.48040334787</v>
      </c>
      <c r="FN106" s="12">
        <v>0</v>
      </c>
      <c r="FO106" s="12">
        <v>0</v>
      </c>
      <c r="FP106" s="12">
        <v>0</v>
      </c>
      <c r="FQ106" s="12">
        <v>0</v>
      </c>
      <c r="FR106" s="12">
        <v>0</v>
      </c>
      <c r="FS106" s="12">
        <v>0</v>
      </c>
      <c r="FT106" s="12">
        <v>0</v>
      </c>
      <c r="FU106" s="12">
        <v>0</v>
      </c>
      <c r="FV106" s="13">
        <v>1830745.127947608</v>
      </c>
    </row>
    <row r="107" spans="1:178" s="15" customFormat="1" ht="31.8" thickBot="1" x14ac:dyDescent="0.3">
      <c r="A107" s="85" t="s">
        <v>133</v>
      </c>
      <c r="B107" s="11">
        <v>104</v>
      </c>
      <c r="C107" s="12">
        <v>24185.224564505264</v>
      </c>
      <c r="D107" s="12">
        <v>178.82307742775558</v>
      </c>
      <c r="E107" s="12">
        <v>0</v>
      </c>
      <c r="F107" s="12">
        <v>0</v>
      </c>
      <c r="G107" s="12">
        <v>2051.5049868477286</v>
      </c>
      <c r="H107" s="12">
        <v>43647.625522970731</v>
      </c>
      <c r="I107" s="12">
        <v>381.10570063801759</v>
      </c>
      <c r="J107" s="12">
        <v>845.25795997783405</v>
      </c>
      <c r="K107" s="12">
        <v>6557.4224021142445</v>
      </c>
      <c r="L107" s="12">
        <v>0</v>
      </c>
      <c r="M107" s="12">
        <v>0</v>
      </c>
      <c r="N107" s="12">
        <v>504.02795095916429</v>
      </c>
      <c r="O107" s="12">
        <v>1504.4928204838652</v>
      </c>
      <c r="P107" s="12">
        <v>591.44370062718497</v>
      </c>
      <c r="Q107" s="12">
        <v>250.01401497883498</v>
      </c>
      <c r="R107" s="12">
        <v>227.48665437648879</v>
      </c>
      <c r="S107" s="12">
        <v>13651.81028083242</v>
      </c>
      <c r="T107" s="12">
        <v>3794.5301744740405</v>
      </c>
      <c r="U107" s="12">
        <v>2099.8339065143932</v>
      </c>
      <c r="V107" s="12">
        <v>4816.0405454506563</v>
      </c>
      <c r="W107" s="12">
        <v>1572.7180136344264</v>
      </c>
      <c r="X107" s="12">
        <v>107.1668997346349</v>
      </c>
      <c r="Y107" s="12">
        <v>306.17950247756733</v>
      </c>
      <c r="Z107" s="12">
        <v>0</v>
      </c>
      <c r="AA107" s="12">
        <v>51.2045772974163</v>
      </c>
      <c r="AB107" s="12">
        <v>16.046696270748782</v>
      </c>
      <c r="AC107" s="12">
        <v>9076.5334686069727</v>
      </c>
      <c r="AD107" s="12">
        <v>5690.9717738946601</v>
      </c>
      <c r="AE107" s="12">
        <v>0</v>
      </c>
      <c r="AF107" s="12">
        <v>0</v>
      </c>
      <c r="AG107" s="12">
        <v>2981.0086749077641</v>
      </c>
      <c r="AH107" s="12">
        <v>7178.4311810580339</v>
      </c>
      <c r="AI107" s="12">
        <v>37.836170575918196</v>
      </c>
      <c r="AJ107" s="12">
        <v>491.85488973531341</v>
      </c>
      <c r="AK107" s="12">
        <v>18231.403522367207</v>
      </c>
      <c r="AL107" s="12">
        <v>10157.852006355324</v>
      </c>
      <c r="AM107" s="12">
        <v>14027.246911884289</v>
      </c>
      <c r="AN107" s="12">
        <v>938.30369638176649</v>
      </c>
      <c r="AO107" s="12">
        <v>3215.6675143117686</v>
      </c>
      <c r="AP107" s="12">
        <v>2712.6663290345982</v>
      </c>
      <c r="AQ107" s="12">
        <v>1471.2767015151903</v>
      </c>
      <c r="AR107" s="12">
        <v>63021.236106810262</v>
      </c>
      <c r="AS107" s="12">
        <v>310.46532755814894</v>
      </c>
      <c r="AT107" s="12">
        <v>162.43324135254207</v>
      </c>
      <c r="AU107" s="12">
        <v>9511.6284098176493</v>
      </c>
      <c r="AV107" s="12">
        <v>10076.324927549056</v>
      </c>
      <c r="AW107" s="12">
        <v>3685.4543119444988</v>
      </c>
      <c r="AX107" s="12">
        <v>582.32279241948731</v>
      </c>
      <c r="AY107" s="12">
        <v>4351.119742774702</v>
      </c>
      <c r="AZ107" s="12">
        <v>3020.2986310226443</v>
      </c>
      <c r="BA107" s="12">
        <v>17138.746094645216</v>
      </c>
      <c r="BB107" s="12">
        <v>13798.127848169368</v>
      </c>
      <c r="BC107" s="12">
        <v>71058.642866869166</v>
      </c>
      <c r="BD107" s="12">
        <v>58909.367993743261</v>
      </c>
      <c r="BE107" s="12">
        <v>58071.967007538537</v>
      </c>
      <c r="BF107" s="12">
        <v>42860.456325128354</v>
      </c>
      <c r="BG107" s="12">
        <v>72538.712023958491</v>
      </c>
      <c r="BH107" s="12">
        <v>13070.860305214124</v>
      </c>
      <c r="BI107" s="12">
        <v>1916.1765669386309</v>
      </c>
      <c r="BJ107" s="12">
        <v>106.86403454132807</v>
      </c>
      <c r="BK107" s="12">
        <v>276.06193973509335</v>
      </c>
      <c r="BL107" s="12">
        <v>1083.1219809901263</v>
      </c>
      <c r="BM107" s="12">
        <v>13630.971547794921</v>
      </c>
      <c r="BN107" s="12">
        <v>1719.7245015840288</v>
      </c>
      <c r="BO107" s="12">
        <v>16400.656763929517</v>
      </c>
      <c r="BP107" s="12">
        <v>23010.179360569495</v>
      </c>
      <c r="BQ107" s="12">
        <v>13421.453060432381</v>
      </c>
      <c r="BR107" s="12">
        <v>43421.024728895543</v>
      </c>
      <c r="BS107" s="12">
        <v>46448.350358816795</v>
      </c>
      <c r="BT107" s="12">
        <v>6409.1908392913738</v>
      </c>
      <c r="BU107" s="12">
        <v>14545.331504979718</v>
      </c>
      <c r="BV107" s="12">
        <v>10612.493559196409</v>
      </c>
      <c r="BW107" s="12">
        <v>9749.5913218040441</v>
      </c>
      <c r="BX107" s="12">
        <v>47590.773905900947</v>
      </c>
      <c r="BY107" s="12">
        <v>71658.441032926552</v>
      </c>
      <c r="BZ107" s="12">
        <v>121506.00538840461</v>
      </c>
      <c r="CA107" s="12">
        <v>23848.840371072016</v>
      </c>
      <c r="CB107" s="12">
        <v>11139.744734518872</v>
      </c>
      <c r="CC107" s="12">
        <v>2897.8011526330483</v>
      </c>
      <c r="CD107" s="12">
        <v>13895.809834044996</v>
      </c>
      <c r="CE107" s="12">
        <v>7544.4322081167666</v>
      </c>
      <c r="CF107" s="12">
        <v>10611.158485625409</v>
      </c>
      <c r="CG107" s="12">
        <v>5773.3960389587282</v>
      </c>
      <c r="CH107" s="12">
        <v>261.11301751669936</v>
      </c>
      <c r="CI107" s="12">
        <v>1639.540228354527</v>
      </c>
      <c r="CJ107" s="12">
        <v>796.8349756450915</v>
      </c>
      <c r="CK107" s="12">
        <v>46699.635932891309</v>
      </c>
      <c r="CL107" s="12">
        <v>1519.1856966782805</v>
      </c>
      <c r="CM107" s="12">
        <v>8410.2969565769345</v>
      </c>
      <c r="CN107" s="12">
        <v>7174.647349849809</v>
      </c>
      <c r="CO107" s="12">
        <v>2801.8128634813952</v>
      </c>
      <c r="CP107" s="12">
        <v>9843.1375882260036</v>
      </c>
      <c r="CQ107" s="12">
        <v>5752.5082746049957</v>
      </c>
      <c r="CR107" s="12">
        <v>68335.810705562151</v>
      </c>
      <c r="CS107" s="12">
        <v>11753.205296571216</v>
      </c>
      <c r="CT107" s="12">
        <v>0</v>
      </c>
      <c r="CU107" s="12">
        <v>25405.293110840656</v>
      </c>
      <c r="CV107" s="12">
        <v>2580.8582853311082</v>
      </c>
      <c r="CW107" s="12">
        <v>6480.0538789154325</v>
      </c>
      <c r="CX107" s="12">
        <v>81.76755707293249</v>
      </c>
      <c r="CY107" s="12">
        <v>382.57194747706245</v>
      </c>
      <c r="CZ107" s="12">
        <v>375245.85541676672</v>
      </c>
      <c r="DA107" s="12">
        <v>0</v>
      </c>
      <c r="DB107" s="12">
        <v>989729.86416572018</v>
      </c>
      <c r="DC107" s="12">
        <v>576.72317708797823</v>
      </c>
      <c r="DD107" s="12">
        <v>119507.56100553849</v>
      </c>
      <c r="DE107" s="12">
        <v>40886.883859167465</v>
      </c>
      <c r="DF107" s="12">
        <v>685.26534125449029</v>
      </c>
      <c r="DG107" s="12">
        <v>27082.704357072311</v>
      </c>
      <c r="DH107" s="12">
        <v>13356.669151834732</v>
      </c>
      <c r="DI107" s="12">
        <v>131711.00105546878</v>
      </c>
      <c r="DJ107" s="12">
        <v>4797.3803232939226</v>
      </c>
      <c r="DK107" s="12">
        <v>5775.3103426154275</v>
      </c>
      <c r="DL107" s="12">
        <v>301424.7592790816</v>
      </c>
      <c r="DM107" s="12">
        <v>473.43477863882993</v>
      </c>
      <c r="DN107" s="12">
        <v>75.949576086541995</v>
      </c>
      <c r="DO107" s="12">
        <v>5781.7223347701465</v>
      </c>
      <c r="DP107" s="12">
        <v>8808.2295698425914</v>
      </c>
      <c r="DQ107" s="12">
        <v>46.403557310199993</v>
      </c>
      <c r="DR107" s="12">
        <v>1812.7449465133977</v>
      </c>
      <c r="DS107" s="12">
        <v>0</v>
      </c>
      <c r="DT107" s="12">
        <v>0</v>
      </c>
      <c r="DU107" s="12">
        <v>28521.281964758884</v>
      </c>
      <c r="DV107" s="12">
        <v>69.912855041846697</v>
      </c>
      <c r="DW107" s="12">
        <v>30516.188432787363</v>
      </c>
      <c r="DX107" s="12">
        <v>106272.27425217425</v>
      </c>
      <c r="DY107" s="12">
        <v>798.97477855070429</v>
      </c>
      <c r="DZ107" s="12">
        <v>169.6429611927376</v>
      </c>
      <c r="EA107" s="12">
        <v>4362.2288340784744</v>
      </c>
      <c r="EB107" s="12">
        <v>13457.920675539788</v>
      </c>
      <c r="EC107" s="12">
        <v>1428.7637317761944</v>
      </c>
      <c r="ED107" s="12">
        <v>231.99446645065876</v>
      </c>
      <c r="EE107" s="12">
        <v>11231.748362560229</v>
      </c>
      <c r="EF107" s="12">
        <v>427.1067975492046</v>
      </c>
      <c r="EG107" s="12">
        <v>0</v>
      </c>
      <c r="EH107" s="12">
        <v>575.99335473869803</v>
      </c>
      <c r="EI107" s="12">
        <v>61846.970754104535</v>
      </c>
      <c r="EJ107" s="12">
        <v>979.99972284720104</v>
      </c>
      <c r="EK107" s="12">
        <v>865.92458298385213</v>
      </c>
      <c r="EL107" s="12">
        <v>4048.7154004318486</v>
      </c>
      <c r="EM107" s="12">
        <v>6266.3866642539351</v>
      </c>
      <c r="EN107" s="12">
        <v>1490.5321926467236</v>
      </c>
      <c r="EO107" s="12">
        <v>851.53492687036191</v>
      </c>
      <c r="EP107" s="12">
        <v>172.37717534947058</v>
      </c>
      <c r="EQ107" s="12">
        <v>387.22126622823009</v>
      </c>
      <c r="ER107" s="12">
        <v>572.79645171462471</v>
      </c>
      <c r="ES107" s="12">
        <v>131.97613222420097</v>
      </c>
      <c r="ET107" s="12">
        <v>75.541821952007965</v>
      </c>
      <c r="EU107" s="12">
        <v>32751.191850678679</v>
      </c>
      <c r="EV107" s="12">
        <v>0</v>
      </c>
      <c r="EW107" s="12">
        <v>77034.201046726041</v>
      </c>
      <c r="EX107" s="12">
        <v>31716.312647078812</v>
      </c>
      <c r="EY107" s="12">
        <v>20325.96251353046</v>
      </c>
      <c r="EZ107" s="12">
        <v>141706.43139389547</v>
      </c>
      <c r="FA107" s="12">
        <v>3405.8122722701437</v>
      </c>
      <c r="FB107" s="12">
        <v>636.96460616580566</v>
      </c>
      <c r="FC107" s="12">
        <v>2113.0086706730599</v>
      </c>
      <c r="FD107" s="12">
        <v>752.55688268822178</v>
      </c>
      <c r="FE107" s="12">
        <v>206.91129965195955</v>
      </c>
      <c r="FF107" s="12">
        <v>5206.2052420152031</v>
      </c>
      <c r="FG107" s="12">
        <v>2269.7047672915378</v>
      </c>
      <c r="FH107" s="12">
        <v>2242.3352757196994</v>
      </c>
      <c r="FI107" s="12">
        <v>10093.148505621548</v>
      </c>
      <c r="FJ107" s="12">
        <v>1201.9854245117806</v>
      </c>
      <c r="FK107" s="13">
        <v>3980050.2488324237</v>
      </c>
      <c r="FL107" s="12">
        <v>9506646.052507095</v>
      </c>
      <c r="FM107" s="14">
        <v>9506646.052507095</v>
      </c>
      <c r="FN107" s="12">
        <v>0</v>
      </c>
      <c r="FO107" s="12">
        <v>0</v>
      </c>
      <c r="FP107" s="12">
        <v>0</v>
      </c>
      <c r="FQ107" s="12">
        <v>0</v>
      </c>
      <c r="FR107" s="12">
        <v>0</v>
      </c>
      <c r="FS107" s="12">
        <v>0</v>
      </c>
      <c r="FT107" s="12">
        <v>0</v>
      </c>
      <c r="FU107" s="12">
        <v>0</v>
      </c>
      <c r="FV107" s="13">
        <v>13486696.301339518</v>
      </c>
    </row>
    <row r="108" spans="1:178" s="15" customFormat="1" ht="31.8" thickBot="1" x14ac:dyDescent="0.3">
      <c r="A108" s="85" t="s">
        <v>134</v>
      </c>
      <c r="B108" s="11">
        <v>105</v>
      </c>
      <c r="C108" s="12">
        <v>1782.1010866072452</v>
      </c>
      <c r="D108" s="12">
        <v>0</v>
      </c>
      <c r="E108" s="12">
        <v>2.778506727209658E-3</v>
      </c>
      <c r="F108" s="12">
        <v>0</v>
      </c>
      <c r="G108" s="12">
        <v>0</v>
      </c>
      <c r="H108" s="12">
        <v>0</v>
      </c>
      <c r="I108" s="12">
        <v>267.5482636997823</v>
      </c>
      <c r="J108" s="12">
        <v>0.27215117939461009</v>
      </c>
      <c r="K108" s="12">
        <v>151.75124756920644</v>
      </c>
      <c r="L108" s="12">
        <v>0</v>
      </c>
      <c r="M108" s="12">
        <v>0</v>
      </c>
      <c r="N108" s="12">
        <v>2.4028379523756347</v>
      </c>
      <c r="O108" s="12">
        <v>0</v>
      </c>
      <c r="P108" s="12">
        <v>0</v>
      </c>
      <c r="Q108" s="12">
        <v>1.5259414877523541</v>
      </c>
      <c r="R108" s="12">
        <v>704.56197286695487</v>
      </c>
      <c r="S108" s="12">
        <v>1841.6207323167876</v>
      </c>
      <c r="T108" s="12">
        <v>599.67121775136116</v>
      </c>
      <c r="U108" s="12">
        <v>29.859429999948762</v>
      </c>
      <c r="V108" s="12">
        <v>123.93360814792837</v>
      </c>
      <c r="W108" s="12">
        <v>0</v>
      </c>
      <c r="X108" s="12">
        <v>0.24998738768087916</v>
      </c>
      <c r="Y108" s="12">
        <v>2.9926030016489521E-7</v>
      </c>
      <c r="Z108" s="12">
        <v>0</v>
      </c>
      <c r="AA108" s="12">
        <v>7.2200637983561993E-9</v>
      </c>
      <c r="AB108" s="12">
        <v>0</v>
      </c>
      <c r="AC108" s="12">
        <v>1204.9226725163176</v>
      </c>
      <c r="AD108" s="12">
        <v>0</v>
      </c>
      <c r="AE108" s="12">
        <v>67261.4256612811</v>
      </c>
      <c r="AF108" s="12">
        <v>0</v>
      </c>
      <c r="AG108" s="12">
        <v>508.00995881623487</v>
      </c>
      <c r="AH108" s="12">
        <v>414.7016486538551</v>
      </c>
      <c r="AI108" s="12">
        <v>228.03929265834148</v>
      </c>
      <c r="AJ108" s="12">
        <v>0</v>
      </c>
      <c r="AK108" s="12">
        <v>223.66528124759733</v>
      </c>
      <c r="AL108" s="12">
        <v>420.74109664068732</v>
      </c>
      <c r="AM108" s="12">
        <v>31.64830892266767</v>
      </c>
      <c r="AN108" s="12">
        <v>7.890479351479013</v>
      </c>
      <c r="AO108" s="12">
        <v>129.23965674179354</v>
      </c>
      <c r="AP108" s="12">
        <v>90.685869224645614</v>
      </c>
      <c r="AQ108" s="12">
        <v>50.345054905794193</v>
      </c>
      <c r="AR108" s="12">
        <v>581.77089417813545</v>
      </c>
      <c r="AS108" s="12">
        <v>0.9458419412055058</v>
      </c>
      <c r="AT108" s="12">
        <v>8.4520650741805756</v>
      </c>
      <c r="AU108" s="12">
        <v>191.84438143126852</v>
      </c>
      <c r="AV108" s="12">
        <v>354.52655967088941</v>
      </c>
      <c r="AW108" s="12">
        <v>377.58077551702877</v>
      </c>
      <c r="AX108" s="12">
        <v>71.966972903980547</v>
      </c>
      <c r="AY108" s="12">
        <v>53.530473113915633</v>
      </c>
      <c r="AZ108" s="12">
        <v>41.064754612555767</v>
      </c>
      <c r="BA108" s="12">
        <v>2164.8964304689543</v>
      </c>
      <c r="BB108" s="12">
        <v>127.56194777430861</v>
      </c>
      <c r="BC108" s="12">
        <v>767.80826906335142</v>
      </c>
      <c r="BD108" s="12">
        <v>1108.1225937401646</v>
      </c>
      <c r="BE108" s="12">
        <v>468.9155752645317</v>
      </c>
      <c r="BF108" s="12">
        <v>874.82919867852468</v>
      </c>
      <c r="BG108" s="12">
        <v>2255.9213858874477</v>
      </c>
      <c r="BH108" s="12">
        <v>79.064712663342306</v>
      </c>
      <c r="BI108" s="12">
        <v>40.844010224157522</v>
      </c>
      <c r="BJ108" s="12">
        <v>0</v>
      </c>
      <c r="BK108" s="12">
        <v>19.195141087183661</v>
      </c>
      <c r="BL108" s="12">
        <v>1164.7078312576723</v>
      </c>
      <c r="BM108" s="12">
        <v>633.31965204566745</v>
      </c>
      <c r="BN108" s="12">
        <v>257.4636906713053</v>
      </c>
      <c r="BO108" s="12">
        <v>943.35264366989702</v>
      </c>
      <c r="BP108" s="12">
        <v>1300.6418553650276</v>
      </c>
      <c r="BQ108" s="12">
        <v>126.14173691886354</v>
      </c>
      <c r="BR108" s="12">
        <v>105.81099691230118</v>
      </c>
      <c r="BS108" s="12">
        <v>1715.1767236579165</v>
      </c>
      <c r="BT108" s="12">
        <v>141.47164852764618</v>
      </c>
      <c r="BU108" s="12">
        <v>112.42240094551899</v>
      </c>
      <c r="BV108" s="12">
        <v>995.22660450868477</v>
      </c>
      <c r="BW108" s="12">
        <v>118.27798582024424</v>
      </c>
      <c r="BX108" s="12">
        <v>72.022371819373532</v>
      </c>
      <c r="BY108" s="12">
        <v>50.139575642849842</v>
      </c>
      <c r="BZ108" s="12">
        <v>3509.4253146753495</v>
      </c>
      <c r="CA108" s="12">
        <v>40.958814179385016</v>
      </c>
      <c r="CB108" s="12">
        <v>44.416273509116628</v>
      </c>
      <c r="CC108" s="12">
        <v>18.453709105933061</v>
      </c>
      <c r="CD108" s="12">
        <v>1604.5169887184036</v>
      </c>
      <c r="CE108" s="12">
        <v>622.20952965500601</v>
      </c>
      <c r="CF108" s="12">
        <v>0</v>
      </c>
      <c r="CG108" s="12">
        <v>79.18570123207077</v>
      </c>
      <c r="CH108" s="12">
        <v>31.274956396123734</v>
      </c>
      <c r="CI108" s="12">
        <v>3.0647103822567425</v>
      </c>
      <c r="CJ108" s="12">
        <v>50.87952720965054</v>
      </c>
      <c r="CK108" s="12">
        <v>0.55092730349629637</v>
      </c>
      <c r="CL108" s="12">
        <v>42.051117031093924</v>
      </c>
      <c r="CM108" s="12">
        <v>0</v>
      </c>
      <c r="CN108" s="12">
        <v>215.74866189535112</v>
      </c>
      <c r="CO108" s="12">
        <v>14.51966820099944</v>
      </c>
      <c r="CP108" s="12">
        <v>41.78957239774099</v>
      </c>
      <c r="CQ108" s="12">
        <v>120.35469919364438</v>
      </c>
      <c r="CR108" s="12">
        <v>568.12895011185617</v>
      </c>
      <c r="CS108" s="12">
        <v>162.37112295315097</v>
      </c>
      <c r="CT108" s="12">
        <v>14.951071059100547</v>
      </c>
      <c r="CU108" s="12">
        <v>140.04075383648302</v>
      </c>
      <c r="CV108" s="12">
        <v>51.515319088473873</v>
      </c>
      <c r="CW108" s="12">
        <v>4824.0700894533602</v>
      </c>
      <c r="CX108" s="12">
        <v>0</v>
      </c>
      <c r="CY108" s="12">
        <v>112.90466856560951</v>
      </c>
      <c r="CZ108" s="12">
        <v>975.89494642470777</v>
      </c>
      <c r="DA108" s="12">
        <v>0</v>
      </c>
      <c r="DB108" s="12">
        <v>2395.8315733387744</v>
      </c>
      <c r="DC108" s="12">
        <v>177.53557519048624</v>
      </c>
      <c r="DD108" s="12">
        <v>197.59725164315847</v>
      </c>
      <c r="DE108" s="12">
        <v>781.68884777970902</v>
      </c>
      <c r="DF108" s="12">
        <v>0</v>
      </c>
      <c r="DG108" s="12">
        <v>95.741566489568413</v>
      </c>
      <c r="DH108" s="12">
        <v>245.41178272780976</v>
      </c>
      <c r="DI108" s="12">
        <v>219.76017750226717</v>
      </c>
      <c r="DJ108" s="12">
        <v>99.210654032751549</v>
      </c>
      <c r="DK108" s="12">
        <v>10.189494447008704</v>
      </c>
      <c r="DL108" s="12">
        <v>5553.7130468455489</v>
      </c>
      <c r="DM108" s="12">
        <v>0</v>
      </c>
      <c r="DN108" s="12">
        <v>0</v>
      </c>
      <c r="DO108" s="12">
        <v>8.2828029306745119</v>
      </c>
      <c r="DP108" s="12">
        <v>4.0890627100451793</v>
      </c>
      <c r="DQ108" s="12">
        <v>0</v>
      </c>
      <c r="DR108" s="12">
        <v>749.16439668427893</v>
      </c>
      <c r="DS108" s="12">
        <v>0</v>
      </c>
      <c r="DT108" s="12">
        <v>0</v>
      </c>
      <c r="DU108" s="12">
        <v>1002.4849677489262</v>
      </c>
      <c r="DV108" s="12">
        <v>0</v>
      </c>
      <c r="DW108" s="12">
        <v>224.08233290899059</v>
      </c>
      <c r="DX108" s="12">
        <v>177.04630282048663</v>
      </c>
      <c r="DY108" s="12">
        <v>1.4683706819326039</v>
      </c>
      <c r="DZ108" s="12">
        <v>0</v>
      </c>
      <c r="EA108" s="12">
        <v>0.72742513065158787</v>
      </c>
      <c r="EB108" s="12">
        <v>24.651530881487762</v>
      </c>
      <c r="EC108" s="12">
        <v>10.184178538330032</v>
      </c>
      <c r="ED108" s="12">
        <v>0</v>
      </c>
      <c r="EE108" s="12">
        <v>0</v>
      </c>
      <c r="EF108" s="12">
        <v>0.28692894853759043</v>
      </c>
      <c r="EG108" s="12">
        <v>0</v>
      </c>
      <c r="EH108" s="12">
        <v>0</v>
      </c>
      <c r="EI108" s="12">
        <v>608.29149713773631</v>
      </c>
      <c r="EJ108" s="12">
        <v>0</v>
      </c>
      <c r="EK108" s="12">
        <v>0</v>
      </c>
      <c r="EL108" s="12">
        <v>0</v>
      </c>
      <c r="EM108" s="12">
        <v>90.362704578923086</v>
      </c>
      <c r="EN108" s="12">
        <v>0.4460248306537421</v>
      </c>
      <c r="EO108" s="12">
        <v>6.4084346033123261</v>
      </c>
      <c r="EP108" s="12">
        <v>36.745751994508197</v>
      </c>
      <c r="EQ108" s="12">
        <v>7.0242015007479068</v>
      </c>
      <c r="ER108" s="12">
        <v>2.5163122798381152E-2</v>
      </c>
      <c r="ES108" s="12">
        <v>6.3126542922234687</v>
      </c>
      <c r="ET108" s="12">
        <v>0.13398740009260307</v>
      </c>
      <c r="EU108" s="12">
        <v>25.334040656560603</v>
      </c>
      <c r="EV108" s="12">
        <v>0</v>
      </c>
      <c r="EW108" s="12">
        <v>95.758201982717921</v>
      </c>
      <c r="EX108" s="12">
        <v>502.57981800931867</v>
      </c>
      <c r="EY108" s="12">
        <v>57.41239150923375</v>
      </c>
      <c r="EZ108" s="12">
        <v>775.11085169401224</v>
      </c>
      <c r="FA108" s="12">
        <v>31.988483687311543</v>
      </c>
      <c r="FB108" s="12">
        <v>0</v>
      </c>
      <c r="FC108" s="12">
        <v>6.852961342290512</v>
      </c>
      <c r="FD108" s="12">
        <v>1.3073216196764903</v>
      </c>
      <c r="FE108" s="12">
        <v>0</v>
      </c>
      <c r="FF108" s="12">
        <v>856.91007154491228</v>
      </c>
      <c r="FG108" s="12">
        <v>23.752603744195035</v>
      </c>
      <c r="FH108" s="12">
        <v>1.8070869793744571</v>
      </c>
      <c r="FI108" s="12">
        <v>137.27441003516148</v>
      </c>
      <c r="FJ108" s="12">
        <v>0</v>
      </c>
      <c r="FK108" s="13">
        <v>121942.09796262374</v>
      </c>
      <c r="FL108" s="12">
        <v>149678.28053065279</v>
      </c>
      <c r="FM108" s="14">
        <v>149678.28053065279</v>
      </c>
      <c r="FN108" s="12">
        <v>0</v>
      </c>
      <c r="FO108" s="12">
        <v>0</v>
      </c>
      <c r="FP108" s="12">
        <v>0</v>
      </c>
      <c r="FQ108" s="12">
        <v>0</v>
      </c>
      <c r="FR108" s="12">
        <v>0</v>
      </c>
      <c r="FS108" s="12">
        <v>0</v>
      </c>
      <c r="FT108" s="12">
        <v>0</v>
      </c>
      <c r="FU108" s="12">
        <v>0</v>
      </c>
      <c r="FV108" s="13">
        <v>271620.37849327654</v>
      </c>
    </row>
    <row r="109" spans="1:178" s="15" customFormat="1" ht="31.8" thickBot="1" x14ac:dyDescent="0.3">
      <c r="A109" s="85" t="s">
        <v>135</v>
      </c>
      <c r="B109" s="11">
        <v>106</v>
      </c>
      <c r="C109" s="12">
        <v>1.1217098989552142E-2</v>
      </c>
      <c r="D109" s="12">
        <v>0</v>
      </c>
      <c r="E109" s="12">
        <v>1599.1446372124051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376.39397267409316</v>
      </c>
      <c r="L109" s="12">
        <v>1.7927623065362971E-6</v>
      </c>
      <c r="M109" s="12">
        <v>0</v>
      </c>
      <c r="N109" s="12">
        <v>0</v>
      </c>
      <c r="O109" s="12">
        <v>3.4232090408583623E-6</v>
      </c>
      <c r="P109" s="12">
        <v>1.4786364745236104E-6</v>
      </c>
      <c r="Q109" s="12">
        <v>0</v>
      </c>
      <c r="R109" s="12">
        <v>365.47722064254964</v>
      </c>
      <c r="S109" s="12">
        <v>0</v>
      </c>
      <c r="T109" s="12">
        <v>567.41337552198263</v>
      </c>
      <c r="U109" s="12">
        <v>0</v>
      </c>
      <c r="V109" s="12">
        <v>81.366681212511736</v>
      </c>
      <c r="W109" s="12">
        <v>0</v>
      </c>
      <c r="X109" s="12">
        <v>153.83252473290304</v>
      </c>
      <c r="Y109" s="12">
        <v>1.2269457186374438E-6</v>
      </c>
      <c r="Z109" s="12">
        <v>0</v>
      </c>
      <c r="AA109" s="12">
        <v>2.9601742565923874E-8</v>
      </c>
      <c r="AB109" s="12">
        <v>0</v>
      </c>
      <c r="AC109" s="12">
        <v>1.3762148677105329E-5</v>
      </c>
      <c r="AD109" s="12">
        <v>0</v>
      </c>
      <c r="AE109" s="12">
        <v>0</v>
      </c>
      <c r="AF109" s="12">
        <v>0</v>
      </c>
      <c r="AG109" s="12">
        <v>0</v>
      </c>
      <c r="AH109" s="12">
        <v>866.89059707810281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317.55190245538233</v>
      </c>
      <c r="AQ109" s="12">
        <v>3.7426860723001676</v>
      </c>
      <c r="AR109" s="12">
        <v>17654.315426836922</v>
      </c>
      <c r="AS109" s="12">
        <v>0</v>
      </c>
      <c r="AT109" s="12">
        <v>0</v>
      </c>
      <c r="AU109" s="12">
        <v>1082.7252714815531</v>
      </c>
      <c r="AV109" s="12">
        <v>1490.4377448627843</v>
      </c>
      <c r="AW109" s="12">
        <v>0</v>
      </c>
      <c r="AX109" s="12">
        <v>4.1522427113705853E-3</v>
      </c>
      <c r="AY109" s="12">
        <v>0</v>
      </c>
      <c r="AZ109" s="12">
        <v>0</v>
      </c>
      <c r="BA109" s="12">
        <v>15118.673918702045</v>
      </c>
      <c r="BB109" s="12">
        <v>1123.7711453789645</v>
      </c>
      <c r="BC109" s="12">
        <v>10013.610082455851</v>
      </c>
      <c r="BD109" s="12">
        <v>0</v>
      </c>
      <c r="BE109" s="12">
        <v>711.06306304473753</v>
      </c>
      <c r="BF109" s="12">
        <v>742.53527739680919</v>
      </c>
      <c r="BG109" s="12">
        <v>0</v>
      </c>
      <c r="BH109" s="12">
        <v>176.42597906101736</v>
      </c>
      <c r="BI109" s="12">
        <v>0</v>
      </c>
      <c r="BJ109" s="12">
        <v>0</v>
      </c>
      <c r="BK109" s="12">
        <v>165.14137035394162</v>
      </c>
      <c r="BL109" s="12">
        <v>2300.9035058476829</v>
      </c>
      <c r="BM109" s="12">
        <v>0</v>
      </c>
      <c r="BN109" s="12">
        <v>1084.1535031212095</v>
      </c>
      <c r="BO109" s="12">
        <v>4253.139197706816</v>
      </c>
      <c r="BP109" s="12">
        <v>274.7954508518726</v>
      </c>
      <c r="BQ109" s="12">
        <v>1541.2231235667989</v>
      </c>
      <c r="BR109" s="12">
        <v>0</v>
      </c>
      <c r="BS109" s="12">
        <v>7445.0806436101266</v>
      </c>
      <c r="BT109" s="12">
        <v>95.41669624829872</v>
      </c>
      <c r="BU109" s="12">
        <v>0</v>
      </c>
      <c r="BV109" s="12">
        <v>0</v>
      </c>
      <c r="BW109" s="12">
        <v>2672.2925229337739</v>
      </c>
      <c r="BX109" s="12">
        <v>2099.1242892691134</v>
      </c>
      <c r="BY109" s="12">
        <v>21607.174436140991</v>
      </c>
      <c r="BZ109" s="12">
        <v>14388.391518508142</v>
      </c>
      <c r="CA109" s="12">
        <v>1704.0450740402596</v>
      </c>
      <c r="CB109" s="12">
        <v>0</v>
      </c>
      <c r="CC109" s="12">
        <v>0</v>
      </c>
      <c r="CD109" s="12">
        <v>0</v>
      </c>
      <c r="CE109" s="12">
        <v>0</v>
      </c>
      <c r="CF109" s="12">
        <v>293.52035098265071</v>
      </c>
      <c r="CG109" s="12">
        <v>1.0878886983448407E-3</v>
      </c>
      <c r="CH109" s="12">
        <v>0</v>
      </c>
      <c r="CI109" s="12">
        <v>0</v>
      </c>
      <c r="CJ109" s="12">
        <v>0</v>
      </c>
      <c r="CK109" s="12">
        <v>29886.757702526502</v>
      </c>
      <c r="CL109" s="12">
        <v>0</v>
      </c>
      <c r="CM109" s="12">
        <v>0</v>
      </c>
      <c r="CN109" s="12">
        <v>11.20994807646581</v>
      </c>
      <c r="CO109" s="12">
        <v>0</v>
      </c>
      <c r="CP109" s="12">
        <v>0</v>
      </c>
      <c r="CQ109" s="12">
        <v>24.144267010721698</v>
      </c>
      <c r="CR109" s="12">
        <v>220.28144339286803</v>
      </c>
      <c r="CS109" s="12">
        <v>0</v>
      </c>
      <c r="CT109" s="12">
        <v>0</v>
      </c>
      <c r="CU109" s="12">
        <v>1469.1051699321133</v>
      </c>
      <c r="CV109" s="12">
        <v>0</v>
      </c>
      <c r="CW109" s="12">
        <v>0</v>
      </c>
      <c r="CX109" s="12">
        <v>0</v>
      </c>
      <c r="CY109" s="12">
        <v>626.43143548680769</v>
      </c>
      <c r="CZ109" s="12">
        <v>0</v>
      </c>
      <c r="DA109" s="12">
        <v>0.52047213342823129</v>
      </c>
      <c r="DB109" s="12">
        <v>0</v>
      </c>
      <c r="DC109" s="12">
        <v>0</v>
      </c>
      <c r="DD109" s="12">
        <v>726094.41978047579</v>
      </c>
      <c r="DE109" s="12">
        <v>52187.436792208573</v>
      </c>
      <c r="DF109" s="12">
        <v>0</v>
      </c>
      <c r="DG109" s="12">
        <v>4924.3948302957497</v>
      </c>
      <c r="DH109" s="12">
        <v>0</v>
      </c>
      <c r="DI109" s="12">
        <v>485085.70739841921</v>
      </c>
      <c r="DJ109" s="12">
        <v>8389.3969433273251</v>
      </c>
      <c r="DK109" s="12">
        <v>0</v>
      </c>
      <c r="DL109" s="12">
        <v>181098.43534793801</v>
      </c>
      <c r="DM109" s="12">
        <v>0</v>
      </c>
      <c r="DN109" s="12">
        <v>0</v>
      </c>
      <c r="DO109" s="12">
        <v>0</v>
      </c>
      <c r="DP109" s="12">
        <v>490.38684403992994</v>
      </c>
      <c r="DQ109" s="12">
        <v>0</v>
      </c>
      <c r="DR109" s="12">
        <v>0</v>
      </c>
      <c r="DS109" s="12">
        <v>0</v>
      </c>
      <c r="DT109" s="12">
        <v>0</v>
      </c>
      <c r="DU109" s="12">
        <v>46309.173685940332</v>
      </c>
      <c r="DV109" s="12">
        <v>0</v>
      </c>
      <c r="DW109" s="12">
        <v>22124.237403372088</v>
      </c>
      <c r="DX109" s="12">
        <v>1894.8057234413943</v>
      </c>
      <c r="DY109" s="12">
        <v>0</v>
      </c>
      <c r="DZ109" s="12">
        <v>449.77846898873884</v>
      </c>
      <c r="EA109" s="12">
        <v>8389.2159250576988</v>
      </c>
      <c r="EB109" s="12">
        <v>25077.6834864745</v>
      </c>
      <c r="EC109" s="12">
        <v>492.09316380489224</v>
      </c>
      <c r="ED109" s="12">
        <v>0</v>
      </c>
      <c r="EE109" s="12">
        <v>0</v>
      </c>
      <c r="EF109" s="12">
        <v>0</v>
      </c>
      <c r="EG109" s="12">
        <v>0</v>
      </c>
      <c r="EH109" s="12">
        <v>0</v>
      </c>
      <c r="EI109" s="12">
        <v>127656.4361583564</v>
      </c>
      <c r="EJ109" s="12">
        <v>828.97043535289538</v>
      </c>
      <c r="EK109" s="12">
        <v>0</v>
      </c>
      <c r="EL109" s="12">
        <v>2361.6260078397754</v>
      </c>
      <c r="EM109" s="12">
        <v>1447.25909731711</v>
      </c>
      <c r="EN109" s="12">
        <v>6409.0250581782611</v>
      </c>
      <c r="EO109" s="12">
        <v>94.484979479052214</v>
      </c>
      <c r="EP109" s="12">
        <v>0</v>
      </c>
      <c r="EQ109" s="12">
        <v>0</v>
      </c>
      <c r="ER109" s="12">
        <v>19207.175192423241</v>
      </c>
      <c r="ES109" s="12">
        <v>0</v>
      </c>
      <c r="ET109" s="12">
        <v>14465.258496230575</v>
      </c>
      <c r="EU109" s="12">
        <v>0</v>
      </c>
      <c r="EV109" s="12">
        <v>1100.2180882130315</v>
      </c>
      <c r="EW109" s="12">
        <v>83916.598906356245</v>
      </c>
      <c r="EX109" s="12">
        <v>8007.5844392293538</v>
      </c>
      <c r="EY109" s="12">
        <v>9689.7669611823203</v>
      </c>
      <c r="EZ109" s="12">
        <v>3952.4033393914629</v>
      </c>
      <c r="FA109" s="12">
        <v>8511.0411881996988</v>
      </c>
      <c r="FB109" s="12">
        <v>238.13463184453656</v>
      </c>
      <c r="FC109" s="12">
        <v>34.605004468942312</v>
      </c>
      <c r="FD109" s="12">
        <v>118.60176180143819</v>
      </c>
      <c r="FE109" s="12">
        <v>39294.679362015966</v>
      </c>
      <c r="FF109" s="12">
        <v>174.58101349219177</v>
      </c>
      <c r="FG109" s="12">
        <v>5411.9780489035657</v>
      </c>
      <c r="FH109" s="12">
        <v>2.5830735339992316E-2</v>
      </c>
      <c r="FI109" s="12">
        <v>0</v>
      </c>
      <c r="FJ109" s="12">
        <v>0</v>
      </c>
      <c r="FK109" s="13">
        <v>2040535.8599023025</v>
      </c>
      <c r="FL109" s="12">
        <v>16376889.518126803</v>
      </c>
      <c r="FM109" s="14">
        <v>16376889.518126803</v>
      </c>
      <c r="FN109" s="12">
        <v>0</v>
      </c>
      <c r="FO109" s="12">
        <v>203295604.30142063</v>
      </c>
      <c r="FP109" s="12">
        <v>200357195.70792601</v>
      </c>
      <c r="FQ109" s="12">
        <v>2938408.5934946239</v>
      </c>
      <c r="FR109" s="12">
        <v>0</v>
      </c>
      <c r="FS109" s="12">
        <v>0</v>
      </c>
      <c r="FT109" s="12">
        <v>0</v>
      </c>
      <c r="FU109" s="12">
        <v>0</v>
      </c>
      <c r="FV109" s="13">
        <v>221713029.67944974</v>
      </c>
    </row>
    <row r="110" spans="1:178" s="15" customFormat="1" ht="47.4" thickBot="1" x14ac:dyDescent="0.3">
      <c r="A110" s="85" t="s">
        <v>136</v>
      </c>
      <c r="B110" s="11">
        <v>107</v>
      </c>
      <c r="C110" s="12">
        <v>87621.63898316212</v>
      </c>
      <c r="D110" s="12">
        <v>3891.7911430970476</v>
      </c>
      <c r="E110" s="12">
        <v>0</v>
      </c>
      <c r="F110" s="12">
        <v>0.69652069081850843</v>
      </c>
      <c r="G110" s="12">
        <v>85.806308625080163</v>
      </c>
      <c r="H110" s="12">
        <v>0</v>
      </c>
      <c r="I110" s="12">
        <v>0</v>
      </c>
      <c r="J110" s="12">
        <v>0</v>
      </c>
      <c r="K110" s="12">
        <v>74141.316291407071</v>
      </c>
      <c r="L110" s="12">
        <v>7.7769481843384481E-5</v>
      </c>
      <c r="M110" s="12">
        <v>0</v>
      </c>
      <c r="N110" s="12">
        <v>33922.64283784564</v>
      </c>
      <c r="O110" s="12">
        <v>6380.4497350523216</v>
      </c>
      <c r="P110" s="12">
        <v>6.4142799097891451E-5</v>
      </c>
      <c r="Q110" s="12">
        <v>0</v>
      </c>
      <c r="R110" s="12">
        <v>21785.442534020658</v>
      </c>
      <c r="S110" s="12">
        <v>33002.990203723886</v>
      </c>
      <c r="T110" s="12">
        <v>17289.408438027946</v>
      </c>
      <c r="U110" s="12">
        <v>7215.2561580635738</v>
      </c>
      <c r="V110" s="12">
        <v>79801.738167239193</v>
      </c>
      <c r="W110" s="12">
        <v>0</v>
      </c>
      <c r="X110" s="12">
        <v>679.24784354764995</v>
      </c>
      <c r="Y110" s="12">
        <v>11026.50344847441</v>
      </c>
      <c r="Z110" s="12">
        <v>0</v>
      </c>
      <c r="AA110" s="12">
        <v>1.4496518220379554E-7</v>
      </c>
      <c r="AB110" s="12">
        <v>0</v>
      </c>
      <c r="AC110" s="12">
        <v>30447.634919735228</v>
      </c>
      <c r="AD110" s="12">
        <v>288.28344270452487</v>
      </c>
      <c r="AE110" s="12">
        <v>0</v>
      </c>
      <c r="AF110" s="12">
        <v>0</v>
      </c>
      <c r="AG110" s="12">
        <v>0</v>
      </c>
      <c r="AH110" s="12">
        <v>26403.973477325242</v>
      </c>
      <c r="AI110" s="12">
        <v>322.29090610377153</v>
      </c>
      <c r="AJ110" s="12">
        <v>0</v>
      </c>
      <c r="AK110" s="12">
        <v>20292.880477898838</v>
      </c>
      <c r="AL110" s="12">
        <v>6728.0349916978676</v>
      </c>
      <c r="AM110" s="12">
        <v>81968.679943085153</v>
      </c>
      <c r="AN110" s="12">
        <v>0</v>
      </c>
      <c r="AO110" s="12">
        <v>224.09141502324221</v>
      </c>
      <c r="AP110" s="12">
        <v>13924.566625086762</v>
      </c>
      <c r="AQ110" s="12">
        <v>156.14251945507655</v>
      </c>
      <c r="AR110" s="12">
        <v>11013.703969220711</v>
      </c>
      <c r="AS110" s="12">
        <v>0</v>
      </c>
      <c r="AT110" s="12">
        <v>40.032318875239909</v>
      </c>
      <c r="AU110" s="12">
        <v>1293.3837451763677</v>
      </c>
      <c r="AV110" s="12">
        <v>1020.842095625839</v>
      </c>
      <c r="AW110" s="12">
        <v>1146.1830026736982</v>
      </c>
      <c r="AX110" s="12">
        <v>461.40399932250409</v>
      </c>
      <c r="AY110" s="12">
        <v>227.04707254255541</v>
      </c>
      <c r="AZ110" s="12">
        <v>6400.0672587030695</v>
      </c>
      <c r="BA110" s="12">
        <v>47284.711922823531</v>
      </c>
      <c r="BB110" s="12">
        <v>4543.2651577929792</v>
      </c>
      <c r="BC110" s="12">
        <v>24864.13615647261</v>
      </c>
      <c r="BD110" s="12">
        <v>356912.5815113259</v>
      </c>
      <c r="BE110" s="12">
        <v>27734.845465549006</v>
      </c>
      <c r="BF110" s="12">
        <v>28053.784799585395</v>
      </c>
      <c r="BG110" s="12">
        <v>67762.180068476518</v>
      </c>
      <c r="BH110" s="12">
        <v>7881.7650959768052</v>
      </c>
      <c r="BI110" s="12">
        <v>0</v>
      </c>
      <c r="BJ110" s="12">
        <v>0</v>
      </c>
      <c r="BK110" s="12">
        <v>13.782205697426123</v>
      </c>
      <c r="BL110" s="12">
        <v>8810.8467048260554</v>
      </c>
      <c r="BM110" s="12">
        <v>6166.9280303443775</v>
      </c>
      <c r="BN110" s="12">
        <v>64.328648152841637</v>
      </c>
      <c r="BO110" s="12">
        <v>6032.1746912646859</v>
      </c>
      <c r="BP110" s="12">
        <v>14331.072156552878</v>
      </c>
      <c r="BQ110" s="12">
        <v>6759.5791328743417</v>
      </c>
      <c r="BR110" s="12">
        <v>6460.0177598918272</v>
      </c>
      <c r="BS110" s="12">
        <v>51944.483368520872</v>
      </c>
      <c r="BT110" s="12">
        <v>925.91121940280948</v>
      </c>
      <c r="BU110" s="12">
        <v>9343.2261025108382</v>
      </c>
      <c r="BV110" s="12">
        <v>0</v>
      </c>
      <c r="BW110" s="12">
        <v>3584.0151057322082</v>
      </c>
      <c r="BX110" s="12">
        <v>12526.892630948994</v>
      </c>
      <c r="BY110" s="12">
        <v>10.48959858133944</v>
      </c>
      <c r="BZ110" s="12">
        <v>70462.601769301502</v>
      </c>
      <c r="CA110" s="12">
        <v>4840.91004044085</v>
      </c>
      <c r="CB110" s="12">
        <v>3829.9210316234398</v>
      </c>
      <c r="CC110" s="12">
        <v>0</v>
      </c>
      <c r="CD110" s="12">
        <v>0</v>
      </c>
      <c r="CE110" s="12">
        <v>1972.8479442485489</v>
      </c>
      <c r="CF110" s="12">
        <v>0</v>
      </c>
      <c r="CG110" s="12">
        <v>9704.6095390744267</v>
      </c>
      <c r="CH110" s="12">
        <v>1699.9595540770201</v>
      </c>
      <c r="CI110" s="12">
        <v>0</v>
      </c>
      <c r="CJ110" s="12">
        <v>21.365065362210366</v>
      </c>
      <c r="CK110" s="12">
        <v>62782.501855249997</v>
      </c>
      <c r="CL110" s="12">
        <v>530.03005908256216</v>
      </c>
      <c r="CM110" s="12">
        <v>0</v>
      </c>
      <c r="CN110" s="12">
        <v>186.51361246678056</v>
      </c>
      <c r="CO110" s="12">
        <v>654.77075712715964</v>
      </c>
      <c r="CP110" s="12">
        <v>76.061468529238212</v>
      </c>
      <c r="CQ110" s="12">
        <v>23.184584301335015</v>
      </c>
      <c r="CR110" s="12">
        <v>20490.053335636778</v>
      </c>
      <c r="CS110" s="12">
        <v>3727.3805776825047</v>
      </c>
      <c r="CT110" s="12">
        <v>5166.6272825315509</v>
      </c>
      <c r="CU110" s="12">
        <v>11239.090729047215</v>
      </c>
      <c r="CV110" s="12">
        <v>164880.86553824646</v>
      </c>
      <c r="CW110" s="12">
        <v>3935.2089336795093</v>
      </c>
      <c r="CX110" s="12">
        <v>0</v>
      </c>
      <c r="CY110" s="12">
        <v>1596.2246015858823</v>
      </c>
      <c r="CZ110" s="12">
        <v>0</v>
      </c>
      <c r="DA110" s="12">
        <v>1124.3250185128443</v>
      </c>
      <c r="DB110" s="12">
        <v>2227.5414718882657</v>
      </c>
      <c r="DC110" s="12">
        <v>479.97036256500991</v>
      </c>
      <c r="DD110" s="12">
        <v>7078968.8713017209</v>
      </c>
      <c r="DE110" s="12">
        <v>637527.00161468529</v>
      </c>
      <c r="DF110" s="12">
        <v>0</v>
      </c>
      <c r="DG110" s="12">
        <v>5542.4252097184944</v>
      </c>
      <c r="DH110" s="12">
        <v>120786.58055834804</v>
      </c>
      <c r="DI110" s="12">
        <v>21009.931810611462</v>
      </c>
      <c r="DJ110" s="12">
        <v>44549.611422798371</v>
      </c>
      <c r="DK110" s="12">
        <v>11512.428270412318</v>
      </c>
      <c r="DL110" s="12">
        <v>3128717.6849238016</v>
      </c>
      <c r="DM110" s="12">
        <v>24135.199646128218</v>
      </c>
      <c r="DN110" s="12">
        <v>0</v>
      </c>
      <c r="DO110" s="12">
        <v>16187.684429502695</v>
      </c>
      <c r="DP110" s="12">
        <v>36631.874975555271</v>
      </c>
      <c r="DQ110" s="12">
        <v>0</v>
      </c>
      <c r="DR110" s="12">
        <v>485.09180986592997</v>
      </c>
      <c r="DS110" s="12">
        <v>0</v>
      </c>
      <c r="DT110" s="12">
        <v>0</v>
      </c>
      <c r="DU110" s="12">
        <v>26879.051249357104</v>
      </c>
      <c r="DV110" s="12">
        <v>0</v>
      </c>
      <c r="DW110" s="12">
        <v>69548.932384081956</v>
      </c>
      <c r="DX110" s="12">
        <v>202534.38054036384</v>
      </c>
      <c r="DY110" s="12">
        <v>1148.9086785458076</v>
      </c>
      <c r="DZ110" s="12">
        <v>1920.5777395453665</v>
      </c>
      <c r="EA110" s="12">
        <v>4387.0350468486213</v>
      </c>
      <c r="EB110" s="12">
        <v>11575.482353700685</v>
      </c>
      <c r="EC110" s="12">
        <v>7340.9259198929994</v>
      </c>
      <c r="ED110" s="12">
        <v>917.02147679553036</v>
      </c>
      <c r="EE110" s="12">
        <v>67874.093921914624</v>
      </c>
      <c r="EF110" s="12">
        <v>0</v>
      </c>
      <c r="EG110" s="12">
        <v>0</v>
      </c>
      <c r="EH110" s="12">
        <v>16237.586490169111</v>
      </c>
      <c r="EI110" s="12">
        <v>5345704.3147133831</v>
      </c>
      <c r="EJ110" s="12">
        <v>1018.1316489981059</v>
      </c>
      <c r="EK110" s="12">
        <v>354.32228788975755</v>
      </c>
      <c r="EL110" s="12">
        <v>103119.30387181988</v>
      </c>
      <c r="EM110" s="12">
        <v>42878.850533312339</v>
      </c>
      <c r="EN110" s="12">
        <v>29217.631755720911</v>
      </c>
      <c r="EO110" s="12">
        <v>0</v>
      </c>
      <c r="EP110" s="12">
        <v>0</v>
      </c>
      <c r="EQ110" s="12">
        <v>6590.142906623435</v>
      </c>
      <c r="ER110" s="12">
        <v>6507.2997566474478</v>
      </c>
      <c r="ES110" s="12">
        <v>2224.9248338280263</v>
      </c>
      <c r="ET110" s="12">
        <v>319.77834619933344</v>
      </c>
      <c r="EU110" s="12">
        <v>875.37611300875631</v>
      </c>
      <c r="EV110" s="12">
        <v>6000.7966035073341</v>
      </c>
      <c r="EW110" s="12">
        <v>678486.83049789094</v>
      </c>
      <c r="EX110" s="12">
        <v>202051.22473353485</v>
      </c>
      <c r="EY110" s="12">
        <v>313443.01801697043</v>
      </c>
      <c r="EZ110" s="12">
        <v>440319.86170948384</v>
      </c>
      <c r="FA110" s="12">
        <v>25232.532236285388</v>
      </c>
      <c r="FB110" s="12">
        <v>19208.562905505118</v>
      </c>
      <c r="FC110" s="12">
        <v>8870.8835630442172</v>
      </c>
      <c r="FD110" s="12">
        <v>12018.966587361394</v>
      </c>
      <c r="FE110" s="12">
        <v>25549.844755727008</v>
      </c>
      <c r="FF110" s="12">
        <v>31163.277529083396</v>
      </c>
      <c r="FG110" s="12">
        <v>93138.564446517034</v>
      </c>
      <c r="FH110" s="12">
        <v>10625.673357396345</v>
      </c>
      <c r="FI110" s="12">
        <v>3071.4453491494764</v>
      </c>
      <c r="FJ110" s="12">
        <v>0</v>
      </c>
      <c r="FK110" s="13">
        <v>20587277.694434114</v>
      </c>
      <c r="FL110" s="12">
        <v>20357706.655455802</v>
      </c>
      <c r="FM110" s="14">
        <v>20357706.655455802</v>
      </c>
      <c r="FN110" s="12">
        <v>0</v>
      </c>
      <c r="FO110" s="12">
        <v>91083912.11696738</v>
      </c>
      <c r="FP110" s="12">
        <v>90709323.754528001</v>
      </c>
      <c r="FQ110" s="12">
        <v>374588.3624393791</v>
      </c>
      <c r="FR110" s="12">
        <v>0</v>
      </c>
      <c r="FS110" s="12">
        <v>0</v>
      </c>
      <c r="FT110" s="12">
        <v>0</v>
      </c>
      <c r="FU110" s="12">
        <v>0</v>
      </c>
      <c r="FV110" s="13">
        <v>132028896.46685728</v>
      </c>
    </row>
    <row r="111" spans="1:178" s="15" customFormat="1" ht="31.8" thickBot="1" x14ac:dyDescent="0.3">
      <c r="A111" s="85" t="s">
        <v>137</v>
      </c>
      <c r="B111" s="11">
        <v>108</v>
      </c>
      <c r="C111" s="12">
        <v>2.8786386130213309E-4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3.5338659610860954E-3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8.7285664907087693E-8</v>
      </c>
      <c r="R111" s="12">
        <v>0</v>
      </c>
      <c r="S111" s="12">
        <v>0</v>
      </c>
      <c r="T111" s="12">
        <v>133.46784536976156</v>
      </c>
      <c r="U111" s="12">
        <v>2526.2229252014695</v>
      </c>
      <c r="V111" s="12">
        <v>0</v>
      </c>
      <c r="W111" s="12">
        <v>0</v>
      </c>
      <c r="X111" s="12">
        <v>0</v>
      </c>
      <c r="Y111" s="12">
        <v>2.886441723158798E-21</v>
      </c>
      <c r="Z111" s="12">
        <v>0</v>
      </c>
      <c r="AA111" s="12">
        <v>6.9639352028854373E-23</v>
      </c>
      <c r="AB111" s="12">
        <v>1.7670119078596149</v>
      </c>
      <c r="AC111" s="12">
        <v>0</v>
      </c>
      <c r="AD111" s="12">
        <v>0</v>
      </c>
      <c r="AE111" s="12">
        <v>0</v>
      </c>
      <c r="AF111" s="12">
        <v>0</v>
      </c>
      <c r="AG111" s="12">
        <v>1.5324961818180832E-20</v>
      </c>
      <c r="AH111" s="12">
        <v>0</v>
      </c>
      <c r="AI111" s="12">
        <v>2.5515329169767599E-6</v>
      </c>
      <c r="AJ111" s="12">
        <v>0</v>
      </c>
      <c r="AK111" s="12">
        <v>4.907008188136603E-2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1.6627957035425502E-7</v>
      </c>
      <c r="AS111" s="12">
        <v>0</v>
      </c>
      <c r="AT111" s="12">
        <v>0</v>
      </c>
      <c r="AU111" s="12">
        <v>7.2051812060350982E-7</v>
      </c>
      <c r="AV111" s="12">
        <v>0</v>
      </c>
      <c r="AW111" s="12">
        <v>2.288300148013006E-3</v>
      </c>
      <c r="AX111" s="12">
        <v>3.9108462569086027E-14</v>
      </c>
      <c r="AY111" s="12">
        <v>0</v>
      </c>
      <c r="AZ111" s="12">
        <v>0</v>
      </c>
      <c r="BA111" s="12">
        <v>0</v>
      </c>
      <c r="BB111" s="12">
        <v>1.7561948372762176E-11</v>
      </c>
      <c r="BC111" s="12">
        <v>5.4455698486443751E-6</v>
      </c>
      <c r="BD111" s="12">
        <v>0</v>
      </c>
      <c r="BE111" s="12">
        <v>1.1359334701680478E-7</v>
      </c>
      <c r="BF111" s="12">
        <v>0</v>
      </c>
      <c r="BG111" s="12">
        <v>0</v>
      </c>
      <c r="BH111" s="12">
        <v>3.8826236659411493E-5</v>
      </c>
      <c r="BI111" s="12">
        <v>1.6036834518424363E-14</v>
      </c>
      <c r="BJ111" s="12">
        <v>0</v>
      </c>
      <c r="BK111" s="12">
        <v>0</v>
      </c>
      <c r="BL111" s="12">
        <v>0</v>
      </c>
      <c r="BM111" s="12">
        <v>162715.76904753831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3.6307846045823535E-15</v>
      </c>
      <c r="BV111" s="12">
        <v>0</v>
      </c>
      <c r="BW111" s="12">
        <v>7.3986120183533831E-13</v>
      </c>
      <c r="BX111" s="12">
        <v>0</v>
      </c>
      <c r="BY111" s="12">
        <v>3.3070808012749063E-5</v>
      </c>
      <c r="BZ111" s="12">
        <v>3.3849299913844332E-11</v>
      </c>
      <c r="CA111" s="12">
        <v>0.54490299650242935</v>
      </c>
      <c r="CB111" s="12">
        <v>0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2">
        <v>0</v>
      </c>
      <c r="CK111" s="12">
        <v>0</v>
      </c>
      <c r="CL111" s="12">
        <v>2.2529759000434498E-15</v>
      </c>
      <c r="CM111" s="12">
        <v>0</v>
      </c>
      <c r="CN111" s="12">
        <v>2.6698581689750899E-13</v>
      </c>
      <c r="CO111" s="12">
        <v>0</v>
      </c>
      <c r="CP111" s="12">
        <v>0</v>
      </c>
      <c r="CQ111" s="12">
        <v>4.2547146926934316E-14</v>
      </c>
      <c r="CR111" s="12">
        <v>5.5266552077461083E-13</v>
      </c>
      <c r="CS111" s="12">
        <v>0</v>
      </c>
      <c r="CT111" s="12">
        <v>3.3011759292011881E-12</v>
      </c>
      <c r="CU111" s="12">
        <v>2.2214180657273505E-7</v>
      </c>
      <c r="CV111" s="12">
        <v>2.4235814731794086E-4</v>
      </c>
      <c r="CW111" s="12">
        <v>0</v>
      </c>
      <c r="CX111" s="12">
        <v>0</v>
      </c>
      <c r="CY111" s="12">
        <v>0</v>
      </c>
      <c r="CZ111" s="12">
        <v>3.0627493252782621E-14</v>
      </c>
      <c r="DA111" s="12">
        <v>0</v>
      </c>
      <c r="DB111" s="12">
        <v>8.0879597482990472E-14</v>
      </c>
      <c r="DC111" s="12">
        <v>0</v>
      </c>
      <c r="DD111" s="12">
        <v>120.49058027740649</v>
      </c>
      <c r="DE111" s="12">
        <v>0</v>
      </c>
      <c r="DF111" s="12">
        <v>0</v>
      </c>
      <c r="DG111" s="12">
        <v>15.788059357316547</v>
      </c>
      <c r="DH111" s="12">
        <v>33.391250734412694</v>
      </c>
      <c r="DI111" s="12">
        <v>0</v>
      </c>
      <c r="DJ111" s="12">
        <v>0</v>
      </c>
      <c r="DK111" s="12">
        <v>0</v>
      </c>
      <c r="DL111" s="12">
        <v>0</v>
      </c>
      <c r="DM111" s="12">
        <v>0</v>
      </c>
      <c r="DN111" s="12">
        <v>896083.25606236386</v>
      </c>
      <c r="DO111" s="12">
        <v>4.36310766290627E-6</v>
      </c>
      <c r="DP111" s="12">
        <v>0</v>
      </c>
      <c r="DQ111" s="12">
        <v>0</v>
      </c>
      <c r="DR111" s="12">
        <v>40.254865742648228</v>
      </c>
      <c r="DS111" s="12">
        <v>0</v>
      </c>
      <c r="DT111" s="12">
        <v>0</v>
      </c>
      <c r="DU111" s="12">
        <v>0</v>
      </c>
      <c r="DV111" s="12">
        <v>0</v>
      </c>
      <c r="DW111" s="12">
        <v>1.2798686514452938E-5</v>
      </c>
      <c r="DX111" s="12">
        <v>0</v>
      </c>
      <c r="DY111" s="12">
        <v>0</v>
      </c>
      <c r="DZ111" s="12">
        <v>0</v>
      </c>
      <c r="EA111" s="12">
        <v>1.0052520658414381E-10</v>
      </c>
      <c r="EB111" s="12">
        <v>1.7940809529846067E-10</v>
      </c>
      <c r="EC111" s="12">
        <v>0</v>
      </c>
      <c r="ED111" s="12">
        <v>0</v>
      </c>
      <c r="EE111" s="12">
        <v>0</v>
      </c>
      <c r="EF111" s="12">
        <v>0</v>
      </c>
      <c r="EG111" s="12">
        <v>0</v>
      </c>
      <c r="EH111" s="12">
        <v>0</v>
      </c>
      <c r="EI111" s="12">
        <v>2.7349946408570891</v>
      </c>
      <c r="EJ111" s="12">
        <v>0</v>
      </c>
      <c r="EK111" s="12">
        <v>0</v>
      </c>
      <c r="EL111" s="12">
        <v>0</v>
      </c>
      <c r="EM111" s="12">
        <v>0</v>
      </c>
      <c r="EN111" s="12">
        <v>1.3795515474565872E-7</v>
      </c>
      <c r="EO111" s="12">
        <v>0</v>
      </c>
      <c r="EP111" s="12">
        <v>0</v>
      </c>
      <c r="EQ111" s="12">
        <v>3.5176338886685922E-5</v>
      </c>
      <c r="ER111" s="12">
        <v>174.13399686560879</v>
      </c>
      <c r="ES111" s="12">
        <v>0</v>
      </c>
      <c r="ET111" s="12">
        <v>4.3774669770996355E-11</v>
      </c>
      <c r="EU111" s="12">
        <v>0</v>
      </c>
      <c r="EV111" s="12">
        <v>0</v>
      </c>
      <c r="EW111" s="12">
        <v>4182.1172591737095</v>
      </c>
      <c r="EX111" s="12">
        <v>8.7060906629348456E-5</v>
      </c>
      <c r="EY111" s="12">
        <v>0</v>
      </c>
      <c r="EZ111" s="12">
        <v>0</v>
      </c>
      <c r="FA111" s="12">
        <v>342.33947130747225</v>
      </c>
      <c r="FB111" s="12">
        <v>0</v>
      </c>
      <c r="FC111" s="12">
        <v>0</v>
      </c>
      <c r="FD111" s="12">
        <v>0</v>
      </c>
      <c r="FE111" s="12">
        <v>0</v>
      </c>
      <c r="FF111" s="12">
        <v>0</v>
      </c>
      <c r="FG111" s="12">
        <v>0</v>
      </c>
      <c r="FH111" s="12">
        <v>0</v>
      </c>
      <c r="FI111" s="12">
        <v>0</v>
      </c>
      <c r="FJ111" s="12">
        <v>0</v>
      </c>
      <c r="FK111" s="13">
        <v>1066372.3339166888</v>
      </c>
      <c r="FL111" s="12">
        <v>0</v>
      </c>
      <c r="FM111" s="14">
        <v>0</v>
      </c>
      <c r="FN111" s="12">
        <v>0</v>
      </c>
      <c r="FO111" s="12">
        <v>3721369.8472695453</v>
      </c>
      <c r="FP111" s="12">
        <v>3258943.7251031101</v>
      </c>
      <c r="FQ111" s="12">
        <v>462426.12216643523</v>
      </c>
      <c r="FR111" s="12">
        <v>0</v>
      </c>
      <c r="FS111" s="12">
        <v>0</v>
      </c>
      <c r="FT111" s="12">
        <v>0</v>
      </c>
      <c r="FU111" s="12">
        <v>0</v>
      </c>
      <c r="FV111" s="13">
        <v>4787742.1811862346</v>
      </c>
    </row>
    <row r="112" spans="1:178" s="15" customFormat="1" ht="16.2" thickBot="1" x14ac:dyDescent="0.3">
      <c r="A112" s="85" t="s">
        <v>138</v>
      </c>
      <c r="B112" s="11">
        <v>109</v>
      </c>
      <c r="C112" s="12">
        <v>0</v>
      </c>
      <c r="D112" s="12">
        <v>3.6403352812848914E-3</v>
      </c>
      <c r="E112" s="12">
        <v>0</v>
      </c>
      <c r="F112" s="12">
        <v>9.9714884741852988E-4</v>
      </c>
      <c r="G112" s="12">
        <v>1.0885004064414116E-4</v>
      </c>
      <c r="H112" s="12">
        <v>345.36418742462325</v>
      </c>
      <c r="I112" s="12">
        <v>0</v>
      </c>
      <c r="J112" s="12">
        <v>0</v>
      </c>
      <c r="K112" s="12">
        <v>0</v>
      </c>
      <c r="L112" s="12">
        <v>7.894283323196916E-7</v>
      </c>
      <c r="M112" s="12">
        <v>0</v>
      </c>
      <c r="N112" s="12">
        <v>0</v>
      </c>
      <c r="O112" s="12">
        <v>1.5073823197050792E-6</v>
      </c>
      <c r="P112" s="12">
        <v>6.5110557151632798E-7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17457.55687636571</v>
      </c>
      <c r="W112" s="12">
        <v>0</v>
      </c>
      <c r="X112" s="12">
        <v>0</v>
      </c>
      <c r="Y112" s="12">
        <v>98153.8709843119</v>
      </c>
      <c r="Z112" s="12">
        <v>9085.3690145569599</v>
      </c>
      <c r="AA112" s="12">
        <v>0</v>
      </c>
      <c r="AB112" s="12">
        <v>0</v>
      </c>
      <c r="AC112" s="12">
        <v>1.1463074102470723E-3</v>
      </c>
      <c r="AD112" s="12">
        <v>393228.22085060371</v>
      </c>
      <c r="AE112" s="12">
        <v>0</v>
      </c>
      <c r="AF112" s="12">
        <v>0</v>
      </c>
      <c r="AG112" s="12">
        <v>1604.3784161726917</v>
      </c>
      <c r="AH112" s="12">
        <v>14099.254049712074</v>
      </c>
      <c r="AI112" s="12">
        <v>655.1358371952208</v>
      </c>
      <c r="AJ112" s="12">
        <v>0</v>
      </c>
      <c r="AK112" s="12">
        <v>0</v>
      </c>
      <c r="AL112" s="12">
        <v>510.57914153273265</v>
      </c>
      <c r="AM112" s="12">
        <v>41.56441687717291</v>
      </c>
      <c r="AN112" s="12">
        <v>693.9602207280941</v>
      </c>
      <c r="AO112" s="12">
        <v>0</v>
      </c>
      <c r="AP112" s="12">
        <v>0</v>
      </c>
      <c r="AQ112" s="12">
        <v>5116.4752235301212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182.27923786373449</v>
      </c>
      <c r="AX112" s="12">
        <v>0</v>
      </c>
      <c r="AY112" s="12">
        <v>8.1146960380451772E-5</v>
      </c>
      <c r="AZ112" s="12">
        <v>0</v>
      </c>
      <c r="BA112" s="12">
        <v>0</v>
      </c>
      <c r="BB112" s="12">
        <v>44.746232058368747</v>
      </c>
      <c r="BC112" s="12">
        <v>27.138459375367002</v>
      </c>
      <c r="BD112" s="12">
        <v>0</v>
      </c>
      <c r="BE112" s="12">
        <v>0</v>
      </c>
      <c r="BF112" s="12">
        <v>12.525601628072028</v>
      </c>
      <c r="BG112" s="12">
        <v>198.45442710438158</v>
      </c>
      <c r="BH112" s="12">
        <v>673.84320053842669</v>
      </c>
      <c r="BI112" s="12">
        <v>0</v>
      </c>
      <c r="BJ112" s="12">
        <v>0</v>
      </c>
      <c r="BK112" s="12">
        <v>0</v>
      </c>
      <c r="BL112" s="12">
        <v>2.6137499810788356E-8</v>
      </c>
      <c r="BM112" s="12">
        <v>0</v>
      </c>
      <c r="BN112" s="12">
        <v>0</v>
      </c>
      <c r="BO112" s="12">
        <v>0</v>
      </c>
      <c r="BP112" s="12">
        <v>211.79636085527207</v>
      </c>
      <c r="BQ112" s="12">
        <v>0</v>
      </c>
      <c r="BR112" s="12">
        <v>523.69844693050845</v>
      </c>
      <c r="BS112" s="12">
        <v>1519.5081619630828</v>
      </c>
      <c r="BT112" s="12">
        <v>0</v>
      </c>
      <c r="BU112" s="12">
        <v>83.417718834416348</v>
      </c>
      <c r="BV112" s="12">
        <v>0</v>
      </c>
      <c r="BW112" s="12">
        <v>582.34737596480409</v>
      </c>
      <c r="BX112" s="12">
        <v>0.15227000647718203</v>
      </c>
      <c r="BY112" s="12">
        <v>0</v>
      </c>
      <c r="BZ112" s="12">
        <v>3319.4728740474352</v>
      </c>
      <c r="CA112" s="12">
        <v>1.2930819490023582</v>
      </c>
      <c r="CB112" s="12">
        <v>0</v>
      </c>
      <c r="CC112" s="12">
        <v>0</v>
      </c>
      <c r="CD112" s="12">
        <v>0</v>
      </c>
      <c r="CE112" s="12">
        <v>0</v>
      </c>
      <c r="CF112" s="12">
        <v>0</v>
      </c>
      <c r="CG112" s="12">
        <v>2.5065036771759758E-4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</v>
      </c>
      <c r="CN112" s="12">
        <v>78.150985735105266</v>
      </c>
      <c r="CO112" s="12">
        <v>0</v>
      </c>
      <c r="CP112" s="12">
        <v>0</v>
      </c>
      <c r="CQ112" s="12">
        <v>0</v>
      </c>
      <c r="CR112" s="12">
        <v>343.66194021936491</v>
      </c>
      <c r="CS112" s="12">
        <v>3.3924802448428298E-3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0</v>
      </c>
      <c r="CZ112" s="12">
        <v>67.356078307571309</v>
      </c>
      <c r="DA112" s="12">
        <v>0</v>
      </c>
      <c r="DB112" s="12">
        <v>177.87066204166678</v>
      </c>
      <c r="DC112" s="12">
        <v>30.820724509953212</v>
      </c>
      <c r="DD112" s="12">
        <v>0</v>
      </c>
      <c r="DE112" s="12">
        <v>0</v>
      </c>
      <c r="DF112" s="12">
        <v>0</v>
      </c>
      <c r="DG112" s="12">
        <v>1011259.4819000955</v>
      </c>
      <c r="DH112" s="12">
        <v>273898.58742553834</v>
      </c>
      <c r="DI112" s="12">
        <v>104152.23610379266</v>
      </c>
      <c r="DJ112" s="12">
        <v>142.8122728581952</v>
      </c>
      <c r="DK112" s="12">
        <v>0</v>
      </c>
      <c r="DL112" s="12">
        <v>9073.4862333313085</v>
      </c>
      <c r="DM112" s="12">
        <v>0</v>
      </c>
      <c r="DN112" s="12">
        <v>0</v>
      </c>
      <c r="DO112" s="12">
        <v>1711.480867888667</v>
      </c>
      <c r="DP112" s="12">
        <v>0</v>
      </c>
      <c r="DQ112" s="12">
        <v>0</v>
      </c>
      <c r="DR112" s="12">
        <v>0</v>
      </c>
      <c r="DS112" s="12">
        <v>0</v>
      </c>
      <c r="DT112" s="12">
        <v>0</v>
      </c>
      <c r="DU112" s="12">
        <v>1339.4915557898646</v>
      </c>
      <c r="DV112" s="12">
        <v>0</v>
      </c>
      <c r="DW112" s="12">
        <v>0</v>
      </c>
      <c r="DX112" s="12">
        <v>0</v>
      </c>
      <c r="DY112" s="12">
        <v>0</v>
      </c>
      <c r="DZ112" s="12">
        <v>0</v>
      </c>
      <c r="EA112" s="12">
        <v>2.5811019303940086E-2</v>
      </c>
      <c r="EB112" s="12">
        <v>0</v>
      </c>
      <c r="EC112" s="12">
        <v>1104.9338348053393</v>
      </c>
      <c r="ED112" s="12">
        <v>1.6332672026293631</v>
      </c>
      <c r="EE112" s="12">
        <v>0</v>
      </c>
      <c r="EF112" s="12">
        <v>0</v>
      </c>
      <c r="EG112" s="12">
        <v>0</v>
      </c>
      <c r="EH112" s="12">
        <v>0</v>
      </c>
      <c r="EI112" s="12">
        <v>408711.46689967794</v>
      </c>
      <c r="EJ112" s="12">
        <v>0</v>
      </c>
      <c r="EK112" s="12">
        <v>0</v>
      </c>
      <c r="EL112" s="12">
        <v>0</v>
      </c>
      <c r="EM112" s="12">
        <v>0</v>
      </c>
      <c r="EN112" s="12">
        <v>2.1791967541789052</v>
      </c>
      <c r="EO112" s="12">
        <v>161.62393346348676</v>
      </c>
      <c r="EP112" s="12">
        <v>0</v>
      </c>
      <c r="EQ112" s="12">
        <v>0</v>
      </c>
      <c r="ER112" s="12">
        <v>0</v>
      </c>
      <c r="ES112" s="12">
        <v>0</v>
      </c>
      <c r="ET112" s="12">
        <v>1.254996077513322</v>
      </c>
      <c r="EU112" s="12">
        <v>11969.535882835504</v>
      </c>
      <c r="EV112" s="12">
        <v>0</v>
      </c>
      <c r="EW112" s="12">
        <v>262534.3384863158</v>
      </c>
      <c r="EX112" s="12">
        <v>1830.416750835921</v>
      </c>
      <c r="EY112" s="12">
        <v>2024.407051147949</v>
      </c>
      <c r="EZ112" s="12">
        <v>1801.2241571934808</v>
      </c>
      <c r="FA112" s="12">
        <v>1179.5532458931871</v>
      </c>
      <c r="FB112" s="12">
        <v>49.576764186499467</v>
      </c>
      <c r="FC112" s="12">
        <v>1.6635628654242101</v>
      </c>
      <c r="FD112" s="12">
        <v>54.429720221901675</v>
      </c>
      <c r="FE112" s="12">
        <v>0</v>
      </c>
      <c r="FF112" s="12">
        <v>59.964260032508236</v>
      </c>
      <c r="FG112" s="12">
        <v>37892.93003097584</v>
      </c>
      <c r="FH112" s="12">
        <v>4.829758368270224E-2</v>
      </c>
      <c r="FI112" s="12">
        <v>0</v>
      </c>
      <c r="FJ112" s="12">
        <v>0</v>
      </c>
      <c r="FK112" s="13">
        <v>2680029.0551872193</v>
      </c>
      <c r="FL112" s="12">
        <v>0</v>
      </c>
      <c r="FM112" s="14">
        <v>0</v>
      </c>
      <c r="FN112" s="12">
        <v>0</v>
      </c>
      <c r="FO112" s="12">
        <v>98239572.664524853</v>
      </c>
      <c r="FP112" s="12">
        <v>97258658.087523997</v>
      </c>
      <c r="FQ112" s="12">
        <v>980914.5770008564</v>
      </c>
      <c r="FR112" s="12">
        <v>0</v>
      </c>
      <c r="FS112" s="12">
        <v>0</v>
      </c>
      <c r="FT112" s="12">
        <v>0</v>
      </c>
      <c r="FU112" s="12">
        <v>0</v>
      </c>
      <c r="FV112" s="13">
        <v>100919601.71971208</v>
      </c>
    </row>
    <row r="113" spans="1:181" s="15" customFormat="1" ht="48" customHeight="1" thickBot="1" x14ac:dyDescent="0.3">
      <c r="A113" s="85" t="s">
        <v>139</v>
      </c>
      <c r="B113" s="11">
        <v>110</v>
      </c>
      <c r="C113" s="12">
        <v>0</v>
      </c>
      <c r="D113" s="12">
        <v>1.7197776509334383E-3</v>
      </c>
      <c r="E113" s="12">
        <v>0</v>
      </c>
      <c r="F113" s="12">
        <v>6.1615297506938125E-3</v>
      </c>
      <c r="G113" s="12">
        <v>6.4960846121416189E-4</v>
      </c>
      <c r="H113" s="12">
        <v>2126.0888348972967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1.4811448706108737E-5</v>
      </c>
      <c r="R113" s="12">
        <v>0</v>
      </c>
      <c r="S113" s="12">
        <v>0</v>
      </c>
      <c r="T113" s="12">
        <v>15700.432273718423</v>
      </c>
      <c r="U113" s="12">
        <v>0</v>
      </c>
      <c r="V113" s="12">
        <v>1293905.3208823823</v>
      </c>
      <c r="W113" s="12">
        <v>0</v>
      </c>
      <c r="X113" s="12">
        <v>0</v>
      </c>
      <c r="Y113" s="12">
        <v>1.5589970968326904E-8</v>
      </c>
      <c r="Z113" s="12">
        <v>0</v>
      </c>
      <c r="AA113" s="12">
        <v>3.7612935943664799E-10</v>
      </c>
      <c r="AB113" s="12">
        <v>0</v>
      </c>
      <c r="AC113" s="12">
        <v>6891.2495834204528</v>
      </c>
      <c r="AD113" s="12">
        <v>226726.38111691613</v>
      </c>
      <c r="AE113" s="12">
        <v>0</v>
      </c>
      <c r="AF113" s="12">
        <v>0</v>
      </c>
      <c r="AG113" s="12">
        <v>0</v>
      </c>
      <c r="AH113" s="12">
        <v>227.5987212243609</v>
      </c>
      <c r="AI113" s="12">
        <v>0</v>
      </c>
      <c r="AJ113" s="12">
        <v>0</v>
      </c>
      <c r="AK113" s="12">
        <v>2.4089535614296191</v>
      </c>
      <c r="AL113" s="12">
        <v>299.36252011847773</v>
      </c>
      <c r="AM113" s="12">
        <v>1568.2854485196103</v>
      </c>
      <c r="AN113" s="12">
        <v>0</v>
      </c>
      <c r="AO113" s="12">
        <v>0</v>
      </c>
      <c r="AP113" s="12">
        <v>0</v>
      </c>
      <c r="AQ113" s="12">
        <v>5.5903140869285769E-6</v>
      </c>
      <c r="AR113" s="12">
        <v>2.0404105036984265E-4</v>
      </c>
      <c r="AS113" s="12">
        <v>0</v>
      </c>
      <c r="AT113" s="12">
        <v>0</v>
      </c>
      <c r="AU113" s="12">
        <v>1.113062600871911E-2</v>
      </c>
      <c r="AV113" s="12">
        <v>13.728462012467745</v>
      </c>
      <c r="AW113" s="12">
        <v>0</v>
      </c>
      <c r="AX113" s="12">
        <v>0</v>
      </c>
      <c r="AY113" s="12">
        <v>1545.1357538215423</v>
      </c>
      <c r="AZ113" s="12">
        <v>0</v>
      </c>
      <c r="BA113" s="12">
        <v>735.3867989128928</v>
      </c>
      <c r="BB113" s="12">
        <v>258.32750022648668</v>
      </c>
      <c r="BC113" s="12">
        <v>9069.1395009803382</v>
      </c>
      <c r="BD113" s="12">
        <v>4.4377452965888957E-3</v>
      </c>
      <c r="BE113" s="12">
        <v>39.23439388386069</v>
      </c>
      <c r="BF113" s="12">
        <v>0</v>
      </c>
      <c r="BG113" s="12">
        <v>0</v>
      </c>
      <c r="BH113" s="12">
        <v>453.28480463811184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13897.595415518557</v>
      </c>
      <c r="BQ113" s="12">
        <v>0</v>
      </c>
      <c r="BR113" s="12">
        <v>6654.1206539132327</v>
      </c>
      <c r="BS113" s="12">
        <v>3006.6235846851896</v>
      </c>
      <c r="BT113" s="12">
        <v>0</v>
      </c>
      <c r="BU113" s="12">
        <v>17.748834831644711</v>
      </c>
      <c r="BV113" s="12">
        <v>0</v>
      </c>
      <c r="BW113" s="12">
        <v>9222.616319233799</v>
      </c>
      <c r="BX113" s="12">
        <v>0</v>
      </c>
      <c r="BY113" s="12">
        <v>1903.1007928783467</v>
      </c>
      <c r="BZ113" s="12">
        <v>182.82357780552096</v>
      </c>
      <c r="CA113" s="12">
        <v>0</v>
      </c>
      <c r="CB113" s="12">
        <v>179.57446164591639</v>
      </c>
      <c r="CC113" s="12">
        <v>0</v>
      </c>
      <c r="CD113" s="12">
        <v>0</v>
      </c>
      <c r="CE113" s="12">
        <v>0</v>
      </c>
      <c r="CF113" s="12">
        <v>531.06220613852281</v>
      </c>
      <c r="CG113" s="12">
        <v>1392.1799511046081</v>
      </c>
      <c r="CH113" s="12">
        <v>0</v>
      </c>
      <c r="CI113" s="12">
        <v>0</v>
      </c>
      <c r="CJ113" s="12">
        <v>0</v>
      </c>
      <c r="CK113" s="12">
        <v>0</v>
      </c>
      <c r="CL113" s="12">
        <v>499.13699113605549</v>
      </c>
      <c r="CM113" s="12">
        <v>0</v>
      </c>
      <c r="CN113" s="12">
        <v>1760.5608125746132</v>
      </c>
      <c r="CO113" s="12">
        <v>0</v>
      </c>
      <c r="CP113" s="12">
        <v>0</v>
      </c>
      <c r="CQ113" s="12">
        <v>0</v>
      </c>
      <c r="CR113" s="12">
        <v>16970.912478700357</v>
      </c>
      <c r="CS113" s="12">
        <v>0</v>
      </c>
      <c r="CT113" s="12">
        <v>0</v>
      </c>
      <c r="CU113" s="12">
        <v>0</v>
      </c>
      <c r="CV113" s="12">
        <v>0</v>
      </c>
      <c r="CW113" s="12">
        <v>142456.07386081078</v>
      </c>
      <c r="CX113" s="12">
        <v>0</v>
      </c>
      <c r="CY113" s="12">
        <v>0</v>
      </c>
      <c r="CZ113" s="12">
        <v>4698.3249128343205</v>
      </c>
      <c r="DA113" s="12">
        <v>0.21018762138994518</v>
      </c>
      <c r="DB113" s="12">
        <v>0</v>
      </c>
      <c r="DC113" s="12">
        <v>579.81356166519265</v>
      </c>
      <c r="DD113" s="12">
        <v>211152.02982835143</v>
      </c>
      <c r="DE113" s="12">
        <v>87024.37131409104</v>
      </c>
      <c r="DF113" s="12">
        <v>0</v>
      </c>
      <c r="DG113" s="12">
        <v>33975.77942254857</v>
      </c>
      <c r="DH113" s="12">
        <v>1244302.6849463177</v>
      </c>
      <c r="DI113" s="12">
        <v>5975.8975869586557</v>
      </c>
      <c r="DJ113" s="12">
        <v>0</v>
      </c>
      <c r="DK113" s="12">
        <v>0</v>
      </c>
      <c r="DL113" s="12">
        <v>5669.6327105806686</v>
      </c>
      <c r="DM113" s="12">
        <v>0</v>
      </c>
      <c r="DN113" s="12">
        <v>0</v>
      </c>
      <c r="DO113" s="12">
        <v>4.4956431368142358</v>
      </c>
      <c r="DP113" s="12">
        <v>0</v>
      </c>
      <c r="DQ113" s="12">
        <v>0</v>
      </c>
      <c r="DR113" s="12">
        <v>0</v>
      </c>
      <c r="DS113" s="12">
        <v>0</v>
      </c>
      <c r="DT113" s="12">
        <v>0</v>
      </c>
      <c r="DU113" s="12">
        <v>3679.5328753773406</v>
      </c>
      <c r="DV113" s="12">
        <v>0</v>
      </c>
      <c r="DW113" s="12">
        <v>813.92057728017085</v>
      </c>
      <c r="DX113" s="12">
        <v>4034.0545757244313</v>
      </c>
      <c r="DY113" s="12">
        <v>0</v>
      </c>
      <c r="DZ113" s="12">
        <v>0</v>
      </c>
      <c r="EA113" s="12">
        <v>162.68259359136391</v>
      </c>
      <c r="EB113" s="12">
        <v>54292.231839815242</v>
      </c>
      <c r="EC113" s="12">
        <v>84.194514702154891</v>
      </c>
      <c r="ED113" s="12">
        <v>0</v>
      </c>
      <c r="EE113" s="12">
        <v>0</v>
      </c>
      <c r="EF113" s="12">
        <v>0</v>
      </c>
      <c r="EG113" s="12">
        <v>0</v>
      </c>
      <c r="EH113" s="12">
        <v>0</v>
      </c>
      <c r="EI113" s="12">
        <v>830644.88878223335</v>
      </c>
      <c r="EJ113" s="12">
        <v>0</v>
      </c>
      <c r="EK113" s="12">
        <v>0</v>
      </c>
      <c r="EL113" s="12">
        <v>142776.39516052892</v>
      </c>
      <c r="EM113" s="12">
        <v>1251.1381852201955</v>
      </c>
      <c r="EN113" s="12">
        <v>1371.290901127034</v>
      </c>
      <c r="EO113" s="12">
        <v>0</v>
      </c>
      <c r="EP113" s="12">
        <v>0</v>
      </c>
      <c r="EQ113" s="12">
        <v>6.6102815314369109E-2</v>
      </c>
      <c r="ER113" s="12">
        <v>33.965818444566757</v>
      </c>
      <c r="ES113" s="12">
        <v>0</v>
      </c>
      <c r="ET113" s="12">
        <v>0</v>
      </c>
      <c r="EU113" s="12">
        <v>1311.896428113818</v>
      </c>
      <c r="EV113" s="12">
        <v>15004.525284140303</v>
      </c>
      <c r="EW113" s="12">
        <v>27605.252625071967</v>
      </c>
      <c r="EX113" s="12">
        <v>9587.5852696577003</v>
      </c>
      <c r="EY113" s="12">
        <v>29944.825194803132</v>
      </c>
      <c r="EZ113" s="12">
        <v>3160.6754621137193</v>
      </c>
      <c r="FA113" s="12">
        <v>11968.629065426987</v>
      </c>
      <c r="FB113" s="12">
        <v>0</v>
      </c>
      <c r="FC113" s="12">
        <v>1160.603679712013</v>
      </c>
      <c r="FD113" s="12">
        <v>2958.3806305191133</v>
      </c>
      <c r="FE113" s="12">
        <v>0</v>
      </c>
      <c r="FF113" s="12">
        <v>41979.3340536213</v>
      </c>
      <c r="FG113" s="12">
        <v>273.75738112539557</v>
      </c>
      <c r="FH113" s="12">
        <v>2.8220652254091153E-3</v>
      </c>
      <c r="FI113" s="12">
        <v>0</v>
      </c>
      <c r="FJ113" s="12">
        <v>0</v>
      </c>
      <c r="FK113" s="13">
        <v>4535718.589751293</v>
      </c>
      <c r="FL113" s="12">
        <v>0</v>
      </c>
      <c r="FM113" s="14">
        <v>0</v>
      </c>
      <c r="FN113" s="12">
        <v>0</v>
      </c>
      <c r="FO113" s="12">
        <v>67266015.513789862</v>
      </c>
      <c r="FP113" s="12">
        <v>66188084.048191614</v>
      </c>
      <c r="FQ113" s="12">
        <v>1077931.4655982405</v>
      </c>
      <c r="FR113" s="12">
        <v>0</v>
      </c>
      <c r="FS113" s="12">
        <v>0</v>
      </c>
      <c r="FT113" s="12">
        <v>0</v>
      </c>
      <c r="FU113" s="12">
        <v>0</v>
      </c>
      <c r="FV113" s="13">
        <v>71801734.103541151</v>
      </c>
    </row>
    <row r="114" spans="1:181" s="15" customFormat="1" ht="21" customHeight="1" thickBot="1" x14ac:dyDescent="0.3">
      <c r="A114" s="85" t="s">
        <v>140</v>
      </c>
      <c r="B114" s="11">
        <v>111</v>
      </c>
      <c r="C114" s="12">
        <v>0</v>
      </c>
      <c r="D114" s="12">
        <v>6.9972163775593533E-3</v>
      </c>
      <c r="E114" s="12">
        <v>0</v>
      </c>
      <c r="F114" s="12">
        <v>7.6479232647009591E-3</v>
      </c>
      <c r="G114" s="12">
        <v>0</v>
      </c>
      <c r="H114" s="12">
        <v>2643.9581565895965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23043.968649196639</v>
      </c>
      <c r="O114" s="12">
        <v>0</v>
      </c>
      <c r="P114" s="12">
        <v>0</v>
      </c>
      <c r="Q114" s="12">
        <v>8122.5584868498245</v>
      </c>
      <c r="R114" s="12">
        <v>0</v>
      </c>
      <c r="S114" s="12">
        <v>11182.322970927706</v>
      </c>
      <c r="T114" s="12">
        <v>435.6878196987135</v>
      </c>
      <c r="U114" s="12">
        <v>0</v>
      </c>
      <c r="V114" s="12">
        <v>87486.88141397544</v>
      </c>
      <c r="W114" s="12">
        <v>0</v>
      </c>
      <c r="X114" s="12">
        <v>58997.980873267625</v>
      </c>
      <c r="Y114" s="12">
        <v>3.3500701792577651E-6</v>
      </c>
      <c r="Z114" s="12">
        <v>0</v>
      </c>
      <c r="AA114" s="12">
        <v>8.0825022262839562E-8</v>
      </c>
      <c r="AB114" s="12">
        <v>0</v>
      </c>
      <c r="AC114" s="12">
        <v>198806.10926669851</v>
      </c>
      <c r="AD114" s="12">
        <v>396170.88123730046</v>
      </c>
      <c r="AE114" s="12">
        <v>0</v>
      </c>
      <c r="AF114" s="12">
        <v>56010.092382399729</v>
      </c>
      <c r="AG114" s="12">
        <v>41047.388159430142</v>
      </c>
      <c r="AH114" s="12">
        <v>15018.388741983468</v>
      </c>
      <c r="AI114" s="12">
        <v>0</v>
      </c>
      <c r="AJ114" s="12">
        <v>0</v>
      </c>
      <c r="AK114" s="12">
        <v>0</v>
      </c>
      <c r="AL114" s="12">
        <v>17300.676755146545</v>
      </c>
      <c r="AM114" s="12">
        <v>7364.4519045676916</v>
      </c>
      <c r="AN114" s="12">
        <v>0</v>
      </c>
      <c r="AO114" s="12">
        <v>500.33910913548738</v>
      </c>
      <c r="AP114" s="12">
        <v>0</v>
      </c>
      <c r="AQ114" s="12">
        <v>6.9377676366216025E-6</v>
      </c>
      <c r="AR114" s="12">
        <v>31.517521976088407</v>
      </c>
      <c r="AS114" s="12">
        <v>2406.7663361410337</v>
      </c>
      <c r="AT114" s="12">
        <v>1914.2427430084363</v>
      </c>
      <c r="AU114" s="12">
        <v>71.631723595601869</v>
      </c>
      <c r="AV114" s="12">
        <v>2707.5219387678694</v>
      </c>
      <c r="AW114" s="12">
        <v>0</v>
      </c>
      <c r="AX114" s="12">
        <v>89.419145912240367</v>
      </c>
      <c r="AY114" s="12">
        <v>227.62539559337316</v>
      </c>
      <c r="AZ114" s="12">
        <v>0</v>
      </c>
      <c r="BA114" s="12">
        <v>9284.8701165796738</v>
      </c>
      <c r="BB114" s="12">
        <v>2175.1079076439837</v>
      </c>
      <c r="BC114" s="12">
        <v>201069.64657752233</v>
      </c>
      <c r="BD114" s="12">
        <v>67040.856056272765</v>
      </c>
      <c r="BE114" s="12">
        <v>4327.4164247973849</v>
      </c>
      <c r="BF114" s="12">
        <v>13957.024833433903</v>
      </c>
      <c r="BG114" s="12">
        <v>0</v>
      </c>
      <c r="BH114" s="12">
        <v>1616.9822150695195</v>
      </c>
      <c r="BI114" s="12">
        <v>0</v>
      </c>
      <c r="BJ114" s="12">
        <v>0</v>
      </c>
      <c r="BK114" s="12">
        <v>12.866925545623012</v>
      </c>
      <c r="BL114" s="12">
        <v>547.68377693969671</v>
      </c>
      <c r="BM114" s="12">
        <v>7545.4590894856346</v>
      </c>
      <c r="BN114" s="12">
        <v>0</v>
      </c>
      <c r="BO114" s="12">
        <v>0</v>
      </c>
      <c r="BP114" s="12">
        <v>350.16214727527819</v>
      </c>
      <c r="BQ114" s="12">
        <v>5364.3946150579241</v>
      </c>
      <c r="BR114" s="12">
        <v>1582.172392485832</v>
      </c>
      <c r="BS114" s="12">
        <v>15565.683093811722</v>
      </c>
      <c r="BT114" s="12">
        <v>0</v>
      </c>
      <c r="BU114" s="12">
        <v>13054.424977754144</v>
      </c>
      <c r="BV114" s="12">
        <v>3780.5814717075659</v>
      </c>
      <c r="BW114" s="12">
        <v>7153.7659093938628</v>
      </c>
      <c r="BX114" s="12">
        <v>1050.8210630643341</v>
      </c>
      <c r="BY114" s="12">
        <v>0</v>
      </c>
      <c r="BZ114" s="12">
        <v>39286.270469380994</v>
      </c>
      <c r="CA114" s="12">
        <v>11139.68575292139</v>
      </c>
      <c r="CB114" s="12">
        <v>0</v>
      </c>
      <c r="CC114" s="12">
        <v>0</v>
      </c>
      <c r="CD114" s="12">
        <v>0</v>
      </c>
      <c r="CE114" s="12">
        <v>0</v>
      </c>
      <c r="CF114" s="12">
        <v>3905.7803426895234</v>
      </c>
      <c r="CG114" s="12">
        <v>958.50152827545537</v>
      </c>
      <c r="CH114" s="12">
        <v>252016.72924066448</v>
      </c>
      <c r="CI114" s="12">
        <v>607.85071901928325</v>
      </c>
      <c r="CJ114" s="12">
        <v>144.47658341044766</v>
      </c>
      <c r="CK114" s="12">
        <v>61.035476779644803</v>
      </c>
      <c r="CL114" s="12">
        <v>378.03268127961582</v>
      </c>
      <c r="CM114" s="12">
        <v>0</v>
      </c>
      <c r="CN114" s="12">
        <v>64.10044045767917</v>
      </c>
      <c r="CO114" s="12">
        <v>2987.1563160289843</v>
      </c>
      <c r="CP114" s="12">
        <v>0</v>
      </c>
      <c r="CQ114" s="12">
        <v>0</v>
      </c>
      <c r="CR114" s="12">
        <v>3659.9002439739493</v>
      </c>
      <c r="CS114" s="12">
        <v>2153.5360028512891</v>
      </c>
      <c r="CT114" s="12">
        <v>0</v>
      </c>
      <c r="CU114" s="12">
        <v>0</v>
      </c>
      <c r="CV114" s="12">
        <v>647590.97835487116</v>
      </c>
      <c r="CW114" s="12">
        <v>96268.753269592242</v>
      </c>
      <c r="CX114" s="12">
        <v>0</v>
      </c>
      <c r="CY114" s="12">
        <v>59.977167799368068</v>
      </c>
      <c r="CZ114" s="12">
        <v>51542.163838084511</v>
      </c>
      <c r="DA114" s="12">
        <v>2830.0097442092215</v>
      </c>
      <c r="DB114" s="12">
        <v>4782.5043118523417</v>
      </c>
      <c r="DC114" s="12">
        <v>211.74127676996059</v>
      </c>
      <c r="DD114" s="12">
        <v>2929918.1814506906</v>
      </c>
      <c r="DE114" s="12">
        <v>12404634.507572686</v>
      </c>
      <c r="DF114" s="12">
        <v>0</v>
      </c>
      <c r="DG114" s="12">
        <v>1909570.0264041421</v>
      </c>
      <c r="DH114" s="12">
        <v>2681851.7284350013</v>
      </c>
      <c r="DI114" s="12">
        <v>3268703.0678969864</v>
      </c>
      <c r="DJ114" s="12">
        <v>3467.8212472990335</v>
      </c>
      <c r="DK114" s="12">
        <v>5477.0521729032662</v>
      </c>
      <c r="DL114" s="12">
        <v>570050.04343716358</v>
      </c>
      <c r="DM114" s="12">
        <v>0</v>
      </c>
      <c r="DN114" s="12">
        <v>0</v>
      </c>
      <c r="DO114" s="12">
        <v>6439.4455214870941</v>
      </c>
      <c r="DP114" s="12">
        <v>0</v>
      </c>
      <c r="DQ114" s="12">
        <v>0</v>
      </c>
      <c r="DR114" s="12">
        <v>632.89535081346742</v>
      </c>
      <c r="DS114" s="12">
        <v>0</v>
      </c>
      <c r="DT114" s="12">
        <v>0</v>
      </c>
      <c r="DU114" s="12">
        <v>214783.30148754537</v>
      </c>
      <c r="DV114" s="12">
        <v>0</v>
      </c>
      <c r="DW114" s="12">
        <v>169353.2492533199</v>
      </c>
      <c r="DX114" s="12">
        <v>88999.370220023906</v>
      </c>
      <c r="DY114" s="12">
        <v>3645.6357663256722</v>
      </c>
      <c r="DZ114" s="12">
        <v>2534.0811116641644</v>
      </c>
      <c r="EA114" s="12">
        <v>7677.3642906024179</v>
      </c>
      <c r="EB114" s="12">
        <v>407187.64996683248</v>
      </c>
      <c r="EC114" s="12">
        <v>899.69055582586861</v>
      </c>
      <c r="ED114" s="12">
        <v>0</v>
      </c>
      <c r="EE114" s="12">
        <v>22187.719819892332</v>
      </c>
      <c r="EF114" s="12">
        <v>0</v>
      </c>
      <c r="EG114" s="12">
        <v>0</v>
      </c>
      <c r="EH114" s="12">
        <v>0</v>
      </c>
      <c r="EI114" s="12">
        <v>3540624.1967222109</v>
      </c>
      <c r="EJ114" s="12">
        <v>394.7177043291527</v>
      </c>
      <c r="EK114" s="12">
        <v>283.97492204222152</v>
      </c>
      <c r="EL114" s="12">
        <v>50524.26925429744</v>
      </c>
      <c r="EM114" s="12">
        <v>13334.625636802706</v>
      </c>
      <c r="EN114" s="12">
        <v>25530.101217744919</v>
      </c>
      <c r="EO114" s="12">
        <v>4777.6236458460253</v>
      </c>
      <c r="EP114" s="12">
        <v>118.7253393232147</v>
      </c>
      <c r="EQ114" s="12">
        <v>194.00417933921915</v>
      </c>
      <c r="ER114" s="12">
        <v>4992.0513496395279</v>
      </c>
      <c r="ES114" s="12">
        <v>105.76757657715784</v>
      </c>
      <c r="ET114" s="12">
        <v>83.602730409986563</v>
      </c>
      <c r="EU114" s="12">
        <v>8407.1278326281736</v>
      </c>
      <c r="EV114" s="12">
        <v>24018.856084790303</v>
      </c>
      <c r="EW114" s="12">
        <v>159356.27507021127</v>
      </c>
      <c r="EX114" s="12">
        <v>561473.41958090384</v>
      </c>
      <c r="EY114" s="12">
        <v>65929.603161025938</v>
      </c>
      <c r="EZ114" s="12">
        <v>29807.711354160478</v>
      </c>
      <c r="FA114" s="12">
        <v>12675.980021057318</v>
      </c>
      <c r="FB114" s="12">
        <v>10114.281683090228</v>
      </c>
      <c r="FC114" s="12">
        <v>12040.151720368447</v>
      </c>
      <c r="FD114" s="12">
        <v>10195.260567640395</v>
      </c>
      <c r="FE114" s="12">
        <v>1623.7388692477141</v>
      </c>
      <c r="FF114" s="12">
        <v>34228.260830593434</v>
      </c>
      <c r="FG114" s="12">
        <v>5170.156148721614</v>
      </c>
      <c r="FH114" s="12">
        <v>0</v>
      </c>
      <c r="FI114" s="12">
        <v>256.01832654046621</v>
      </c>
      <c r="FJ114" s="12">
        <v>0</v>
      </c>
      <c r="FK114" s="13">
        <v>31681982.862233169</v>
      </c>
      <c r="FL114" s="12">
        <v>0</v>
      </c>
      <c r="FM114" s="14">
        <v>0</v>
      </c>
      <c r="FN114" s="12">
        <v>0</v>
      </c>
      <c r="FO114" s="12">
        <v>54480486.697379224</v>
      </c>
      <c r="FP114" s="12">
        <v>54993842.342865802</v>
      </c>
      <c r="FQ114" s="12">
        <v>-513355.64548657829</v>
      </c>
      <c r="FR114" s="12">
        <v>0</v>
      </c>
      <c r="FS114" s="12">
        <v>0</v>
      </c>
      <c r="FT114" s="12">
        <v>0</v>
      </c>
      <c r="FU114" s="12">
        <v>0</v>
      </c>
      <c r="FV114" s="13">
        <v>86162469.559612393</v>
      </c>
    </row>
    <row r="115" spans="1:181" s="15" customFormat="1" ht="28.05" customHeight="1" thickBot="1" x14ac:dyDescent="0.3">
      <c r="A115" s="85" t="s">
        <v>141</v>
      </c>
      <c r="B115" s="11">
        <v>112</v>
      </c>
      <c r="C115" s="12">
        <v>210.31242928851282</v>
      </c>
      <c r="D115" s="12">
        <v>0</v>
      </c>
      <c r="E115" s="12">
        <v>291.05734987462938</v>
      </c>
      <c r="F115" s="12">
        <v>0</v>
      </c>
      <c r="G115" s="12">
        <v>10.203478985010298</v>
      </c>
      <c r="H115" s="12">
        <v>0</v>
      </c>
      <c r="I115" s="12">
        <v>1.3955747742966913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13.811365467018978</v>
      </c>
      <c r="R115" s="12">
        <v>0</v>
      </c>
      <c r="S115" s="12">
        <v>0</v>
      </c>
      <c r="T115" s="12">
        <v>0</v>
      </c>
      <c r="U115" s="12">
        <v>0</v>
      </c>
      <c r="V115" s="12">
        <v>75.695749500048706</v>
      </c>
      <c r="W115" s="12">
        <v>0</v>
      </c>
      <c r="X115" s="12">
        <v>19.812649892658207</v>
      </c>
      <c r="Y115" s="12">
        <v>0</v>
      </c>
      <c r="Z115" s="12">
        <v>1994.5101767257349</v>
      </c>
      <c r="AA115" s="12">
        <v>208.64039969781976</v>
      </c>
      <c r="AB115" s="12">
        <v>0</v>
      </c>
      <c r="AC115" s="12">
        <v>514.33677817436194</v>
      </c>
      <c r="AD115" s="12">
        <v>0</v>
      </c>
      <c r="AE115" s="12">
        <v>0</v>
      </c>
      <c r="AF115" s="12">
        <v>0</v>
      </c>
      <c r="AG115" s="12">
        <v>0</v>
      </c>
      <c r="AH115" s="12">
        <v>278.50108101344904</v>
      </c>
      <c r="AI115" s="12">
        <v>0</v>
      </c>
      <c r="AJ115" s="12">
        <v>0</v>
      </c>
      <c r="AK115" s="12">
        <v>37.159550430965979</v>
      </c>
      <c r="AL115" s="12">
        <v>0</v>
      </c>
      <c r="AM115" s="12">
        <v>0</v>
      </c>
      <c r="AN115" s="12">
        <v>0</v>
      </c>
      <c r="AO115" s="12">
        <v>0</v>
      </c>
      <c r="AP115" s="12">
        <v>30.360022561700344</v>
      </c>
      <c r="AQ115" s="12">
        <v>18.208729392243562</v>
      </c>
      <c r="AR115" s="12">
        <v>0.73066280830439589</v>
      </c>
      <c r="AS115" s="12">
        <v>2.737136504587744</v>
      </c>
      <c r="AT115" s="12">
        <v>0</v>
      </c>
      <c r="AU115" s="12">
        <v>54.753226411520018</v>
      </c>
      <c r="AV115" s="12">
        <v>0</v>
      </c>
      <c r="AW115" s="12">
        <v>0</v>
      </c>
      <c r="AX115" s="12">
        <v>67.010967679464031</v>
      </c>
      <c r="AY115" s="12">
        <v>293.58882893251115</v>
      </c>
      <c r="AZ115" s="12">
        <v>0</v>
      </c>
      <c r="BA115" s="12">
        <v>0</v>
      </c>
      <c r="BB115" s="12">
        <v>7.280474833455286E-3</v>
      </c>
      <c r="BC115" s="12">
        <v>2664.0556560377777</v>
      </c>
      <c r="BD115" s="12">
        <v>0</v>
      </c>
      <c r="BE115" s="12">
        <v>8.9162495571020438E-4</v>
      </c>
      <c r="BF115" s="12">
        <v>25.460938815336348</v>
      </c>
      <c r="BG115" s="12">
        <v>0</v>
      </c>
      <c r="BH115" s="12">
        <v>14.266892716542936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941.39306355186011</v>
      </c>
      <c r="BQ115" s="12">
        <v>0</v>
      </c>
      <c r="BR115" s="12">
        <v>0</v>
      </c>
      <c r="BS115" s="12">
        <v>69350.862069285897</v>
      </c>
      <c r="BT115" s="12">
        <v>0</v>
      </c>
      <c r="BU115" s="12">
        <v>0</v>
      </c>
      <c r="BV115" s="12">
        <v>0</v>
      </c>
      <c r="BW115" s="12">
        <v>586.20549241177775</v>
      </c>
      <c r="BX115" s="12">
        <v>175.87148714664625</v>
      </c>
      <c r="BY115" s="12">
        <v>0</v>
      </c>
      <c r="BZ115" s="12">
        <v>6221.3114613182943</v>
      </c>
      <c r="CA115" s="12">
        <v>0</v>
      </c>
      <c r="CB115" s="12">
        <v>0</v>
      </c>
      <c r="CC115" s="12">
        <v>0</v>
      </c>
      <c r="CD115" s="12">
        <v>0</v>
      </c>
      <c r="CE115" s="12">
        <v>0</v>
      </c>
      <c r="CF115" s="12">
        <v>0</v>
      </c>
      <c r="CG115" s="12">
        <v>4.6988557164316826E-4</v>
      </c>
      <c r="CH115" s="12">
        <v>0</v>
      </c>
      <c r="CI115" s="12">
        <v>0</v>
      </c>
      <c r="CJ115" s="12">
        <v>0</v>
      </c>
      <c r="CK115" s="12">
        <v>2.2683245297784181E-6</v>
      </c>
      <c r="CL115" s="12">
        <v>0</v>
      </c>
      <c r="CM115" s="12">
        <v>0</v>
      </c>
      <c r="CN115" s="12">
        <v>0</v>
      </c>
      <c r="CO115" s="12">
        <v>0</v>
      </c>
      <c r="CP115" s="12">
        <v>122496.59053826613</v>
      </c>
      <c r="CQ115" s="12">
        <v>2350.4829105237936</v>
      </c>
      <c r="CR115" s="12">
        <v>56.399781525695545</v>
      </c>
      <c r="CS115" s="12">
        <v>1.3238091343996153E-4</v>
      </c>
      <c r="CT115" s="12">
        <v>0</v>
      </c>
      <c r="CU115" s="12">
        <v>0</v>
      </c>
      <c r="CV115" s="12">
        <v>0</v>
      </c>
      <c r="CW115" s="12">
        <v>0</v>
      </c>
      <c r="CX115" s="12">
        <v>0</v>
      </c>
      <c r="CY115" s="12">
        <v>0</v>
      </c>
      <c r="CZ115" s="12">
        <v>0</v>
      </c>
      <c r="DA115" s="12">
        <v>0.7337248984873399</v>
      </c>
      <c r="DB115" s="12">
        <v>0</v>
      </c>
      <c r="DC115" s="12">
        <v>0</v>
      </c>
      <c r="DD115" s="12">
        <v>231.8393774722733</v>
      </c>
      <c r="DE115" s="12">
        <v>1654.0008119099</v>
      </c>
      <c r="DF115" s="12">
        <v>0</v>
      </c>
      <c r="DG115" s="12">
        <v>4783.6897102623525</v>
      </c>
      <c r="DH115" s="12">
        <v>1846.4723466735002</v>
      </c>
      <c r="DI115" s="12">
        <v>28201.371168824611</v>
      </c>
      <c r="DJ115" s="12">
        <v>30579.297181786227</v>
      </c>
      <c r="DK115" s="12">
        <v>10913.917919827381</v>
      </c>
      <c r="DL115" s="12">
        <v>65229.394633524367</v>
      </c>
      <c r="DM115" s="12">
        <v>0</v>
      </c>
      <c r="DN115" s="12">
        <v>0</v>
      </c>
      <c r="DO115" s="12">
        <v>1332.7438602321949</v>
      </c>
      <c r="DP115" s="12">
        <v>1878.4650816701064</v>
      </c>
      <c r="DQ115" s="12">
        <v>0</v>
      </c>
      <c r="DR115" s="12">
        <v>0</v>
      </c>
      <c r="DS115" s="12">
        <v>0</v>
      </c>
      <c r="DT115" s="12">
        <v>0</v>
      </c>
      <c r="DU115" s="12">
        <v>0</v>
      </c>
      <c r="DV115" s="12">
        <v>0</v>
      </c>
      <c r="DW115" s="12">
        <v>66.650710776906962</v>
      </c>
      <c r="DX115" s="12">
        <v>0</v>
      </c>
      <c r="DY115" s="12">
        <v>0</v>
      </c>
      <c r="DZ115" s="12">
        <v>3.7741992405241416E-3</v>
      </c>
      <c r="EA115" s="12">
        <v>0</v>
      </c>
      <c r="EB115" s="12">
        <v>0</v>
      </c>
      <c r="EC115" s="12">
        <v>1.2718927514148118E-3</v>
      </c>
      <c r="ED115" s="12">
        <v>1.4446663007399295E-6</v>
      </c>
      <c r="EE115" s="12">
        <v>0</v>
      </c>
      <c r="EF115" s="12">
        <v>0</v>
      </c>
      <c r="EG115" s="12">
        <v>0</v>
      </c>
      <c r="EH115" s="12">
        <v>0</v>
      </c>
      <c r="EI115" s="12">
        <v>2228.9460453025017</v>
      </c>
      <c r="EJ115" s="12">
        <v>0</v>
      </c>
      <c r="EK115" s="12">
        <v>0</v>
      </c>
      <c r="EL115" s="12">
        <v>0</v>
      </c>
      <c r="EM115" s="12">
        <v>0</v>
      </c>
      <c r="EN115" s="12">
        <v>6.8073678505879837E-3</v>
      </c>
      <c r="EO115" s="12">
        <v>4.2843320576509996</v>
      </c>
      <c r="EP115" s="12">
        <v>0</v>
      </c>
      <c r="EQ115" s="12">
        <v>0</v>
      </c>
      <c r="ER115" s="12">
        <v>0</v>
      </c>
      <c r="ES115" s="12">
        <v>0</v>
      </c>
      <c r="ET115" s="12">
        <v>999.03137442868695</v>
      </c>
      <c r="EU115" s="12">
        <v>0</v>
      </c>
      <c r="EV115" s="12">
        <v>158.61263678573059</v>
      </c>
      <c r="EW115" s="12">
        <v>0</v>
      </c>
      <c r="EX115" s="12">
        <v>142.93819792258267</v>
      </c>
      <c r="EY115" s="12">
        <v>0</v>
      </c>
      <c r="EZ115" s="12">
        <v>3071.1034851838795</v>
      </c>
      <c r="FA115" s="12">
        <v>0</v>
      </c>
      <c r="FB115" s="12">
        <v>17.639747183757709</v>
      </c>
      <c r="FC115" s="12">
        <v>30.174629703141193</v>
      </c>
      <c r="FD115" s="12">
        <v>13.672286802578084</v>
      </c>
      <c r="FE115" s="12">
        <v>0</v>
      </c>
      <c r="FF115" s="12">
        <v>0</v>
      </c>
      <c r="FG115" s="12">
        <v>0</v>
      </c>
      <c r="FH115" s="12">
        <v>88.474237658953712</v>
      </c>
      <c r="FI115" s="12">
        <v>0</v>
      </c>
      <c r="FJ115" s="12">
        <v>0</v>
      </c>
      <c r="FK115" s="13">
        <v>362479.20058214146</v>
      </c>
      <c r="FL115" s="12">
        <v>18712728.674057785</v>
      </c>
      <c r="FM115" s="14">
        <v>18712728.674057785</v>
      </c>
      <c r="FN115" s="12">
        <v>0</v>
      </c>
      <c r="FO115" s="12">
        <v>0</v>
      </c>
      <c r="FP115" s="12">
        <v>0</v>
      </c>
      <c r="FQ115" s="12">
        <v>0</v>
      </c>
      <c r="FR115" s="12">
        <v>0</v>
      </c>
      <c r="FS115" s="12">
        <v>0</v>
      </c>
      <c r="FT115" s="12">
        <v>0</v>
      </c>
      <c r="FU115" s="12">
        <v>0</v>
      </c>
      <c r="FV115" s="13">
        <v>19075207.874639928</v>
      </c>
    </row>
    <row r="116" spans="1:181" s="15" customFormat="1" ht="31.5" customHeight="1" thickBot="1" x14ac:dyDescent="0.3">
      <c r="A116" s="85" t="s">
        <v>142</v>
      </c>
      <c r="B116" s="11">
        <v>113</v>
      </c>
      <c r="C116" s="12">
        <v>50746.197296933206</v>
      </c>
      <c r="D116" s="12">
        <v>6648.8110399423595</v>
      </c>
      <c r="E116" s="12">
        <v>20829.004741597488</v>
      </c>
      <c r="F116" s="12">
        <v>6274.761776583613</v>
      </c>
      <c r="G116" s="12">
        <v>3186.188589789273</v>
      </c>
      <c r="H116" s="12">
        <v>15263.184589484717</v>
      </c>
      <c r="I116" s="12">
        <v>3590.4097993299779</v>
      </c>
      <c r="J116" s="12">
        <v>27946.424298013473</v>
      </c>
      <c r="K116" s="12">
        <v>17989.633724320531</v>
      </c>
      <c r="L116" s="12">
        <v>847.80508347176294</v>
      </c>
      <c r="M116" s="12">
        <v>3115.9003110413623</v>
      </c>
      <c r="N116" s="12">
        <v>51067.531870066596</v>
      </c>
      <c r="O116" s="12">
        <v>70055.589679164012</v>
      </c>
      <c r="P116" s="12">
        <v>412.22436802216566</v>
      </c>
      <c r="Q116" s="12">
        <v>91.376655873011742</v>
      </c>
      <c r="R116" s="12">
        <v>2780.1771573908668</v>
      </c>
      <c r="S116" s="12">
        <v>14946.166413982699</v>
      </c>
      <c r="T116" s="12">
        <v>41416.155943750404</v>
      </c>
      <c r="U116" s="12">
        <v>978.90499940911388</v>
      </c>
      <c r="V116" s="12">
        <v>28623.515102454123</v>
      </c>
      <c r="W116" s="12">
        <v>4021.320406013604</v>
      </c>
      <c r="X116" s="12">
        <v>4603.5817582799882</v>
      </c>
      <c r="Y116" s="12">
        <v>3653.7181024675028</v>
      </c>
      <c r="Z116" s="12">
        <v>21461.420077129442</v>
      </c>
      <c r="AA116" s="12">
        <v>3225.9389494411735</v>
      </c>
      <c r="AB116" s="12">
        <v>1048.313322895795</v>
      </c>
      <c r="AC116" s="12">
        <v>23261.192671899211</v>
      </c>
      <c r="AD116" s="12">
        <v>150419.79963272769</v>
      </c>
      <c r="AE116" s="12">
        <v>0</v>
      </c>
      <c r="AF116" s="12">
        <v>173660.75216827885</v>
      </c>
      <c r="AG116" s="12">
        <v>50495.490083971126</v>
      </c>
      <c r="AH116" s="12">
        <v>196032.11484090876</v>
      </c>
      <c r="AI116" s="12">
        <v>4047.3808052967429</v>
      </c>
      <c r="AJ116" s="12">
        <v>17103.820707177365</v>
      </c>
      <c r="AK116" s="12">
        <v>18629.32623601842</v>
      </c>
      <c r="AL116" s="12">
        <v>20375.299259456799</v>
      </c>
      <c r="AM116" s="12">
        <v>12591.479978480013</v>
      </c>
      <c r="AN116" s="12">
        <v>5023.6586195443169</v>
      </c>
      <c r="AO116" s="12">
        <v>13706.652451742295</v>
      </c>
      <c r="AP116" s="12">
        <v>8282.6246477454188</v>
      </c>
      <c r="AQ116" s="12">
        <v>8041.5634351204062</v>
      </c>
      <c r="AR116" s="12">
        <v>9570.1259614218889</v>
      </c>
      <c r="AS116" s="12">
        <v>3479.2863469782892</v>
      </c>
      <c r="AT116" s="12">
        <v>2640.1791656338764</v>
      </c>
      <c r="AU116" s="12">
        <v>24857.613158579068</v>
      </c>
      <c r="AV116" s="12">
        <v>18252.583876989716</v>
      </c>
      <c r="AW116" s="12">
        <v>9756.118726882738</v>
      </c>
      <c r="AX116" s="12">
        <v>5118.6106932052217</v>
      </c>
      <c r="AY116" s="12">
        <v>24781.392064695599</v>
      </c>
      <c r="AZ116" s="12">
        <v>1746.9846616972161</v>
      </c>
      <c r="BA116" s="12">
        <v>16765.846482227258</v>
      </c>
      <c r="BB116" s="12">
        <v>9748.677618150532</v>
      </c>
      <c r="BC116" s="12">
        <v>39558.038728992782</v>
      </c>
      <c r="BD116" s="12">
        <v>25204.778554829187</v>
      </c>
      <c r="BE116" s="12">
        <v>12911.121697340261</v>
      </c>
      <c r="BF116" s="12">
        <v>47111.077461187859</v>
      </c>
      <c r="BG116" s="12">
        <v>33865.03638222249</v>
      </c>
      <c r="BH116" s="12">
        <v>14694.95810278239</v>
      </c>
      <c r="BI116" s="12">
        <v>12177.69168590673</v>
      </c>
      <c r="BJ116" s="12">
        <v>17932.453810218289</v>
      </c>
      <c r="BK116" s="12">
        <v>2666.8401886838501</v>
      </c>
      <c r="BL116" s="12">
        <v>8078.9524645388265</v>
      </c>
      <c r="BM116" s="12">
        <v>12328.346139301801</v>
      </c>
      <c r="BN116" s="12">
        <v>6320.0634139011408</v>
      </c>
      <c r="BO116" s="12">
        <v>9952.4167626047183</v>
      </c>
      <c r="BP116" s="12">
        <v>35872.158225834995</v>
      </c>
      <c r="BQ116" s="12">
        <v>13523.156131703694</v>
      </c>
      <c r="BR116" s="12">
        <v>7472.0934980039156</v>
      </c>
      <c r="BS116" s="12">
        <v>46014.845905745198</v>
      </c>
      <c r="BT116" s="12">
        <v>3799.243300537611</v>
      </c>
      <c r="BU116" s="12">
        <v>24691.443024664866</v>
      </c>
      <c r="BV116" s="12">
        <v>206860.01010844525</v>
      </c>
      <c r="BW116" s="12">
        <v>38451.982592959816</v>
      </c>
      <c r="BX116" s="12">
        <v>19788.33308317214</v>
      </c>
      <c r="BY116" s="12">
        <v>9212.2917316492767</v>
      </c>
      <c r="BZ116" s="12">
        <v>68757.918428957084</v>
      </c>
      <c r="CA116" s="12">
        <v>2210.0735209439877</v>
      </c>
      <c r="CB116" s="12">
        <v>8517.9217723253387</v>
      </c>
      <c r="CC116" s="12">
        <v>948.79573822993154</v>
      </c>
      <c r="CD116" s="12">
        <v>4019.6226448617358</v>
      </c>
      <c r="CE116" s="12">
        <v>2826.4688218614874</v>
      </c>
      <c r="CF116" s="12">
        <v>2319.8054634606469</v>
      </c>
      <c r="CG116" s="12">
        <v>5504.7302121200692</v>
      </c>
      <c r="CH116" s="12">
        <v>1733.8535450299626</v>
      </c>
      <c r="CI116" s="12">
        <v>2275.6592995466231</v>
      </c>
      <c r="CJ116" s="12">
        <v>3720.9062296881289</v>
      </c>
      <c r="CK116" s="12">
        <v>8722.9483960749349</v>
      </c>
      <c r="CL116" s="12">
        <v>3902.9128260645493</v>
      </c>
      <c r="CM116" s="12">
        <v>62754.581456397173</v>
      </c>
      <c r="CN116" s="12">
        <v>2420.3866807111149</v>
      </c>
      <c r="CO116" s="12">
        <v>1930.0335956935396</v>
      </c>
      <c r="CP116" s="12">
        <v>100746.10449471774</v>
      </c>
      <c r="CQ116" s="12">
        <v>1077.8404718013362</v>
      </c>
      <c r="CR116" s="12">
        <v>48340.206341445388</v>
      </c>
      <c r="CS116" s="12">
        <v>3609.4212213853934</v>
      </c>
      <c r="CT116" s="12">
        <v>2652.5745944252585</v>
      </c>
      <c r="CU116" s="12">
        <v>3741.3008263952202</v>
      </c>
      <c r="CV116" s="12">
        <v>29114.471466503735</v>
      </c>
      <c r="CW116" s="12">
        <v>88775.867000350278</v>
      </c>
      <c r="CX116" s="12">
        <v>0</v>
      </c>
      <c r="CY116" s="12">
        <v>1135.3691617198431</v>
      </c>
      <c r="CZ116" s="12">
        <v>27608.701247355435</v>
      </c>
      <c r="DA116" s="12">
        <v>0</v>
      </c>
      <c r="DB116" s="12">
        <v>93032.324050571668</v>
      </c>
      <c r="DC116" s="12">
        <v>2156.5372761248468</v>
      </c>
      <c r="DD116" s="12">
        <v>71223.754548459678</v>
      </c>
      <c r="DE116" s="12">
        <v>126734.2423070752</v>
      </c>
      <c r="DF116" s="12">
        <v>2096.9391647215343</v>
      </c>
      <c r="DG116" s="12">
        <v>663751.99959224253</v>
      </c>
      <c r="DH116" s="12">
        <v>225256.82130264374</v>
      </c>
      <c r="DI116" s="12">
        <v>130997.26095612222</v>
      </c>
      <c r="DJ116" s="12">
        <v>186059.37561408864</v>
      </c>
      <c r="DK116" s="12">
        <v>58351.747770984097</v>
      </c>
      <c r="DL116" s="12">
        <v>1043521.9771540473</v>
      </c>
      <c r="DM116" s="12">
        <v>189685.30755001499</v>
      </c>
      <c r="DN116" s="12">
        <v>2571.3880680804573</v>
      </c>
      <c r="DO116" s="12">
        <v>737631.20725487103</v>
      </c>
      <c r="DP116" s="12">
        <v>1836253.7210183553</v>
      </c>
      <c r="DQ116" s="12">
        <v>846.07987683968679</v>
      </c>
      <c r="DR116" s="12">
        <v>18451.773748442694</v>
      </c>
      <c r="DS116" s="12">
        <v>2898.5202701512376</v>
      </c>
      <c r="DT116" s="12">
        <v>530.61951443967473</v>
      </c>
      <c r="DU116" s="12">
        <v>1823113.3212810264</v>
      </c>
      <c r="DV116" s="12">
        <v>30457.412096431039</v>
      </c>
      <c r="DW116" s="12">
        <v>22599.135384895784</v>
      </c>
      <c r="DX116" s="12">
        <v>159311.90073336844</v>
      </c>
      <c r="DY116" s="12">
        <v>10379.037974342091</v>
      </c>
      <c r="DZ116" s="12">
        <v>2968.6593746732642</v>
      </c>
      <c r="EA116" s="12">
        <v>9176.3908589363964</v>
      </c>
      <c r="EB116" s="12">
        <v>26300.874607572605</v>
      </c>
      <c r="EC116" s="12">
        <v>3448.6827322206273</v>
      </c>
      <c r="ED116" s="12">
        <v>1483.5602490079277</v>
      </c>
      <c r="EE116" s="12">
        <v>49661.2798911473</v>
      </c>
      <c r="EF116" s="12">
        <v>1309.8961737352899</v>
      </c>
      <c r="EG116" s="12">
        <v>0</v>
      </c>
      <c r="EH116" s="12">
        <v>2791.1190282381085</v>
      </c>
      <c r="EI116" s="12">
        <v>177429.9990168064</v>
      </c>
      <c r="EJ116" s="12">
        <v>4890.8046995821505</v>
      </c>
      <c r="EK116" s="12">
        <v>4528.2025955139106</v>
      </c>
      <c r="EL116" s="12">
        <v>59446.773213410954</v>
      </c>
      <c r="EM116" s="12">
        <v>16981.01498052738</v>
      </c>
      <c r="EN116" s="12">
        <v>8278.9251714843049</v>
      </c>
      <c r="EO116" s="12">
        <v>4548.8189813715926</v>
      </c>
      <c r="EP116" s="12">
        <v>1446.5583290123536</v>
      </c>
      <c r="EQ116" s="12">
        <v>48903.64066926128</v>
      </c>
      <c r="ER116" s="12">
        <v>2348.4494436381756</v>
      </c>
      <c r="ES116" s="12">
        <v>6142.1559018917042</v>
      </c>
      <c r="ET116" s="12">
        <v>1832.988598192569</v>
      </c>
      <c r="EU116" s="12">
        <v>8965.6655646928793</v>
      </c>
      <c r="EV116" s="12">
        <v>0</v>
      </c>
      <c r="EW116" s="12">
        <v>482701.33218003233</v>
      </c>
      <c r="EX116" s="12">
        <v>77004.399792403783</v>
      </c>
      <c r="EY116" s="12">
        <v>30788.198026124941</v>
      </c>
      <c r="EZ116" s="12">
        <v>41097.059114649652</v>
      </c>
      <c r="FA116" s="12">
        <v>7859.4147253767678</v>
      </c>
      <c r="FB116" s="12">
        <v>5633.1782440762199</v>
      </c>
      <c r="FC116" s="12">
        <v>5484.3144723119094</v>
      </c>
      <c r="FD116" s="12">
        <v>2824.0511051360349</v>
      </c>
      <c r="FE116" s="12">
        <v>3605.5883456173565</v>
      </c>
      <c r="FF116" s="12">
        <v>18448.853171414419</v>
      </c>
      <c r="FG116" s="12">
        <v>27335.628235759112</v>
      </c>
      <c r="FH116" s="12">
        <v>4048.7732865900239</v>
      </c>
      <c r="FI116" s="12">
        <v>18819.083531055181</v>
      </c>
      <c r="FJ116" s="12">
        <v>2762.0291084263504</v>
      </c>
      <c r="FK116" s="13">
        <v>10980277.406733206</v>
      </c>
      <c r="FL116" s="12">
        <v>5737973.7480162103</v>
      </c>
      <c r="FM116" s="14">
        <v>5737973.7480162103</v>
      </c>
      <c r="FN116" s="12">
        <v>0</v>
      </c>
      <c r="FO116" s="12">
        <v>0</v>
      </c>
      <c r="FP116" s="12">
        <v>0</v>
      </c>
      <c r="FQ116" s="12">
        <v>0</v>
      </c>
      <c r="FR116" s="12">
        <v>0</v>
      </c>
      <c r="FS116" s="12">
        <v>504184.02369252004</v>
      </c>
      <c r="FT116" s="12">
        <v>504184.02369252004</v>
      </c>
      <c r="FU116" s="12">
        <v>1146472.0767157692</v>
      </c>
      <c r="FV116" s="13">
        <v>16075963.101726165</v>
      </c>
    </row>
    <row r="117" spans="1:181" s="15" customFormat="1" ht="21" customHeight="1" thickBot="1" x14ac:dyDescent="0.3">
      <c r="A117" s="85" t="s">
        <v>143</v>
      </c>
      <c r="B117" s="11">
        <v>114</v>
      </c>
      <c r="C117" s="12">
        <v>5276393.0472620996</v>
      </c>
      <c r="D117" s="12">
        <v>396625.015373056</v>
      </c>
      <c r="E117" s="12">
        <v>388988.12499265402</v>
      </c>
      <c r="F117" s="12">
        <v>254488.63843826973</v>
      </c>
      <c r="G117" s="12">
        <v>525684.55418509885</v>
      </c>
      <c r="H117" s="12">
        <v>1430585.2725066608</v>
      </c>
      <c r="I117" s="12">
        <v>268875.25092346146</v>
      </c>
      <c r="J117" s="12">
        <v>139458.84229424706</v>
      </c>
      <c r="K117" s="12">
        <v>968467.58285875106</v>
      </c>
      <c r="L117" s="12">
        <v>39736.312503616231</v>
      </c>
      <c r="M117" s="12">
        <v>120480.71498513121</v>
      </c>
      <c r="N117" s="12">
        <v>543047.13049411552</v>
      </c>
      <c r="O117" s="12">
        <v>1218593.691439701</v>
      </c>
      <c r="P117" s="12">
        <v>55689.697280055865</v>
      </c>
      <c r="Q117" s="12">
        <v>101114.77750215911</v>
      </c>
      <c r="R117" s="12">
        <v>846668.89998216333</v>
      </c>
      <c r="S117" s="12">
        <v>7626914.9438021053</v>
      </c>
      <c r="T117" s="12">
        <v>3690640.0368873877</v>
      </c>
      <c r="U117" s="12">
        <v>376383.04259067768</v>
      </c>
      <c r="V117" s="12">
        <v>946840.74475349928</v>
      </c>
      <c r="W117" s="12">
        <v>9900.0268713555015</v>
      </c>
      <c r="X117" s="12">
        <v>28985.269999795441</v>
      </c>
      <c r="Y117" s="12">
        <v>79850.190611394995</v>
      </c>
      <c r="Z117" s="12">
        <v>59756.759375848247</v>
      </c>
      <c r="AA117" s="12">
        <v>11774.1351526692</v>
      </c>
      <c r="AB117" s="12">
        <v>812902.66765641281</v>
      </c>
      <c r="AC117" s="12">
        <v>8709248.272674676</v>
      </c>
      <c r="AD117" s="12">
        <v>2320281.5558952265</v>
      </c>
      <c r="AE117" s="12">
        <v>1829548.4230731355</v>
      </c>
      <c r="AF117" s="12">
        <v>253911.39212119419</v>
      </c>
      <c r="AG117" s="12">
        <v>239772.586537739</v>
      </c>
      <c r="AH117" s="12">
        <v>295659.03834050364</v>
      </c>
      <c r="AI117" s="12">
        <v>73012.183313084752</v>
      </c>
      <c r="AJ117" s="12">
        <v>89889.178303497058</v>
      </c>
      <c r="AK117" s="12">
        <v>6071614.5148114469</v>
      </c>
      <c r="AL117" s="12">
        <v>20987991.76490036</v>
      </c>
      <c r="AM117" s="12">
        <v>1306254.6079264351</v>
      </c>
      <c r="AN117" s="12">
        <v>840842.39406417857</v>
      </c>
      <c r="AO117" s="12">
        <v>2843528.5412402744</v>
      </c>
      <c r="AP117" s="12">
        <v>14487773.523194125</v>
      </c>
      <c r="AQ117" s="12">
        <v>1242918.820429113</v>
      </c>
      <c r="AR117" s="12">
        <v>1452205.4499363692</v>
      </c>
      <c r="AS117" s="12">
        <v>819327.13065026188</v>
      </c>
      <c r="AT117" s="12">
        <v>305348.36908618221</v>
      </c>
      <c r="AU117" s="12">
        <v>1824693.052667168</v>
      </c>
      <c r="AV117" s="12">
        <v>4633012.4772486333</v>
      </c>
      <c r="AW117" s="12">
        <v>294314.2908939246</v>
      </c>
      <c r="AX117" s="12">
        <v>255437.085078915</v>
      </c>
      <c r="AY117" s="12">
        <v>984557.43767752138</v>
      </c>
      <c r="AZ117" s="12">
        <v>422010.74217123381</v>
      </c>
      <c r="BA117" s="12">
        <v>3698728.246600274</v>
      </c>
      <c r="BB117" s="12">
        <v>1034219.4979848003</v>
      </c>
      <c r="BC117" s="12">
        <v>6922003.7506740941</v>
      </c>
      <c r="BD117" s="12">
        <v>3005287.5723415101</v>
      </c>
      <c r="BE117" s="12">
        <v>3864090.9481742154</v>
      </c>
      <c r="BF117" s="12">
        <v>3000678.2512219711</v>
      </c>
      <c r="BG117" s="12">
        <v>3390403.7811326049</v>
      </c>
      <c r="BH117" s="12">
        <v>1169335.1633428473</v>
      </c>
      <c r="BI117" s="12">
        <v>36011.010327579614</v>
      </c>
      <c r="BJ117" s="12">
        <v>4456689.5388605492</v>
      </c>
      <c r="BK117" s="12">
        <v>16134.710467708299</v>
      </c>
      <c r="BL117" s="12">
        <v>1150161.2975239512</v>
      </c>
      <c r="BM117" s="12">
        <v>1341877.995731906</v>
      </c>
      <c r="BN117" s="12">
        <v>345947.95786317636</v>
      </c>
      <c r="BO117" s="12">
        <v>289008.51701574354</v>
      </c>
      <c r="BP117" s="12">
        <v>2316111.9578280239</v>
      </c>
      <c r="BQ117" s="12">
        <v>1036867.2646128207</v>
      </c>
      <c r="BR117" s="12">
        <v>1970669.994047903</v>
      </c>
      <c r="BS117" s="12">
        <v>3781881.9510897859</v>
      </c>
      <c r="BT117" s="12">
        <v>295224.00748470338</v>
      </c>
      <c r="BU117" s="12">
        <v>1007277.5260752735</v>
      </c>
      <c r="BV117" s="12">
        <v>2805589.4730151109</v>
      </c>
      <c r="BW117" s="12">
        <v>1983776.0981694495</v>
      </c>
      <c r="BX117" s="12">
        <v>2151159.424334229</v>
      </c>
      <c r="BY117" s="12">
        <v>1128073.4456810905</v>
      </c>
      <c r="BZ117" s="12">
        <v>4214222.3217183705</v>
      </c>
      <c r="CA117" s="12">
        <v>3820436.0057971035</v>
      </c>
      <c r="CB117" s="12">
        <v>9460032.6551150996</v>
      </c>
      <c r="CC117" s="12">
        <v>2068495.0531860555</v>
      </c>
      <c r="CD117" s="12">
        <v>548899.17624491267</v>
      </c>
      <c r="CE117" s="12">
        <v>1388289.4729869375</v>
      </c>
      <c r="CF117" s="12">
        <v>1462736.8872080257</v>
      </c>
      <c r="CG117" s="12">
        <v>2591577.7413068507</v>
      </c>
      <c r="CH117" s="12">
        <v>275176.29823165102</v>
      </c>
      <c r="CI117" s="12">
        <v>572256.65619611228</v>
      </c>
      <c r="CJ117" s="12">
        <v>287250.20566307689</v>
      </c>
      <c r="CK117" s="12">
        <v>628059.70942830248</v>
      </c>
      <c r="CL117" s="12">
        <v>432930.72445885278</v>
      </c>
      <c r="CM117" s="12">
        <v>1448239.2542996719</v>
      </c>
      <c r="CN117" s="12">
        <v>1390595.1377124989</v>
      </c>
      <c r="CO117" s="12">
        <v>360899.92144413682</v>
      </c>
      <c r="CP117" s="12">
        <v>4543017.05252528</v>
      </c>
      <c r="CQ117" s="12">
        <v>1457704.1931504384</v>
      </c>
      <c r="CR117" s="12">
        <v>5810782.7414127029</v>
      </c>
      <c r="CS117" s="12">
        <v>611431.24945283786</v>
      </c>
      <c r="CT117" s="12">
        <v>267628.9959954081</v>
      </c>
      <c r="CU117" s="12">
        <v>723712.5438110088</v>
      </c>
      <c r="CV117" s="12">
        <v>998273.91474461392</v>
      </c>
      <c r="CW117" s="12">
        <v>1304412.0376964859</v>
      </c>
      <c r="CX117" s="12">
        <v>16345.640677614387</v>
      </c>
      <c r="CY117" s="12">
        <v>76919.838057305213</v>
      </c>
      <c r="CZ117" s="12">
        <v>152972.20763770698</v>
      </c>
      <c r="DA117" s="12">
        <v>14601.891644486765</v>
      </c>
      <c r="DB117" s="12">
        <v>121411.09595259455</v>
      </c>
      <c r="DC117" s="12">
        <v>2043.2146032081071</v>
      </c>
      <c r="DD117" s="12">
        <v>8927059.7111787908</v>
      </c>
      <c r="DE117" s="12">
        <v>4801901.0543154953</v>
      </c>
      <c r="DF117" s="12">
        <v>89766.980226890781</v>
      </c>
      <c r="DG117" s="12">
        <v>2923178.2965607853</v>
      </c>
      <c r="DH117" s="12">
        <v>2224231.2847761428</v>
      </c>
      <c r="DI117" s="12">
        <v>2995177.9818079546</v>
      </c>
      <c r="DJ117" s="12">
        <v>90167.771196426649</v>
      </c>
      <c r="DK117" s="12">
        <v>336102.01839302655</v>
      </c>
      <c r="DL117" s="12">
        <v>3210952.4668242773</v>
      </c>
      <c r="DM117" s="12">
        <v>5612.1490350572258</v>
      </c>
      <c r="DN117" s="12">
        <v>2272.2344531613794</v>
      </c>
      <c r="DO117" s="12">
        <v>210976.67852740202</v>
      </c>
      <c r="DP117" s="12">
        <v>790646.5144318667</v>
      </c>
      <c r="DQ117" s="12">
        <v>28611.241731859078</v>
      </c>
      <c r="DR117" s="12">
        <v>318846.59752577788</v>
      </c>
      <c r="DS117" s="12">
        <v>287034.89839585585</v>
      </c>
      <c r="DT117" s="12">
        <v>52546.231945482992</v>
      </c>
      <c r="DU117" s="12">
        <v>361811.83026090311</v>
      </c>
      <c r="DV117" s="12">
        <v>26389.24332186993</v>
      </c>
      <c r="DW117" s="12">
        <v>494820.14661238668</v>
      </c>
      <c r="DX117" s="12">
        <v>5124406.3694277704</v>
      </c>
      <c r="DY117" s="12">
        <v>437440.92767261923</v>
      </c>
      <c r="DZ117" s="12">
        <v>15896.457708376416</v>
      </c>
      <c r="EA117" s="12">
        <v>36405.940929625511</v>
      </c>
      <c r="EB117" s="12">
        <v>2179758.7425074694</v>
      </c>
      <c r="EC117" s="12">
        <v>84171.70594486114</v>
      </c>
      <c r="ED117" s="12">
        <v>0</v>
      </c>
      <c r="EE117" s="12">
        <v>404562.87929202651</v>
      </c>
      <c r="EF117" s="12">
        <v>18708.910137654766</v>
      </c>
      <c r="EG117" s="12">
        <v>28655.426078946595</v>
      </c>
      <c r="EH117" s="12">
        <v>13584.987356686494</v>
      </c>
      <c r="EI117" s="12">
        <v>688974.69438363495</v>
      </c>
      <c r="EJ117" s="12">
        <v>14897.406405022995</v>
      </c>
      <c r="EK117" s="12">
        <v>27975.747235641807</v>
      </c>
      <c r="EL117" s="12">
        <v>375972.77702615026</v>
      </c>
      <c r="EM117" s="12">
        <v>118209.08802000943</v>
      </c>
      <c r="EN117" s="12">
        <v>210197.90527638287</v>
      </c>
      <c r="EO117" s="12">
        <v>61864.758611674784</v>
      </c>
      <c r="EP117" s="12">
        <v>4859.6725359325883</v>
      </c>
      <c r="EQ117" s="12">
        <v>43685.267002259534</v>
      </c>
      <c r="ER117" s="12">
        <v>7963.1891266343619</v>
      </c>
      <c r="ES117" s="12">
        <v>13653.258789299098</v>
      </c>
      <c r="ET117" s="12">
        <v>7160.7560348576608</v>
      </c>
      <c r="EU117" s="12">
        <v>40008.857748747563</v>
      </c>
      <c r="EV117" s="12">
        <v>372177.17985046608</v>
      </c>
      <c r="EW117" s="12">
        <v>582759.03378357703</v>
      </c>
      <c r="EX117" s="12">
        <v>465704.14327471703</v>
      </c>
      <c r="EY117" s="12">
        <v>116433.03384297372</v>
      </c>
      <c r="EZ117" s="12">
        <v>1642728.3632185538</v>
      </c>
      <c r="FA117" s="12">
        <v>31101.809263702686</v>
      </c>
      <c r="FB117" s="12">
        <v>8180.0765521595349</v>
      </c>
      <c r="FC117" s="12">
        <v>62989.84262656801</v>
      </c>
      <c r="FD117" s="12">
        <v>7526.47307581313</v>
      </c>
      <c r="FE117" s="12">
        <v>552768.34725960984</v>
      </c>
      <c r="FF117" s="12">
        <v>87946.120452007613</v>
      </c>
      <c r="FG117" s="12">
        <v>63171.585158531969</v>
      </c>
      <c r="FH117" s="12">
        <v>185016.49122179503</v>
      </c>
      <c r="FI117" s="12">
        <v>406838.16079819249</v>
      </c>
      <c r="FJ117" s="12">
        <v>8550.4484819744412</v>
      </c>
      <c r="FK117" s="13">
        <v>240781573.58855265</v>
      </c>
      <c r="FL117" s="12">
        <v>70725986.096872866</v>
      </c>
      <c r="FM117" s="14">
        <v>70725986.096872866</v>
      </c>
      <c r="FN117" s="12">
        <v>0</v>
      </c>
      <c r="FO117" s="12">
        <v>16762413.895903815</v>
      </c>
      <c r="FP117" s="12">
        <v>9064328.6962100342</v>
      </c>
      <c r="FQ117" s="12">
        <v>7698085.1996937795</v>
      </c>
      <c r="FR117" s="12">
        <v>133905097.98788324</v>
      </c>
      <c r="FS117" s="12">
        <v>0</v>
      </c>
      <c r="FT117" s="12">
        <v>133905097.98788324</v>
      </c>
      <c r="FU117" s="12">
        <v>0</v>
      </c>
      <c r="FV117" s="13">
        <v>462175071.56921256</v>
      </c>
    </row>
    <row r="118" spans="1:181" s="15" customFormat="1" ht="21" customHeight="1" thickBot="1" x14ac:dyDescent="0.3">
      <c r="A118" s="85" t="s">
        <v>144</v>
      </c>
      <c r="B118" s="11">
        <v>115</v>
      </c>
      <c r="C118" s="12">
        <v>0</v>
      </c>
      <c r="D118" s="12">
        <v>0</v>
      </c>
      <c r="E118" s="12">
        <v>8.8085235786309542E-6</v>
      </c>
      <c r="F118" s="12">
        <v>0</v>
      </c>
      <c r="G118" s="12">
        <v>0</v>
      </c>
      <c r="H118" s="12">
        <v>0</v>
      </c>
      <c r="I118" s="12">
        <v>25.261325245371022</v>
      </c>
      <c r="J118" s="12">
        <v>1.3117113141112029E-4</v>
      </c>
      <c r="K118" s="12">
        <v>0</v>
      </c>
      <c r="L118" s="12">
        <v>0</v>
      </c>
      <c r="M118" s="12">
        <v>0</v>
      </c>
      <c r="N118" s="12">
        <v>0</v>
      </c>
      <c r="O118" s="12">
        <v>7684.4586477278635</v>
      </c>
      <c r="P118" s="12">
        <v>0</v>
      </c>
      <c r="Q118" s="12">
        <v>312.80418848670377</v>
      </c>
      <c r="R118" s="12">
        <v>2.2231616613389029E-3</v>
      </c>
      <c r="S118" s="12">
        <v>0</v>
      </c>
      <c r="T118" s="12">
        <v>1.9800410171069534E-2</v>
      </c>
      <c r="U118" s="12">
        <v>2.9962786712568753E-5</v>
      </c>
      <c r="V118" s="12">
        <v>0</v>
      </c>
      <c r="W118" s="12">
        <v>0</v>
      </c>
      <c r="X118" s="12">
        <v>85.50673363823131</v>
      </c>
      <c r="Y118" s="12">
        <v>1.3512183016269603E-7</v>
      </c>
      <c r="Z118" s="12">
        <v>0</v>
      </c>
      <c r="AA118" s="12">
        <v>3.2599988497898328E-9</v>
      </c>
      <c r="AB118" s="12">
        <v>0</v>
      </c>
      <c r="AC118" s="12">
        <v>4431.194372508071</v>
      </c>
      <c r="AD118" s="12">
        <v>0</v>
      </c>
      <c r="AE118" s="12">
        <v>0</v>
      </c>
      <c r="AF118" s="12">
        <v>0</v>
      </c>
      <c r="AG118" s="12">
        <v>178.05822012960098</v>
      </c>
      <c r="AH118" s="12">
        <v>109.38123758605919</v>
      </c>
      <c r="AI118" s="12">
        <v>84.374954695505153</v>
      </c>
      <c r="AJ118" s="12">
        <v>0</v>
      </c>
      <c r="AK118" s="12">
        <v>0</v>
      </c>
      <c r="AL118" s="12">
        <v>1301.1319364344529</v>
      </c>
      <c r="AM118" s="12">
        <v>478.7941044279678</v>
      </c>
      <c r="AN118" s="12">
        <v>58.913192028988163</v>
      </c>
      <c r="AO118" s="12">
        <v>567.56007860322575</v>
      </c>
      <c r="AP118" s="12">
        <v>42.54968767983592</v>
      </c>
      <c r="AQ118" s="12">
        <v>0</v>
      </c>
      <c r="AR118" s="12">
        <v>1359.0273826260459</v>
      </c>
      <c r="AS118" s="12">
        <v>0</v>
      </c>
      <c r="AT118" s="12">
        <v>0</v>
      </c>
      <c r="AU118" s="12">
        <v>160.29355218148453</v>
      </c>
      <c r="AV118" s="12">
        <v>451.8840384907059</v>
      </c>
      <c r="AW118" s="12">
        <v>0</v>
      </c>
      <c r="AX118" s="12">
        <v>6686.7011018972125</v>
      </c>
      <c r="AY118" s="12">
        <v>0</v>
      </c>
      <c r="AZ118" s="12">
        <v>0</v>
      </c>
      <c r="BA118" s="12">
        <v>1247.8040248862012</v>
      </c>
      <c r="BB118" s="12">
        <v>88.414964033384138</v>
      </c>
      <c r="BC118" s="12">
        <v>4675.4621261965358</v>
      </c>
      <c r="BD118" s="12">
        <v>409.84010599787462</v>
      </c>
      <c r="BE118" s="12">
        <v>67.094243581988508</v>
      </c>
      <c r="BF118" s="12">
        <v>1395.8422896946176</v>
      </c>
      <c r="BG118" s="12">
        <v>5251.2900469940578</v>
      </c>
      <c r="BH118" s="12">
        <v>1290.4672265438242</v>
      </c>
      <c r="BI118" s="12">
        <v>1072.897170757805</v>
      </c>
      <c r="BJ118" s="12">
        <v>0</v>
      </c>
      <c r="BK118" s="12">
        <v>0</v>
      </c>
      <c r="BL118" s="12">
        <v>188.18098827830778</v>
      </c>
      <c r="BM118" s="12">
        <v>111.59530973870145</v>
      </c>
      <c r="BN118" s="12">
        <v>0</v>
      </c>
      <c r="BO118" s="12">
        <v>0</v>
      </c>
      <c r="BP118" s="12">
        <v>189.30587925999762</v>
      </c>
      <c r="BQ118" s="12">
        <v>1544.4187288571318</v>
      </c>
      <c r="BR118" s="12">
        <v>0</v>
      </c>
      <c r="BS118" s="12">
        <v>5542.0412899988769</v>
      </c>
      <c r="BT118" s="12">
        <v>0</v>
      </c>
      <c r="BU118" s="12">
        <v>718.67366622866746</v>
      </c>
      <c r="BV118" s="12">
        <v>2283.7829483600935</v>
      </c>
      <c r="BW118" s="12">
        <v>1440.6004883845189</v>
      </c>
      <c r="BX118" s="12">
        <v>829.17211047626211</v>
      </c>
      <c r="BY118" s="12">
        <v>411.15750757334007</v>
      </c>
      <c r="BZ118" s="12">
        <v>1584.5736005642641</v>
      </c>
      <c r="CA118" s="12">
        <v>801.41702446313491</v>
      </c>
      <c r="CB118" s="12">
        <v>130.48800457865454</v>
      </c>
      <c r="CC118" s="12">
        <v>0</v>
      </c>
      <c r="CD118" s="12">
        <v>0</v>
      </c>
      <c r="CE118" s="12">
        <v>555.42252955760148</v>
      </c>
      <c r="CF118" s="12">
        <v>0</v>
      </c>
      <c r="CG118" s="12">
        <v>0</v>
      </c>
      <c r="CH118" s="12">
        <v>542.36924866316781</v>
      </c>
      <c r="CI118" s="12">
        <v>2425.2393953729329</v>
      </c>
      <c r="CJ118" s="12">
        <v>0</v>
      </c>
      <c r="CK118" s="12">
        <v>248.44951797383595</v>
      </c>
      <c r="CL118" s="12">
        <v>67.740930532414808</v>
      </c>
      <c r="CM118" s="12">
        <v>0</v>
      </c>
      <c r="CN118" s="12">
        <v>663.04072142778898</v>
      </c>
      <c r="CO118" s="12">
        <v>8.9764446246228733</v>
      </c>
      <c r="CP118" s="12">
        <v>0</v>
      </c>
      <c r="CQ118" s="12">
        <v>0</v>
      </c>
      <c r="CR118" s="12">
        <v>2862.2582261959137</v>
      </c>
      <c r="CS118" s="12">
        <v>674.22598803201504</v>
      </c>
      <c r="CT118" s="12">
        <v>1271.7189133304194</v>
      </c>
      <c r="CU118" s="12">
        <v>320.14779264301643</v>
      </c>
      <c r="CV118" s="12">
        <v>501.88694362973393</v>
      </c>
      <c r="CW118" s="12">
        <v>5208.5778869708429</v>
      </c>
      <c r="CX118" s="12">
        <v>0</v>
      </c>
      <c r="CY118" s="12">
        <v>0</v>
      </c>
      <c r="CZ118" s="12">
        <v>211.43238973842506</v>
      </c>
      <c r="DA118" s="12">
        <v>0</v>
      </c>
      <c r="DB118" s="12">
        <v>557.00149626355176</v>
      </c>
      <c r="DC118" s="12">
        <v>0</v>
      </c>
      <c r="DD118" s="12">
        <v>4590.0455172426664</v>
      </c>
      <c r="DE118" s="12">
        <v>10955.533301451354</v>
      </c>
      <c r="DF118" s="12">
        <v>698.23586223548762</v>
      </c>
      <c r="DG118" s="12">
        <v>11832.518048945301</v>
      </c>
      <c r="DH118" s="12">
        <v>5050.5757487761393</v>
      </c>
      <c r="DI118" s="12">
        <v>11267.944959081135</v>
      </c>
      <c r="DJ118" s="12">
        <v>649.98709869567347</v>
      </c>
      <c r="DK118" s="12">
        <v>3798.3862765539352</v>
      </c>
      <c r="DL118" s="12">
        <v>91699.300837295392</v>
      </c>
      <c r="DM118" s="12">
        <v>2862.1226208617022</v>
      </c>
      <c r="DN118" s="12">
        <v>0</v>
      </c>
      <c r="DO118" s="12">
        <v>809.9118932718892</v>
      </c>
      <c r="DP118" s="12">
        <v>5655.127354443579</v>
      </c>
      <c r="DQ118" s="12">
        <v>32.599913506225995</v>
      </c>
      <c r="DR118" s="12">
        <v>3159.3387906969497</v>
      </c>
      <c r="DS118" s="12">
        <v>0</v>
      </c>
      <c r="DT118" s="12">
        <v>0</v>
      </c>
      <c r="DU118" s="12">
        <v>8000.3326805239576</v>
      </c>
      <c r="DV118" s="12">
        <v>0</v>
      </c>
      <c r="DW118" s="12">
        <v>13550.708048593691</v>
      </c>
      <c r="DX118" s="12">
        <v>25907.132795392008</v>
      </c>
      <c r="DY118" s="12">
        <v>1884.2885079440562</v>
      </c>
      <c r="DZ118" s="12">
        <v>1634.2088670157841</v>
      </c>
      <c r="EA118" s="12">
        <v>2442.2122566891157</v>
      </c>
      <c r="EB118" s="12">
        <v>24964.734642400137</v>
      </c>
      <c r="EC118" s="12">
        <v>982.74286924810508</v>
      </c>
      <c r="ED118" s="12">
        <v>810.71580934492169</v>
      </c>
      <c r="EE118" s="12">
        <v>11910.771036615608</v>
      </c>
      <c r="EF118" s="12">
        <v>833.89716315673422</v>
      </c>
      <c r="EG118" s="12">
        <v>0</v>
      </c>
      <c r="EH118" s="12">
        <v>2230.2097776735395</v>
      </c>
      <c r="EI118" s="12">
        <v>785.31025564399113</v>
      </c>
      <c r="EJ118" s="12">
        <v>1768.7889594608732</v>
      </c>
      <c r="EK118" s="12">
        <v>2766.8888850432427</v>
      </c>
      <c r="EL118" s="12">
        <v>33530.677486722365</v>
      </c>
      <c r="EM118" s="12">
        <v>13546.717104399711</v>
      </c>
      <c r="EN118" s="12">
        <v>2567.5656577309924</v>
      </c>
      <c r="EO118" s="12">
        <v>506.31942305528207</v>
      </c>
      <c r="EP118" s="12">
        <v>0</v>
      </c>
      <c r="EQ118" s="12">
        <v>502.75139459910486</v>
      </c>
      <c r="ER118" s="12">
        <v>335.67605955193153</v>
      </c>
      <c r="ES118" s="12">
        <v>44467.761027682456</v>
      </c>
      <c r="ET118" s="12">
        <v>242.59239943295356</v>
      </c>
      <c r="EU118" s="12">
        <v>128.48152555981554</v>
      </c>
      <c r="EV118" s="12">
        <v>733.95623368833242</v>
      </c>
      <c r="EW118" s="12">
        <v>45619.696800738573</v>
      </c>
      <c r="EX118" s="12">
        <v>13472.215306672459</v>
      </c>
      <c r="EY118" s="12">
        <v>16850.777624540206</v>
      </c>
      <c r="EZ118" s="12">
        <v>10523.210470136513</v>
      </c>
      <c r="FA118" s="12">
        <v>418.0714786441161</v>
      </c>
      <c r="FB118" s="12">
        <v>772.88638305647225</v>
      </c>
      <c r="FC118" s="12">
        <v>768.95126188927622</v>
      </c>
      <c r="FD118" s="12">
        <v>1370.4663431213974</v>
      </c>
      <c r="FE118" s="12">
        <v>319.23947398504214</v>
      </c>
      <c r="FF118" s="12">
        <v>14721.730915915898</v>
      </c>
      <c r="FG118" s="12">
        <v>7716.3921305161457</v>
      </c>
      <c r="FH118" s="12">
        <v>598.63717748583133</v>
      </c>
      <c r="FI118" s="12">
        <v>0</v>
      </c>
      <c r="FJ118" s="12">
        <v>0</v>
      </c>
      <c r="FK118" s="13">
        <v>534660.26957537222</v>
      </c>
      <c r="FL118" s="12">
        <v>2417137.9684371683</v>
      </c>
      <c r="FM118" s="14">
        <v>2417137.9684371683</v>
      </c>
      <c r="FN118" s="12">
        <v>0</v>
      </c>
      <c r="FO118" s="12">
        <v>0</v>
      </c>
      <c r="FP118" s="12">
        <v>0</v>
      </c>
      <c r="FQ118" s="12">
        <v>0</v>
      </c>
      <c r="FR118" s="12">
        <v>0</v>
      </c>
      <c r="FS118" s="12">
        <v>866343.32002865698</v>
      </c>
      <c r="FT118" s="12">
        <v>866343.32002865698</v>
      </c>
      <c r="FU118" s="12">
        <v>852697.39097339998</v>
      </c>
      <c r="FV118" s="13">
        <v>2965444.1670677979</v>
      </c>
    </row>
    <row r="119" spans="1:181" s="15" customFormat="1" ht="21" customHeight="1" thickBot="1" x14ac:dyDescent="0.3">
      <c r="A119" s="85" t="s">
        <v>145</v>
      </c>
      <c r="B119" s="11">
        <v>116</v>
      </c>
      <c r="C119" s="12">
        <v>20688.659122968198</v>
      </c>
      <c r="D119" s="12">
        <v>1555.1608208856017</v>
      </c>
      <c r="E119" s="12">
        <v>1525.2166866210744</v>
      </c>
      <c r="F119" s="12">
        <v>997.84618851502626</v>
      </c>
      <c r="G119" s="12">
        <v>2061.2013643275441</v>
      </c>
      <c r="H119" s="12">
        <v>5609.3037012446594</v>
      </c>
      <c r="I119" s="12">
        <v>1054.2558833528296</v>
      </c>
      <c r="J119" s="12">
        <v>546.81605863433253</v>
      </c>
      <c r="K119" s="12">
        <v>3797.3470728846514</v>
      </c>
      <c r="L119" s="12">
        <v>155.80549379611415</v>
      </c>
      <c r="M119" s="12">
        <v>472.40310206083961</v>
      </c>
      <c r="N119" s="12">
        <v>2129.2797693167599</v>
      </c>
      <c r="O119" s="12">
        <v>4778.087846332327</v>
      </c>
      <c r="P119" s="12">
        <v>218.35847962202297</v>
      </c>
      <c r="Q119" s="12">
        <v>396.46954752971476</v>
      </c>
      <c r="R119" s="12">
        <v>3319.7762382085352</v>
      </c>
      <c r="S119" s="12">
        <v>29905.020725109032</v>
      </c>
      <c r="T119" s="12">
        <v>14470.945015811889</v>
      </c>
      <c r="U119" s="12">
        <v>1475.7923448983229</v>
      </c>
      <c r="V119" s="12">
        <v>3712.5485604426444</v>
      </c>
      <c r="W119" s="12">
        <v>38.817858983416613</v>
      </c>
      <c r="X119" s="12">
        <v>113.65081510069274</v>
      </c>
      <c r="Y119" s="12">
        <v>313.09141674356499</v>
      </c>
      <c r="Z119" s="12">
        <v>234.30536996512384</v>
      </c>
      <c r="AA119" s="12">
        <v>46.166209844380141</v>
      </c>
      <c r="AB119" s="12">
        <v>3187.3793405178144</v>
      </c>
      <c r="AC119" s="12">
        <v>34148.833704525176</v>
      </c>
      <c r="AD119" s="12">
        <v>9097.7896735982395</v>
      </c>
      <c r="AE119" s="12">
        <v>7173.6323156526087</v>
      </c>
      <c r="AF119" s="12">
        <v>995.5828142407853</v>
      </c>
      <c r="AG119" s="12">
        <v>940.14476660067828</v>
      </c>
      <c r="AH119" s="12">
        <v>1159.2747177970884</v>
      </c>
      <c r="AI119" s="12">
        <v>286.27969123185136</v>
      </c>
      <c r="AJ119" s="12">
        <v>352.45413905049116</v>
      </c>
      <c r="AK119" s="12">
        <v>23806.710739295726</v>
      </c>
      <c r="AL119" s="12">
        <v>82293.605387301359</v>
      </c>
      <c r="AM119" s="12">
        <v>5121.8050037457706</v>
      </c>
      <c r="AN119" s="12">
        <v>3296.9305946532909</v>
      </c>
      <c r="AO119" s="12">
        <v>11149.433366545132</v>
      </c>
      <c r="AP119" s="12">
        <v>56806.34577207188</v>
      </c>
      <c r="AQ119" s="12">
        <v>4873.4663174349289</v>
      </c>
      <c r="AR119" s="12">
        <v>5694.0760972763483</v>
      </c>
      <c r="AS119" s="12">
        <v>3212.5695649262934</v>
      </c>
      <c r="AT119" s="12">
        <v>1197.266440387019</v>
      </c>
      <c r="AU119" s="12">
        <v>7154.5944800810148</v>
      </c>
      <c r="AV119" s="12">
        <v>18165.973420799681</v>
      </c>
      <c r="AW119" s="12">
        <v>1154.0019829421262</v>
      </c>
      <c r="AX119" s="12">
        <v>1001.5650337695133</v>
      </c>
      <c r="AY119" s="12">
        <v>3860.4351557287246</v>
      </c>
      <c r="AZ119" s="12">
        <v>1654.6978803146303</v>
      </c>
      <c r="BA119" s="12">
        <v>14502.658766506014</v>
      </c>
      <c r="BB119" s="12">
        <v>4055.15935990352</v>
      </c>
      <c r="BC119" s="12">
        <v>27141.074359483726</v>
      </c>
      <c r="BD119" s="12">
        <v>11783.688135767035</v>
      </c>
      <c r="BE119" s="12">
        <v>15151.043474368429</v>
      </c>
      <c r="BF119" s="12">
        <v>11765.615055809594</v>
      </c>
      <c r="BG119" s="12">
        <v>13293.723096210942</v>
      </c>
      <c r="BH119" s="12">
        <v>4584.9458859880897</v>
      </c>
      <c r="BI119" s="12">
        <v>141.19863904520403</v>
      </c>
      <c r="BJ119" s="12">
        <v>17474.613786444188</v>
      </c>
      <c r="BK119" s="12">
        <v>63.263961180339649</v>
      </c>
      <c r="BL119" s="12">
        <v>4509.7654416118721</v>
      </c>
      <c r="BM119" s="12">
        <v>5261.4837806130945</v>
      </c>
      <c r="BN119" s="12">
        <v>1356.456827686874</v>
      </c>
      <c r="BO119" s="12">
        <v>1133.1981220155376</v>
      </c>
      <c r="BP119" s="12">
        <v>9081.4407412273013</v>
      </c>
      <c r="BQ119" s="12">
        <v>4065.5412137028216</v>
      </c>
      <c r="BR119" s="12">
        <v>7726.9679088585772</v>
      </c>
      <c r="BS119" s="12">
        <v>14828.703212320761</v>
      </c>
      <c r="BT119" s="12">
        <v>1157.5689682437439</v>
      </c>
      <c r="BU119" s="12">
        <v>3949.5202864031135</v>
      </c>
      <c r="BV119" s="12">
        <v>11000.674840991316</v>
      </c>
      <c r="BW119" s="12">
        <v>7778.3567493358014</v>
      </c>
      <c r="BX119" s="12">
        <v>8434.6642963424529</v>
      </c>
      <c r="BY119" s="12">
        <v>4423.1593011211444</v>
      </c>
      <c r="BZ119" s="12">
        <v>16523.903413085503</v>
      </c>
      <c r="CA119" s="12">
        <v>14979.873090778157</v>
      </c>
      <c r="CB119" s="12">
        <v>37092.648167175546</v>
      </c>
      <c r="CC119" s="12">
        <v>8110.538519323919</v>
      </c>
      <c r="CD119" s="12">
        <v>2152.2255541788327</v>
      </c>
      <c r="CE119" s="12">
        <v>5443.4624967022746</v>
      </c>
      <c r="CF119" s="12">
        <v>5735.3697071034703</v>
      </c>
      <c r="CG119" s="12">
        <v>10161.538005283868</v>
      </c>
      <c r="CH119" s="12">
        <v>1078.9621966826303</v>
      </c>
      <c r="CI119" s="12">
        <v>2243.8098877100056</v>
      </c>
      <c r="CJ119" s="12">
        <v>1126.3038091996614</v>
      </c>
      <c r="CK119" s="12">
        <v>2462.6128343442883</v>
      </c>
      <c r="CL119" s="12">
        <v>1697.5149694044308</v>
      </c>
      <c r="CM119" s="12">
        <v>5678.5247028279673</v>
      </c>
      <c r="CN119" s="12">
        <v>5452.5029740002856</v>
      </c>
      <c r="CO119" s="12">
        <v>1415.0832558120578</v>
      </c>
      <c r="CP119" s="12">
        <v>17813.102691107932</v>
      </c>
      <c r="CQ119" s="12">
        <v>5715.6365881157317</v>
      </c>
      <c r="CR119" s="12">
        <v>22783.993212388574</v>
      </c>
      <c r="CS119" s="12">
        <v>2397.4128886444823</v>
      </c>
      <c r="CT119" s="12">
        <v>1049.3693362067304</v>
      </c>
      <c r="CU119" s="12">
        <v>2837.6661836614667</v>
      </c>
      <c r="CV119" s="12">
        <v>3914.2172595005973</v>
      </c>
      <c r="CW119" s="12">
        <v>5114.5803131178945</v>
      </c>
      <c r="CX119" s="12">
        <v>64.091015414623499</v>
      </c>
      <c r="CY119" s="12">
        <v>301.60154770639309</v>
      </c>
      <c r="CZ119" s="12">
        <v>599.80176434100736</v>
      </c>
      <c r="DA119" s="12">
        <v>57.253801238340166</v>
      </c>
      <c r="DB119" s="12">
        <v>476.05111207789804</v>
      </c>
      <c r="DC119" s="12">
        <v>8.0114142487503948</v>
      </c>
      <c r="DD119" s="12">
        <v>35002.869134397566</v>
      </c>
      <c r="DE119" s="12">
        <v>18828.18303433718</v>
      </c>
      <c r="DF119" s="12">
        <v>351.97500219890605</v>
      </c>
      <c r="DG119" s="12">
        <v>11461.738879476816</v>
      </c>
      <c r="DH119" s="12">
        <v>8721.1779807140774</v>
      </c>
      <c r="DI119" s="12">
        <v>11744.048580762723</v>
      </c>
      <c r="DJ119" s="12">
        <v>353.54649766446687</v>
      </c>
      <c r="DK119" s="12">
        <v>1317.8510446038629</v>
      </c>
      <c r="DL119" s="12">
        <v>12590.097146127468</v>
      </c>
      <c r="DM119" s="12">
        <v>22.005153386714078</v>
      </c>
      <c r="DN119" s="12">
        <v>8.9093976941905151</v>
      </c>
      <c r="DO119" s="12">
        <v>827.2364370607994</v>
      </c>
      <c r="DP119" s="12">
        <v>3100.1132927979402</v>
      </c>
      <c r="DQ119" s="12">
        <v>112.18425579239675</v>
      </c>
      <c r="DR119" s="12">
        <v>1250.1927945174539</v>
      </c>
      <c r="DS119" s="12">
        <v>1125.4595925883602</v>
      </c>
      <c r="DT119" s="12">
        <v>206.03299852360649</v>
      </c>
      <c r="DU119" s="12">
        <v>1418.6588367993525</v>
      </c>
      <c r="DV119" s="12">
        <v>103.47183288070778</v>
      </c>
      <c r="DW119" s="12">
        <v>1940.1824785878748</v>
      </c>
      <c r="DX119" s="12">
        <v>20092.72160641446</v>
      </c>
      <c r="DY119" s="12">
        <v>1715.1994095189418</v>
      </c>
      <c r="DZ119" s="12">
        <v>62.329775633741441</v>
      </c>
      <c r="EA119" s="12">
        <v>142.74715609648598</v>
      </c>
      <c r="EB119" s="12">
        <v>8546.8018000378488</v>
      </c>
      <c r="EC119" s="12">
        <v>330.03601446930736</v>
      </c>
      <c r="ED119" s="12">
        <v>0</v>
      </c>
      <c r="EE119" s="12">
        <v>1586.2850679447324</v>
      </c>
      <c r="EF119" s="12">
        <v>73.357360024766976</v>
      </c>
      <c r="EG119" s="12">
        <v>112.35750196402888</v>
      </c>
      <c r="EH119" s="12">
        <v>53.266534561552163</v>
      </c>
      <c r="EI119" s="12">
        <v>2701.4595896813539</v>
      </c>
      <c r="EJ119" s="12">
        <v>58.412510244999915</v>
      </c>
      <c r="EK119" s="12">
        <v>109.69249126898171</v>
      </c>
      <c r="EL119" s="12">
        <v>1474.1836996858901</v>
      </c>
      <c r="EM119" s="12">
        <v>463.49608631827073</v>
      </c>
      <c r="EN119" s="12">
        <v>824.18287865828813</v>
      </c>
      <c r="EO119" s="12">
        <v>242.57080380048436</v>
      </c>
      <c r="EP119" s="12">
        <v>19.054704159564004</v>
      </c>
      <c r="EQ119" s="12">
        <v>171.2892859971019</v>
      </c>
      <c r="ER119" s="12">
        <v>31.223546823933425</v>
      </c>
      <c r="ES119" s="12">
        <v>53.534225839382977</v>
      </c>
      <c r="ET119" s="12">
        <v>28.077218535639645</v>
      </c>
      <c r="EU119" s="12">
        <v>156.87413967249256</v>
      </c>
      <c r="EV119" s="12">
        <v>1459.3012192807228</v>
      </c>
      <c r="EW119" s="12">
        <v>2284.989554945078</v>
      </c>
      <c r="EX119" s="12">
        <v>1826.0190600023627</v>
      </c>
      <c r="EY119" s="12">
        <v>456.53220415037873</v>
      </c>
      <c r="EZ119" s="12">
        <v>6441.1136232345943</v>
      </c>
      <c r="FA119" s="12">
        <v>121.94973425988562</v>
      </c>
      <c r="FB119" s="12">
        <v>32.07395921257767</v>
      </c>
      <c r="FC119" s="12">
        <v>246.98224158768608</v>
      </c>
      <c r="FD119" s="12">
        <v>29.511189645831042</v>
      </c>
      <c r="FE119" s="12">
        <v>2167.3965165189211</v>
      </c>
      <c r="FF119" s="12">
        <v>344.83543794433865</v>
      </c>
      <c r="FG119" s="12">
        <v>247.69485136832043</v>
      </c>
      <c r="FH119" s="12">
        <v>725.44692647594809</v>
      </c>
      <c r="FI119" s="12">
        <v>1595.2064130886984</v>
      </c>
      <c r="FJ119" s="12">
        <v>33.52618207316106</v>
      </c>
      <c r="FK119" s="13">
        <v>944100.98990830558</v>
      </c>
      <c r="FL119" s="12">
        <v>277315.54575018823</v>
      </c>
      <c r="FM119" s="14">
        <v>277315.54575018823</v>
      </c>
      <c r="FN119" s="12">
        <v>0</v>
      </c>
      <c r="FO119" s="12">
        <v>65725.177041237999</v>
      </c>
      <c r="FP119" s="12">
        <v>35541.09879508234</v>
      </c>
      <c r="FQ119" s="12">
        <v>30184.078246155659</v>
      </c>
      <c r="FR119" s="12">
        <v>525039.90932526789</v>
      </c>
      <c r="FS119" s="12">
        <v>0</v>
      </c>
      <c r="FT119" s="12">
        <v>525039.90932526789</v>
      </c>
      <c r="FU119" s="12">
        <v>0</v>
      </c>
      <c r="FV119" s="13">
        <v>1812181.6220249995</v>
      </c>
    </row>
    <row r="120" spans="1:181" s="15" customFormat="1" ht="28.5" customHeight="1" thickBot="1" x14ac:dyDescent="0.3">
      <c r="A120" s="85" t="s">
        <v>146</v>
      </c>
      <c r="B120" s="11">
        <v>117</v>
      </c>
      <c r="C120" s="12">
        <v>17509.789475604673</v>
      </c>
      <c r="D120" s="12">
        <v>2034.778143654258</v>
      </c>
      <c r="E120" s="12">
        <v>7225.7840461867117</v>
      </c>
      <c r="F120" s="12">
        <v>127.87583050342147</v>
      </c>
      <c r="G120" s="12">
        <v>3300.6586059615947</v>
      </c>
      <c r="H120" s="12">
        <v>36197.92785398964</v>
      </c>
      <c r="I120" s="12">
        <v>3837.8046858117573</v>
      </c>
      <c r="J120" s="12">
        <v>10029.331062737361</v>
      </c>
      <c r="K120" s="12">
        <v>70836.360638988452</v>
      </c>
      <c r="L120" s="12">
        <v>49.840871642113903</v>
      </c>
      <c r="M120" s="12">
        <v>1201.5705699727903</v>
      </c>
      <c r="N120" s="12">
        <v>3823.16655305725</v>
      </c>
      <c r="O120" s="12">
        <v>10745.037724332755</v>
      </c>
      <c r="P120" s="12">
        <v>852.95990031055351</v>
      </c>
      <c r="Q120" s="12">
        <v>442.13435176691354</v>
      </c>
      <c r="R120" s="12">
        <v>113.460521314795</v>
      </c>
      <c r="S120" s="12">
        <v>7477.4899298091977</v>
      </c>
      <c r="T120" s="12">
        <v>20685.684061215936</v>
      </c>
      <c r="U120" s="12">
        <v>8.0023870649883175</v>
      </c>
      <c r="V120" s="12">
        <v>26268.238817135203</v>
      </c>
      <c r="W120" s="12">
        <v>0</v>
      </c>
      <c r="X120" s="12">
        <v>2682.9037110942049</v>
      </c>
      <c r="Y120" s="12">
        <v>4247.9514219732037</v>
      </c>
      <c r="Z120" s="12">
        <v>0</v>
      </c>
      <c r="AA120" s="12">
        <v>968.09572373859021</v>
      </c>
      <c r="AB120" s="12">
        <v>61839.284760107672</v>
      </c>
      <c r="AC120" s="12">
        <v>22457.071059329068</v>
      </c>
      <c r="AD120" s="12">
        <v>494394.6389884816</v>
      </c>
      <c r="AE120" s="12">
        <v>330108.28818404069</v>
      </c>
      <c r="AF120" s="12">
        <v>0</v>
      </c>
      <c r="AG120" s="12">
        <v>424.62832236645977</v>
      </c>
      <c r="AH120" s="12">
        <v>23817.250214855649</v>
      </c>
      <c r="AI120" s="12">
        <v>147.80132485556189</v>
      </c>
      <c r="AJ120" s="12">
        <v>15184.405565922481</v>
      </c>
      <c r="AK120" s="12">
        <v>25152.537602327498</v>
      </c>
      <c r="AL120" s="12">
        <v>37249.84108391036</v>
      </c>
      <c r="AM120" s="12">
        <v>52249.797281632069</v>
      </c>
      <c r="AN120" s="12">
        <v>0</v>
      </c>
      <c r="AO120" s="12">
        <v>659452.14959797007</v>
      </c>
      <c r="AP120" s="12">
        <v>2879.2253876669793</v>
      </c>
      <c r="AQ120" s="12">
        <v>1278.5769733249647</v>
      </c>
      <c r="AR120" s="12">
        <v>6275.2790993462386</v>
      </c>
      <c r="AS120" s="12">
        <v>848.76746451591293</v>
      </c>
      <c r="AT120" s="12">
        <v>660.13842286586873</v>
      </c>
      <c r="AU120" s="12">
        <v>9945.613005134599</v>
      </c>
      <c r="AV120" s="12">
        <v>23335.601340338548</v>
      </c>
      <c r="AW120" s="12">
        <v>15255.591551955798</v>
      </c>
      <c r="AX120" s="12">
        <v>3785.4060678921842</v>
      </c>
      <c r="AY120" s="12">
        <v>14493.502531614475</v>
      </c>
      <c r="AZ120" s="12">
        <v>646.7765072982229</v>
      </c>
      <c r="BA120" s="12">
        <v>20097.147736799387</v>
      </c>
      <c r="BB120" s="12">
        <v>10807.029298631074</v>
      </c>
      <c r="BC120" s="12">
        <v>128333.6897422054</v>
      </c>
      <c r="BD120" s="12">
        <v>49448.021718658776</v>
      </c>
      <c r="BE120" s="12">
        <v>26789.982552043148</v>
      </c>
      <c r="BF120" s="12">
        <v>31171.498602392228</v>
      </c>
      <c r="BG120" s="12">
        <v>39260.357536889067</v>
      </c>
      <c r="BH120" s="12">
        <v>29495.99944708492</v>
      </c>
      <c r="BI120" s="12">
        <v>3262.5577195939845</v>
      </c>
      <c r="BJ120" s="12">
        <v>0</v>
      </c>
      <c r="BK120" s="12">
        <v>335.94554523026915</v>
      </c>
      <c r="BL120" s="12">
        <v>8310.3176983255125</v>
      </c>
      <c r="BM120" s="12">
        <v>102959.53911429283</v>
      </c>
      <c r="BN120" s="12">
        <v>21346.328094341148</v>
      </c>
      <c r="BO120" s="12">
        <v>6924.5267762019148</v>
      </c>
      <c r="BP120" s="12">
        <v>53412.180318991253</v>
      </c>
      <c r="BQ120" s="12">
        <v>49185.550397401552</v>
      </c>
      <c r="BR120" s="12">
        <v>13486.597475659535</v>
      </c>
      <c r="BS120" s="12">
        <v>42907.235555569743</v>
      </c>
      <c r="BT120" s="12">
        <v>1856.4378774653414</v>
      </c>
      <c r="BU120" s="12">
        <v>9925.1322338148311</v>
      </c>
      <c r="BV120" s="12">
        <v>9531.9661490225462</v>
      </c>
      <c r="BW120" s="12">
        <v>25459.9068792947</v>
      </c>
      <c r="BX120" s="12">
        <v>27678.795912872083</v>
      </c>
      <c r="BY120" s="12">
        <v>24265.448934786615</v>
      </c>
      <c r="BZ120" s="12">
        <v>111629.6553336947</v>
      </c>
      <c r="CA120" s="12">
        <v>50373.164608912586</v>
      </c>
      <c r="CB120" s="12">
        <v>26779.37729231919</v>
      </c>
      <c r="CC120" s="12">
        <v>7694.5427288805122</v>
      </c>
      <c r="CD120" s="12">
        <v>4182.1403703845745</v>
      </c>
      <c r="CE120" s="12">
        <v>29069.975809175572</v>
      </c>
      <c r="CF120" s="12">
        <v>10556.267598617746</v>
      </c>
      <c r="CG120" s="12">
        <v>32602.394536569991</v>
      </c>
      <c r="CH120" s="12">
        <v>4009.2505670019618</v>
      </c>
      <c r="CI120" s="12">
        <v>5774.5446854337533</v>
      </c>
      <c r="CJ120" s="12">
        <v>550.14507244404331</v>
      </c>
      <c r="CK120" s="12">
        <v>22333.025301015743</v>
      </c>
      <c r="CL120" s="12">
        <v>22285.246315098728</v>
      </c>
      <c r="CM120" s="12">
        <v>2347.5882631483155</v>
      </c>
      <c r="CN120" s="12">
        <v>20565.943657736141</v>
      </c>
      <c r="CO120" s="12">
        <v>3559.868505951732</v>
      </c>
      <c r="CP120" s="12">
        <v>20790.385372079974</v>
      </c>
      <c r="CQ120" s="12">
        <v>228.41891681967485</v>
      </c>
      <c r="CR120" s="12">
        <v>67531.862222525087</v>
      </c>
      <c r="CS120" s="12">
        <v>12641.123922561079</v>
      </c>
      <c r="CT120" s="12">
        <v>9967.7210068394234</v>
      </c>
      <c r="CU120" s="12">
        <v>17177.136380719203</v>
      </c>
      <c r="CV120" s="12">
        <v>46994.491864223877</v>
      </c>
      <c r="CW120" s="12">
        <v>9901.5865374590339</v>
      </c>
      <c r="CX120" s="12">
        <v>14367.041742976007</v>
      </c>
      <c r="CY120" s="12">
        <v>96.742301567858789</v>
      </c>
      <c r="CZ120" s="12">
        <v>4686.6152374220537</v>
      </c>
      <c r="DA120" s="12">
        <v>0</v>
      </c>
      <c r="DB120" s="12">
        <v>15123.074891293401</v>
      </c>
      <c r="DC120" s="12">
        <v>1172.415241373669</v>
      </c>
      <c r="DD120" s="12">
        <v>112131.23030457924</v>
      </c>
      <c r="DE120" s="12">
        <v>58861.890635398173</v>
      </c>
      <c r="DF120" s="12">
        <v>1067.7851699302532</v>
      </c>
      <c r="DG120" s="12">
        <v>85382.690584440876</v>
      </c>
      <c r="DH120" s="12">
        <v>51583.726690798634</v>
      </c>
      <c r="DI120" s="12">
        <v>121450.44973249407</v>
      </c>
      <c r="DJ120" s="12">
        <v>40176.298178892488</v>
      </c>
      <c r="DK120" s="12">
        <v>12203.069230909647</v>
      </c>
      <c r="DL120" s="12">
        <v>1497439.8194025187</v>
      </c>
      <c r="DM120" s="12">
        <v>421.74473905716741</v>
      </c>
      <c r="DN120" s="12">
        <v>2891.2907310976188</v>
      </c>
      <c r="DO120" s="12">
        <v>167455.31513585508</v>
      </c>
      <c r="DP120" s="12">
        <v>27724.123135560443</v>
      </c>
      <c r="DQ120" s="12">
        <v>1253.0336014376282</v>
      </c>
      <c r="DR120" s="12">
        <v>15769.818999164359</v>
      </c>
      <c r="DS120" s="12">
        <v>81536.925795662042</v>
      </c>
      <c r="DT120" s="12">
        <v>14926.610802118244</v>
      </c>
      <c r="DU120" s="12">
        <v>100965.40393134698</v>
      </c>
      <c r="DV120" s="12">
        <v>20755.783450412579</v>
      </c>
      <c r="DW120" s="12">
        <v>51763.611584575221</v>
      </c>
      <c r="DX120" s="12">
        <v>46280.150551645893</v>
      </c>
      <c r="DY120" s="12">
        <v>15031.619253522298</v>
      </c>
      <c r="DZ120" s="12">
        <v>19032.095374304063</v>
      </c>
      <c r="EA120" s="12">
        <v>8009.5994378532387</v>
      </c>
      <c r="EB120" s="12">
        <v>73372.971512840624</v>
      </c>
      <c r="EC120" s="12">
        <v>132064.89173059462</v>
      </c>
      <c r="ED120" s="12">
        <v>4606.3885045931738</v>
      </c>
      <c r="EE120" s="12">
        <v>63971.434277702203</v>
      </c>
      <c r="EF120" s="12">
        <v>134360.497000437</v>
      </c>
      <c r="EG120" s="12">
        <v>0</v>
      </c>
      <c r="EH120" s="12">
        <v>19032.100763768824</v>
      </c>
      <c r="EI120" s="12">
        <v>140185.57373970933</v>
      </c>
      <c r="EJ120" s="12">
        <v>84197.41576450532</v>
      </c>
      <c r="EK120" s="12">
        <v>89984.800581796007</v>
      </c>
      <c r="EL120" s="12">
        <v>221968.72181175437</v>
      </c>
      <c r="EM120" s="12">
        <v>56127.198418477266</v>
      </c>
      <c r="EN120" s="12">
        <v>122832.67447753587</v>
      </c>
      <c r="EO120" s="12">
        <v>89618.377160084943</v>
      </c>
      <c r="EP120" s="12">
        <v>151.79532319792528</v>
      </c>
      <c r="EQ120" s="12">
        <v>6676.2145503037655</v>
      </c>
      <c r="ER120" s="12">
        <v>28488.550186156885</v>
      </c>
      <c r="ES120" s="12">
        <v>158962.57722118348</v>
      </c>
      <c r="ET120" s="12">
        <v>20437.369974323894</v>
      </c>
      <c r="EU120" s="12">
        <v>3790.1357709736949</v>
      </c>
      <c r="EV120" s="12">
        <v>27656.857148307834</v>
      </c>
      <c r="EW120" s="12">
        <v>723162.13972310757</v>
      </c>
      <c r="EX120" s="12">
        <v>296015.86643019429</v>
      </c>
      <c r="EY120" s="12">
        <v>68419.927526219122</v>
      </c>
      <c r="EZ120" s="12">
        <v>61040.674320175611</v>
      </c>
      <c r="FA120" s="12">
        <v>7958.5402925787703</v>
      </c>
      <c r="FB120" s="12">
        <v>7311.1675086735195</v>
      </c>
      <c r="FC120" s="12">
        <v>8673.6123389415134</v>
      </c>
      <c r="FD120" s="12">
        <v>5158.9602647546162</v>
      </c>
      <c r="FE120" s="12">
        <v>4878.0896373591067</v>
      </c>
      <c r="FF120" s="12">
        <v>36564.600136494126</v>
      </c>
      <c r="FG120" s="12">
        <v>67550.497062871713</v>
      </c>
      <c r="FH120" s="12">
        <v>5695.67373636912</v>
      </c>
      <c r="FI120" s="12">
        <v>7438.1511785100447</v>
      </c>
      <c r="FJ120" s="12">
        <v>950.58844134227832</v>
      </c>
      <c r="FK120" s="13">
        <v>8677212.0797968507</v>
      </c>
      <c r="FL120" s="12">
        <v>37294031.103536159</v>
      </c>
      <c r="FM120" s="14">
        <v>37294031.103536159</v>
      </c>
      <c r="FN120" s="12">
        <v>0</v>
      </c>
      <c r="FO120" s="12">
        <v>0</v>
      </c>
      <c r="FP120" s="12">
        <v>0</v>
      </c>
      <c r="FQ120" s="12">
        <v>0</v>
      </c>
      <c r="FR120" s="12">
        <v>0</v>
      </c>
      <c r="FS120" s="12">
        <v>1664669.0990988901</v>
      </c>
      <c r="FT120" s="12">
        <v>1664669.0990988901</v>
      </c>
      <c r="FU120" s="12">
        <v>372853.51254750002</v>
      </c>
      <c r="FV120" s="13">
        <v>47263058.7698844</v>
      </c>
    </row>
    <row r="121" spans="1:181" s="15" customFormat="1" ht="28.05" customHeight="1" thickBot="1" x14ac:dyDescent="0.3">
      <c r="A121" s="85" t="s">
        <v>147</v>
      </c>
      <c r="B121" s="11">
        <v>118</v>
      </c>
      <c r="C121" s="12">
        <v>1049255.4844174171</v>
      </c>
      <c r="D121" s="12">
        <v>78872.246420926895</v>
      </c>
      <c r="E121" s="12">
        <v>77353.586032332576</v>
      </c>
      <c r="F121" s="12">
        <v>50607.223004706466</v>
      </c>
      <c r="G121" s="12">
        <v>104536.82972659738</v>
      </c>
      <c r="H121" s="12">
        <v>284484.00823424075</v>
      </c>
      <c r="I121" s="12">
        <v>53468.122849934814</v>
      </c>
      <c r="J121" s="12">
        <v>27732.572956002903</v>
      </c>
      <c r="K121" s="12">
        <v>192587.98836495145</v>
      </c>
      <c r="L121" s="12">
        <v>7901.9025784249352</v>
      </c>
      <c r="M121" s="12">
        <v>23958.611466648927</v>
      </c>
      <c r="N121" s="12">
        <v>107989.52520486691</v>
      </c>
      <c r="O121" s="12">
        <v>242327.68532720397</v>
      </c>
      <c r="P121" s="12">
        <v>11074.368374995296</v>
      </c>
      <c r="Q121" s="12">
        <v>20107.530636831554</v>
      </c>
      <c r="R121" s="12">
        <v>168367.2878109265</v>
      </c>
      <c r="S121" s="12">
        <v>1516676.6884665764</v>
      </c>
      <c r="T121" s="12">
        <v>733915.05618103745</v>
      </c>
      <c r="U121" s="12">
        <v>74846.958545839807</v>
      </c>
      <c r="V121" s="12">
        <v>188287.3082811744</v>
      </c>
      <c r="W121" s="12">
        <v>1968.7042639933115</v>
      </c>
      <c r="X121" s="12">
        <v>5763.9666420200065</v>
      </c>
      <c r="Y121" s="12">
        <v>15878.88727778863</v>
      </c>
      <c r="Z121" s="12">
        <v>11883.138148446975</v>
      </c>
      <c r="AA121" s="12">
        <v>2341.3865821881063</v>
      </c>
      <c r="AB121" s="12">
        <v>161652.58628309183</v>
      </c>
      <c r="AC121" s="12">
        <v>1731907.8456444112</v>
      </c>
      <c r="AD121" s="12">
        <v>461407.65597038745</v>
      </c>
      <c r="AE121" s="12">
        <v>363821.21265830135</v>
      </c>
      <c r="AF121" s="12">
        <v>50492.432681350147</v>
      </c>
      <c r="AG121" s="12">
        <v>47680.811339143605</v>
      </c>
      <c r="AH121" s="12">
        <v>58794.306018830037</v>
      </c>
      <c r="AI121" s="12">
        <v>14519.091562046535</v>
      </c>
      <c r="AJ121" s="12">
        <v>17875.225078931606</v>
      </c>
      <c r="AK121" s="12">
        <v>1207392.0141790851</v>
      </c>
      <c r="AL121" s="12">
        <v>4173640.0736211995</v>
      </c>
      <c r="AM121" s="12">
        <v>259759.80165532482</v>
      </c>
      <c r="AN121" s="12">
        <v>167208.63771896489</v>
      </c>
      <c r="AO121" s="12">
        <v>565459.75447033497</v>
      </c>
      <c r="AP121" s="12">
        <v>2881016.5751576931</v>
      </c>
      <c r="AQ121" s="12">
        <v>247164.94342619018</v>
      </c>
      <c r="AR121" s="12">
        <v>288783.36378622556</v>
      </c>
      <c r="AS121" s="12">
        <v>162930.14520835647</v>
      </c>
      <c r="AT121" s="12">
        <v>60721.11157220164</v>
      </c>
      <c r="AU121" s="12">
        <v>362855.68109503266</v>
      </c>
      <c r="AV121" s="12">
        <v>921313.80425685341</v>
      </c>
      <c r="AW121" s="12">
        <v>58526.891589911975</v>
      </c>
      <c r="AX121" s="12">
        <v>50795.829658998671</v>
      </c>
      <c r="AY121" s="12">
        <v>195787.59238626991</v>
      </c>
      <c r="AZ121" s="12">
        <v>83920.413384669577</v>
      </c>
      <c r="BA121" s="12">
        <v>735523.46524464502</v>
      </c>
      <c r="BB121" s="12">
        <v>205663.31405410916</v>
      </c>
      <c r="BC121" s="12">
        <v>1376499.1223164212</v>
      </c>
      <c r="BD121" s="12">
        <v>597626.90900502319</v>
      </c>
      <c r="BE121" s="12">
        <v>768407.24020045134</v>
      </c>
      <c r="BF121" s="12">
        <v>596710.3064280753</v>
      </c>
      <c r="BG121" s="12">
        <v>674210.53167918616</v>
      </c>
      <c r="BH121" s="12">
        <v>232532.20946007286</v>
      </c>
      <c r="BI121" s="12">
        <v>7161.0946620497944</v>
      </c>
      <c r="BJ121" s="12">
        <v>886250.4933027376</v>
      </c>
      <c r="BK121" s="12">
        <v>3208.5239473421511</v>
      </c>
      <c r="BL121" s="12">
        <v>228719.32370881087</v>
      </c>
      <c r="BM121" s="12">
        <v>266843.81429305155</v>
      </c>
      <c r="BN121" s="12">
        <v>68794.68395541489</v>
      </c>
      <c r="BO121" s="12">
        <v>57471.793478210471</v>
      </c>
      <c r="BP121" s="12">
        <v>460578.49604984227</v>
      </c>
      <c r="BQ121" s="12">
        <v>206189.84489270035</v>
      </c>
      <c r="BR121" s="12">
        <v>391884.43330705736</v>
      </c>
      <c r="BS121" s="12">
        <v>752059.28426034783</v>
      </c>
      <c r="BT121" s="12">
        <v>58707.796445481123</v>
      </c>
      <c r="BU121" s="12">
        <v>200305.67455798367</v>
      </c>
      <c r="BV121" s="12">
        <v>557915.24915157852</v>
      </c>
      <c r="BW121" s="12">
        <v>394490.69320955279</v>
      </c>
      <c r="BX121" s="12">
        <v>427776.28649368859</v>
      </c>
      <c r="BY121" s="12">
        <v>224326.96713538503</v>
      </c>
      <c r="BZ121" s="12">
        <v>838033.83182603249</v>
      </c>
      <c r="CA121" s="12">
        <v>759726.08485420712</v>
      </c>
      <c r="CB121" s="12">
        <v>1881207.6843475441</v>
      </c>
      <c r="CC121" s="12">
        <v>411337.7755608958</v>
      </c>
      <c r="CD121" s="12">
        <v>109153.25410907921</v>
      </c>
      <c r="CE121" s="12">
        <v>276073.12996638392</v>
      </c>
      <c r="CF121" s="12">
        <v>290877.62936066405</v>
      </c>
      <c r="CG121" s="12">
        <v>515357.20216508931</v>
      </c>
      <c r="CH121" s="12">
        <v>54721.139519934834</v>
      </c>
      <c r="CI121" s="12">
        <v>113798.08699424221</v>
      </c>
      <c r="CJ121" s="12">
        <v>57122.138360865814</v>
      </c>
      <c r="CK121" s="12">
        <v>124894.99716121567</v>
      </c>
      <c r="CL121" s="12">
        <v>86091.944429152834</v>
      </c>
      <c r="CM121" s="12">
        <v>287994.65216319036</v>
      </c>
      <c r="CN121" s="12">
        <v>276531.63094173913</v>
      </c>
      <c r="CO121" s="12">
        <v>71768.008658409206</v>
      </c>
      <c r="CP121" s="12">
        <v>903417.45117670542</v>
      </c>
      <c r="CQ121" s="12">
        <v>289876.83548613166</v>
      </c>
      <c r="CR121" s="12">
        <v>1155523.4050179564</v>
      </c>
      <c r="CS121" s="12">
        <v>121588.28693883622</v>
      </c>
      <c r="CT121" s="12">
        <v>53220.294493228015</v>
      </c>
      <c r="CU121" s="12">
        <v>143916.37410890235</v>
      </c>
      <c r="CV121" s="12">
        <v>198515.23012299999</v>
      </c>
      <c r="CW121" s="12">
        <v>259393.39094598536</v>
      </c>
      <c r="CX121" s="12">
        <v>3250.4692075968142</v>
      </c>
      <c r="CY121" s="12">
        <v>15296.161832372722</v>
      </c>
      <c r="CZ121" s="12">
        <v>30419.820204749747</v>
      </c>
      <c r="DA121" s="12">
        <v>2903.7099309340942</v>
      </c>
      <c r="DB121" s="12">
        <v>24143.625608689708</v>
      </c>
      <c r="DC121" s="12">
        <v>406.3105437852667</v>
      </c>
      <c r="DD121" s="12">
        <v>1775221.4965366302</v>
      </c>
      <c r="DE121" s="12">
        <v>954898.72944259446</v>
      </c>
      <c r="DF121" s="12">
        <v>17850.924955548773</v>
      </c>
      <c r="DG121" s="12">
        <v>581298.78349148226</v>
      </c>
      <c r="DH121" s="12">
        <v>442307.24535867618</v>
      </c>
      <c r="DI121" s="12">
        <v>595616.53123037319</v>
      </c>
      <c r="DJ121" s="12">
        <v>17930.625637269026</v>
      </c>
      <c r="DK121" s="12">
        <v>66836.735429639797</v>
      </c>
      <c r="DL121" s="12">
        <v>638525.11665468931</v>
      </c>
      <c r="DM121" s="12">
        <v>1116.0234087294352</v>
      </c>
      <c r="DN121" s="12">
        <v>451.85308230570962</v>
      </c>
      <c r="DO121" s="12">
        <v>41954.500933912495</v>
      </c>
      <c r="DP121" s="12">
        <v>157226.76155325904</v>
      </c>
      <c r="DQ121" s="12">
        <v>5689.5879503751512</v>
      </c>
      <c r="DR121" s="12">
        <v>63405.348719302616</v>
      </c>
      <c r="DS121" s="12">
        <v>57079.322685660321</v>
      </c>
      <c r="DT121" s="12">
        <v>10449.263646664242</v>
      </c>
      <c r="DU121" s="12">
        <v>71949.349456698634</v>
      </c>
      <c r="DV121" s="12">
        <v>5247.7247310955199</v>
      </c>
      <c r="DW121" s="12">
        <v>98399.18064911502</v>
      </c>
      <c r="DX121" s="12">
        <v>1019031.6451682177</v>
      </c>
      <c r="DY121" s="12">
        <v>86988.836570335858</v>
      </c>
      <c r="DZ121" s="12">
        <v>3161.1453665261729</v>
      </c>
      <c r="EA121" s="12">
        <v>7239.6299600173861</v>
      </c>
      <c r="EB121" s="12">
        <v>433463.50334336056</v>
      </c>
      <c r="EC121" s="12">
        <v>16738.257234502958</v>
      </c>
      <c r="ED121" s="12">
        <v>0</v>
      </c>
      <c r="EE121" s="12">
        <v>80450.757948960774</v>
      </c>
      <c r="EF121" s="12">
        <v>3720.4253727066557</v>
      </c>
      <c r="EG121" s="12">
        <v>5698.3743823357236</v>
      </c>
      <c r="EH121" s="12">
        <v>2701.4898932029009</v>
      </c>
      <c r="EI121" s="12">
        <v>137008.45828419845</v>
      </c>
      <c r="EJ121" s="12">
        <v>2962.4755460885476</v>
      </c>
      <c r="EK121" s="12">
        <v>5563.2144828377004</v>
      </c>
      <c r="EL121" s="12">
        <v>74765.37376059113</v>
      </c>
      <c r="EM121" s="12">
        <v>23506.879188489522</v>
      </c>
      <c r="EN121" s="12">
        <v>41799.635271436353</v>
      </c>
      <c r="EO121" s="12">
        <v>12302.331665595328</v>
      </c>
      <c r="EP121" s="12">
        <v>966.38707827989663</v>
      </c>
      <c r="EQ121" s="12">
        <v>8687.1856550081684</v>
      </c>
      <c r="ER121" s="12">
        <v>1583.5476602543574</v>
      </c>
      <c r="ES121" s="12">
        <v>2715.0662463017256</v>
      </c>
      <c r="ET121" s="12">
        <v>1423.9770378835301</v>
      </c>
      <c r="EU121" s="12">
        <v>7956.1005107329584</v>
      </c>
      <c r="EV121" s="12">
        <v>74010.587087658991</v>
      </c>
      <c r="EW121" s="12">
        <v>115886.57380414462</v>
      </c>
      <c r="EX121" s="12">
        <v>92609.216574657359</v>
      </c>
      <c r="EY121" s="12">
        <v>23153.695760116239</v>
      </c>
      <c r="EZ121" s="12">
        <v>326670.4601184912</v>
      </c>
      <c r="FA121" s="12">
        <v>6184.858416144365</v>
      </c>
      <c r="FB121" s="12">
        <v>1626.6775633330481</v>
      </c>
      <c r="FC121" s="12">
        <v>12526.064159077774</v>
      </c>
      <c r="FD121" s="12">
        <v>1496.7029715905637</v>
      </c>
      <c r="FE121" s="12">
        <v>109922.67156357013</v>
      </c>
      <c r="FF121" s="12">
        <v>17488.831554235101</v>
      </c>
      <c r="FG121" s="12">
        <v>12562.205202155277</v>
      </c>
      <c r="FH121" s="12">
        <v>36792.097628676311</v>
      </c>
      <c r="FI121" s="12">
        <v>80903.216963585262</v>
      </c>
      <c r="FJ121" s="12">
        <v>1700.3291611483733</v>
      </c>
      <c r="FK121" s="13">
        <v>47881456.967187099</v>
      </c>
      <c r="FL121" s="12">
        <v>14064461.86594858</v>
      </c>
      <c r="FM121" s="14">
        <v>14064461.86594858</v>
      </c>
      <c r="FN121" s="12">
        <v>0</v>
      </c>
      <c r="FO121" s="12">
        <v>3333348.0949601014</v>
      </c>
      <c r="FP121" s="12">
        <v>1802518.5978128931</v>
      </c>
      <c r="FQ121" s="12">
        <v>1530829.4971472083</v>
      </c>
      <c r="FR121" s="12">
        <v>26628163.822659828</v>
      </c>
      <c r="FS121" s="12">
        <v>0</v>
      </c>
      <c r="FT121" s="12">
        <v>26628163.822659828</v>
      </c>
      <c r="FU121" s="12">
        <v>0</v>
      </c>
      <c r="FV121" s="13">
        <v>91907430.750755608</v>
      </c>
    </row>
    <row r="122" spans="1:181" s="15" customFormat="1" ht="28.05" customHeight="1" thickBot="1" x14ac:dyDescent="0.3">
      <c r="A122" s="85" t="s">
        <v>148</v>
      </c>
      <c r="B122" s="11">
        <v>119</v>
      </c>
      <c r="C122" s="12">
        <v>4.677708581887121E-2</v>
      </c>
      <c r="D122" s="12">
        <v>0</v>
      </c>
      <c r="E122" s="12">
        <v>2166.8206401177731</v>
      </c>
      <c r="F122" s="12">
        <v>0</v>
      </c>
      <c r="G122" s="12">
        <v>172.18616680310012</v>
      </c>
      <c r="H122" s="12">
        <v>0</v>
      </c>
      <c r="I122" s="12">
        <v>0</v>
      </c>
      <c r="J122" s="12">
        <v>1.9986705142668728E-2</v>
      </c>
      <c r="K122" s="12">
        <v>0</v>
      </c>
      <c r="L122" s="12">
        <v>4.5992673958149547E-7</v>
      </c>
      <c r="M122" s="12">
        <v>0</v>
      </c>
      <c r="N122" s="12">
        <v>0</v>
      </c>
      <c r="O122" s="12">
        <v>8.7821200129411211E-7</v>
      </c>
      <c r="P122" s="12">
        <v>3.7933888406424611E-7</v>
      </c>
      <c r="Q122" s="12">
        <v>0</v>
      </c>
      <c r="R122" s="12">
        <v>7.6915858944210003</v>
      </c>
      <c r="S122" s="12">
        <v>0.15794432082446555</v>
      </c>
      <c r="T122" s="12">
        <v>3.658653024189483E-2</v>
      </c>
      <c r="U122" s="12">
        <v>0.10878649229458341</v>
      </c>
      <c r="V122" s="12">
        <v>0</v>
      </c>
      <c r="W122" s="12">
        <v>0</v>
      </c>
      <c r="X122" s="12">
        <v>39.463933187063233</v>
      </c>
      <c r="Y122" s="12">
        <v>6.9896461179892974E-8</v>
      </c>
      <c r="Z122" s="12">
        <v>0</v>
      </c>
      <c r="AA122" s="12">
        <v>1.6863476669644649E-9</v>
      </c>
      <c r="AB122" s="12">
        <v>59679.706303587605</v>
      </c>
      <c r="AC122" s="12">
        <v>1701.1914320229603</v>
      </c>
      <c r="AD122" s="12">
        <v>0</v>
      </c>
      <c r="AE122" s="12">
        <v>0</v>
      </c>
      <c r="AF122" s="12">
        <v>0</v>
      </c>
      <c r="AG122" s="12">
        <v>2.0810745323847687E-3</v>
      </c>
      <c r="AH122" s="12">
        <v>0</v>
      </c>
      <c r="AI122" s="12">
        <v>0</v>
      </c>
      <c r="AJ122" s="12">
        <v>0</v>
      </c>
      <c r="AK122" s="12">
        <v>0</v>
      </c>
      <c r="AL122" s="12">
        <v>2170.0082394738133</v>
      </c>
      <c r="AM122" s="12">
        <v>18558.859589761978</v>
      </c>
      <c r="AN122" s="12">
        <v>0</v>
      </c>
      <c r="AO122" s="12">
        <v>0</v>
      </c>
      <c r="AP122" s="12">
        <v>0</v>
      </c>
      <c r="AQ122" s="12">
        <v>0</v>
      </c>
      <c r="AR122" s="12">
        <v>2.1868741067312651</v>
      </c>
      <c r="AS122" s="12">
        <v>0</v>
      </c>
      <c r="AT122" s="12">
        <v>0</v>
      </c>
      <c r="AU122" s="12">
        <v>35.49033575267979</v>
      </c>
      <c r="AV122" s="12">
        <v>0</v>
      </c>
      <c r="AW122" s="12">
        <v>0</v>
      </c>
      <c r="AX122" s="12">
        <v>0</v>
      </c>
      <c r="AY122" s="12">
        <v>76.02519403410362</v>
      </c>
      <c r="AZ122" s="12">
        <v>21.977254204531818</v>
      </c>
      <c r="BA122" s="12">
        <v>679.26482642004396</v>
      </c>
      <c r="BB122" s="12">
        <v>0</v>
      </c>
      <c r="BC122" s="12">
        <v>3544.6645369457483</v>
      </c>
      <c r="BD122" s="12">
        <v>0</v>
      </c>
      <c r="BE122" s="12">
        <v>278.9845871106881</v>
      </c>
      <c r="BF122" s="12">
        <v>6142.2218250018077</v>
      </c>
      <c r="BG122" s="12">
        <v>0</v>
      </c>
      <c r="BH122" s="12">
        <v>2.4284373916928574</v>
      </c>
      <c r="BI122" s="12">
        <v>316.99502459828449</v>
      </c>
      <c r="BJ122" s="12">
        <v>0</v>
      </c>
      <c r="BK122" s="12">
        <v>0</v>
      </c>
      <c r="BL122" s="12">
        <v>0</v>
      </c>
      <c r="BM122" s="12">
        <v>893871.65060211078</v>
      </c>
      <c r="BN122" s="12">
        <v>0</v>
      </c>
      <c r="BO122" s="12">
        <v>0</v>
      </c>
      <c r="BP122" s="12">
        <v>0</v>
      </c>
      <c r="BQ122" s="12">
        <v>114.14384042735762</v>
      </c>
      <c r="BR122" s="12">
        <v>0</v>
      </c>
      <c r="BS122" s="12">
        <v>1626.4863298560886</v>
      </c>
      <c r="BT122" s="12">
        <v>0</v>
      </c>
      <c r="BU122" s="12">
        <v>493.04745178595311</v>
      </c>
      <c r="BV122" s="12">
        <v>127.98089836617004</v>
      </c>
      <c r="BW122" s="12">
        <v>41.845757072943442</v>
      </c>
      <c r="BX122" s="12">
        <v>0</v>
      </c>
      <c r="BY122" s="12">
        <v>0</v>
      </c>
      <c r="BZ122" s="12">
        <v>819.67574762097991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133.72564647801588</v>
      </c>
      <c r="CH122" s="12">
        <v>0</v>
      </c>
      <c r="CI122" s="12">
        <v>0</v>
      </c>
      <c r="CJ122" s="12">
        <v>0</v>
      </c>
      <c r="CK122" s="12">
        <v>2.9759862540271295E-3</v>
      </c>
      <c r="CL122" s="12">
        <v>0</v>
      </c>
      <c r="CM122" s="12">
        <v>0</v>
      </c>
      <c r="CN122" s="12">
        <v>0</v>
      </c>
      <c r="CO122" s="12">
        <v>299.40676039038959</v>
      </c>
      <c r="CP122" s="12">
        <v>0</v>
      </c>
      <c r="CQ122" s="12">
        <v>155.19552851983164</v>
      </c>
      <c r="CR122" s="12">
        <v>1253.31703287754</v>
      </c>
      <c r="CS122" s="12">
        <v>1.4065456040278491E-5</v>
      </c>
      <c r="CT122" s="12">
        <v>0</v>
      </c>
      <c r="CU122" s="12">
        <v>0</v>
      </c>
      <c r="CV122" s="12">
        <v>741.25287676114533</v>
      </c>
      <c r="CW122" s="12">
        <v>0</v>
      </c>
      <c r="CX122" s="12">
        <v>0</v>
      </c>
      <c r="CY122" s="12">
        <v>0</v>
      </c>
      <c r="CZ122" s="12">
        <v>0</v>
      </c>
      <c r="DA122" s="12">
        <v>0.11370472001785611</v>
      </c>
      <c r="DB122" s="12">
        <v>0</v>
      </c>
      <c r="DC122" s="12">
        <v>0</v>
      </c>
      <c r="DD122" s="12">
        <v>5577.4327643257366</v>
      </c>
      <c r="DE122" s="12">
        <v>1070.1264155002282</v>
      </c>
      <c r="DF122" s="12">
        <v>2382.0348562353761</v>
      </c>
      <c r="DG122" s="12">
        <v>514.79087704469737</v>
      </c>
      <c r="DH122" s="12">
        <v>300.60986089133189</v>
      </c>
      <c r="DI122" s="12">
        <v>3744.976983609688</v>
      </c>
      <c r="DJ122" s="12">
        <v>944.52461748372423</v>
      </c>
      <c r="DK122" s="12">
        <v>325.54656697571068</v>
      </c>
      <c r="DL122" s="12">
        <v>37568.604513107508</v>
      </c>
      <c r="DM122" s="12">
        <v>0</v>
      </c>
      <c r="DN122" s="12">
        <v>0</v>
      </c>
      <c r="DO122" s="12">
        <v>369.09342704644058</v>
      </c>
      <c r="DP122" s="12">
        <v>132.27669395772634</v>
      </c>
      <c r="DQ122" s="12">
        <v>2111.0990656053837</v>
      </c>
      <c r="DR122" s="12">
        <v>757175.98699290527</v>
      </c>
      <c r="DS122" s="12">
        <v>0</v>
      </c>
      <c r="DT122" s="12">
        <v>0</v>
      </c>
      <c r="DU122" s="12">
        <v>706.84728008224101</v>
      </c>
      <c r="DV122" s="12">
        <v>0</v>
      </c>
      <c r="DW122" s="12">
        <v>7332.6154176824739</v>
      </c>
      <c r="DX122" s="12">
        <v>1600.5613988560085</v>
      </c>
      <c r="DY122" s="12">
        <v>76.599518808641278</v>
      </c>
      <c r="DZ122" s="12">
        <v>35.9772454907134</v>
      </c>
      <c r="EA122" s="12">
        <v>292.15076238258507</v>
      </c>
      <c r="EB122" s="12">
        <v>13.341488336370606</v>
      </c>
      <c r="EC122" s="12">
        <v>44.929277190461775</v>
      </c>
      <c r="ED122" s="12">
        <v>0</v>
      </c>
      <c r="EE122" s="12">
        <v>0</v>
      </c>
      <c r="EF122" s="12">
        <v>0</v>
      </c>
      <c r="EG122" s="12">
        <v>0</v>
      </c>
      <c r="EH122" s="12">
        <v>4.9093447119549563</v>
      </c>
      <c r="EI122" s="12">
        <v>950.85433464911114</v>
      </c>
      <c r="EJ122" s="12">
        <v>50.603565865695543</v>
      </c>
      <c r="EK122" s="12">
        <v>77.030189912653412</v>
      </c>
      <c r="EL122" s="12">
        <v>16333.750964139281</v>
      </c>
      <c r="EM122" s="12">
        <v>2223.391060698822</v>
      </c>
      <c r="EN122" s="12">
        <v>0</v>
      </c>
      <c r="EO122" s="12">
        <v>0</v>
      </c>
      <c r="EP122" s="12">
        <v>0</v>
      </c>
      <c r="EQ122" s="12">
        <v>672.3517798816473</v>
      </c>
      <c r="ER122" s="12">
        <v>1334.060228985019</v>
      </c>
      <c r="ES122" s="12">
        <v>73643.541479734326</v>
      </c>
      <c r="ET122" s="12">
        <v>1.7421196314798111</v>
      </c>
      <c r="EU122" s="12">
        <v>212.98157898625792</v>
      </c>
      <c r="EV122" s="12">
        <v>377.14899451183868</v>
      </c>
      <c r="EW122" s="12">
        <v>26537.280242446468</v>
      </c>
      <c r="EX122" s="12">
        <v>1936.8175008177304</v>
      </c>
      <c r="EY122" s="12">
        <v>589.91396734428292</v>
      </c>
      <c r="EZ122" s="12">
        <v>215.79038136419572</v>
      </c>
      <c r="FA122" s="12">
        <v>66.606143008869594</v>
      </c>
      <c r="FB122" s="12">
        <v>0</v>
      </c>
      <c r="FC122" s="12">
        <v>194.07984090313582</v>
      </c>
      <c r="FD122" s="12">
        <v>246.27473389846674</v>
      </c>
      <c r="FE122" s="12">
        <v>79.127738181081796</v>
      </c>
      <c r="FF122" s="12">
        <v>4524.4535938084382</v>
      </c>
      <c r="FG122" s="12">
        <v>553.43321922993471</v>
      </c>
      <c r="FH122" s="12">
        <v>84.916364976470675</v>
      </c>
      <c r="FI122" s="12">
        <v>0</v>
      </c>
      <c r="FJ122" s="12">
        <v>0</v>
      </c>
      <c r="FK122" s="13">
        <v>1948505.5695086585</v>
      </c>
      <c r="FL122" s="12">
        <v>1228959.0225618803</v>
      </c>
      <c r="FM122" s="14">
        <v>1228959.0225618803</v>
      </c>
      <c r="FN122" s="12">
        <v>0</v>
      </c>
      <c r="FO122" s="12">
        <v>0</v>
      </c>
      <c r="FP122" s="12">
        <v>0</v>
      </c>
      <c r="FQ122" s="12">
        <v>0</v>
      </c>
      <c r="FR122" s="12">
        <v>0</v>
      </c>
      <c r="FS122" s="12">
        <v>349850.62990683998</v>
      </c>
      <c r="FT122" s="12">
        <v>349850.62990683998</v>
      </c>
      <c r="FU122" s="12">
        <v>0</v>
      </c>
      <c r="FV122" s="13">
        <v>3527315.2219773787</v>
      </c>
    </row>
    <row r="123" spans="1:181" s="15" customFormat="1" ht="21" customHeight="1" thickBot="1" x14ac:dyDescent="0.3">
      <c r="A123" s="85" t="s">
        <v>149</v>
      </c>
      <c r="B123" s="11">
        <v>120</v>
      </c>
      <c r="C123" s="12">
        <v>521488.05446076806</v>
      </c>
      <c r="D123" s="12">
        <v>39200.113745258983</v>
      </c>
      <c r="E123" s="12">
        <v>38445.327839255799</v>
      </c>
      <c r="F123" s="12">
        <v>25152.179481854062</v>
      </c>
      <c r="G123" s="12">
        <v>51955.609251724069</v>
      </c>
      <c r="H123" s="12">
        <v>141390.74246692835</v>
      </c>
      <c r="I123" s="12">
        <v>26574.068732329273</v>
      </c>
      <c r="J123" s="12">
        <v>13783.302285093327</v>
      </c>
      <c r="K123" s="12">
        <v>95717.71304175297</v>
      </c>
      <c r="L123" s="12">
        <v>3927.3064218952586</v>
      </c>
      <c r="M123" s="12">
        <v>11907.614367402062</v>
      </c>
      <c r="N123" s="12">
        <v>53671.625488330181</v>
      </c>
      <c r="O123" s="12">
        <v>120438.72540102096</v>
      </c>
      <c r="P123" s="12">
        <v>5504.0463490783877</v>
      </c>
      <c r="Q123" s="12">
        <v>9993.5975437227826</v>
      </c>
      <c r="R123" s="12">
        <v>83679.838379979177</v>
      </c>
      <c r="S123" s="12">
        <v>753799.99176614848</v>
      </c>
      <c r="T123" s="12">
        <v>364761.43367486692</v>
      </c>
      <c r="U123" s="12">
        <v>37199.514678779589</v>
      </c>
      <c r="V123" s="12">
        <v>93580.241927182011</v>
      </c>
      <c r="W123" s="12">
        <v>978.46117717319123</v>
      </c>
      <c r="X123" s="12">
        <v>2864.7358005402539</v>
      </c>
      <c r="Y123" s="12">
        <v>7891.9292359892152</v>
      </c>
      <c r="Z123" s="12">
        <v>5906.0111535779852</v>
      </c>
      <c r="AA123" s="12">
        <v>1163.6871587702626</v>
      </c>
      <c r="AB123" s="12">
        <v>80342.580021039568</v>
      </c>
      <c r="AC123" s="12">
        <v>860771.53404817788</v>
      </c>
      <c r="AD123" s="12">
        <v>229323.1576091313</v>
      </c>
      <c r="AE123" s="12">
        <v>180821.94391967257</v>
      </c>
      <c r="AF123" s="12">
        <v>25095.127807321987</v>
      </c>
      <c r="AG123" s="12">
        <v>23697.730352266684</v>
      </c>
      <c r="AH123" s="12">
        <v>29221.222776028149</v>
      </c>
      <c r="AI123" s="12">
        <v>7216.1002955665926</v>
      </c>
      <c r="AJ123" s="12">
        <v>8884.1244938892178</v>
      </c>
      <c r="AK123" s="12">
        <v>600083.12731890928</v>
      </c>
      <c r="AL123" s="12">
        <v>2074331.2513831572</v>
      </c>
      <c r="AM123" s="12">
        <v>129102.62143405715</v>
      </c>
      <c r="AN123" s="12">
        <v>83103.980363289025</v>
      </c>
      <c r="AO123" s="12">
        <v>281037.85170904058</v>
      </c>
      <c r="AP123" s="12">
        <v>1431887.4201381002</v>
      </c>
      <c r="AQ123" s="12">
        <v>122842.87992051392</v>
      </c>
      <c r="AR123" s="12">
        <v>143527.55527900046</v>
      </c>
      <c r="AS123" s="12">
        <v>80977.536643415777</v>
      </c>
      <c r="AT123" s="12">
        <v>30178.85997142479</v>
      </c>
      <c r="AU123" s="12">
        <v>180342.06729865214</v>
      </c>
      <c r="AV123" s="12">
        <v>457900.05433854979</v>
      </c>
      <c r="AW123" s="12">
        <v>29088.315745907974</v>
      </c>
      <c r="AX123" s="12">
        <v>25245.918441207512</v>
      </c>
      <c r="AY123" s="12">
        <v>97307.940875585569</v>
      </c>
      <c r="AZ123" s="12">
        <v>41709.091594421094</v>
      </c>
      <c r="BA123" s="12">
        <v>365560.82536336867</v>
      </c>
      <c r="BB123" s="12">
        <v>102216.25058226973</v>
      </c>
      <c r="BC123" s="12">
        <v>684130.66209733393</v>
      </c>
      <c r="BD123" s="12">
        <v>297025.17518264218</v>
      </c>
      <c r="BE123" s="12">
        <v>381904.31470385898</v>
      </c>
      <c r="BF123" s="12">
        <v>296569.61664455052</v>
      </c>
      <c r="BG123" s="12">
        <v>335087.82530458289</v>
      </c>
      <c r="BH123" s="12">
        <v>115570.29847513852</v>
      </c>
      <c r="BI123" s="12">
        <v>3559.1191836326016</v>
      </c>
      <c r="BJ123" s="12">
        <v>440473.31882563647</v>
      </c>
      <c r="BK123" s="12">
        <v>1594.6611057451537</v>
      </c>
      <c r="BL123" s="12">
        <v>113675.26489958299</v>
      </c>
      <c r="BM123" s="12">
        <v>132623.43025811139</v>
      </c>
      <c r="BN123" s="12">
        <v>34191.487608065407</v>
      </c>
      <c r="BO123" s="12">
        <v>28563.923860701947</v>
      </c>
      <c r="BP123" s="12">
        <v>228911.05874453305</v>
      </c>
      <c r="BQ123" s="12">
        <v>102477.94046305449</v>
      </c>
      <c r="BR123" s="12">
        <v>194769.58065387388</v>
      </c>
      <c r="BS123" s="12">
        <v>373779.25473112334</v>
      </c>
      <c r="BT123" s="12">
        <v>29178.226851996329</v>
      </c>
      <c r="BU123" s="12">
        <v>99553.462501740272</v>
      </c>
      <c r="BV123" s="12">
        <v>277288.1744769676</v>
      </c>
      <c r="BW123" s="12">
        <v>196064.91189221918</v>
      </c>
      <c r="BX123" s="12">
        <v>212608.10803567793</v>
      </c>
      <c r="BY123" s="12">
        <v>111492.22986379762</v>
      </c>
      <c r="BZ123" s="12">
        <v>416509.26682924322</v>
      </c>
      <c r="CA123" s="12">
        <v>377589.71365652978</v>
      </c>
      <c r="CB123" s="12">
        <v>934974.703412437</v>
      </c>
      <c r="CC123" s="12">
        <v>204438.04153434935</v>
      </c>
      <c r="CD123" s="12">
        <v>54250.007713813124</v>
      </c>
      <c r="CE123" s="12">
        <v>137210.4712085455</v>
      </c>
      <c r="CF123" s="12">
        <v>144568.42139421892</v>
      </c>
      <c r="CG123" s="12">
        <v>256136.49745051231</v>
      </c>
      <c r="CH123" s="12">
        <v>27196.82766487656</v>
      </c>
      <c r="CI123" s="12">
        <v>56558.525420464728</v>
      </c>
      <c r="CJ123" s="12">
        <v>28390.142575224443</v>
      </c>
      <c r="CK123" s="12">
        <v>62073.775213715999</v>
      </c>
      <c r="CL123" s="12">
        <v>42788.359243155595</v>
      </c>
      <c r="CM123" s="12">
        <v>143135.55952969461</v>
      </c>
      <c r="CN123" s="12">
        <v>137438.34972350861</v>
      </c>
      <c r="CO123" s="12">
        <v>35669.252878461361</v>
      </c>
      <c r="CP123" s="12">
        <v>449005.4290653803</v>
      </c>
      <c r="CQ123" s="12">
        <v>144071.01913299985</v>
      </c>
      <c r="CR123" s="12">
        <v>574304.02920531377</v>
      </c>
      <c r="CS123" s="12">
        <v>60430.314773295489</v>
      </c>
      <c r="CT123" s="12">
        <v>26450.896130900379</v>
      </c>
      <c r="CU123" s="12">
        <v>71527.546011131955</v>
      </c>
      <c r="CV123" s="12">
        <v>98663.597832090134</v>
      </c>
      <c r="CW123" s="12">
        <v>128920.51249034953</v>
      </c>
      <c r="CX123" s="12">
        <v>1615.5082230477608</v>
      </c>
      <c r="CY123" s="12">
        <v>7602.3102029436614</v>
      </c>
      <c r="CZ123" s="12">
        <v>15118.884858085161</v>
      </c>
      <c r="DA123" s="12">
        <v>1443.1661926856648</v>
      </c>
      <c r="DB123" s="12">
        <v>11999.567820506096</v>
      </c>
      <c r="DC123" s="12">
        <v>201.93946863486931</v>
      </c>
      <c r="DD123" s="12">
        <v>882298.75203352689</v>
      </c>
      <c r="DE123" s="12">
        <v>474592.0207418002</v>
      </c>
      <c r="DF123" s="12">
        <v>8872.0471454700237</v>
      </c>
      <c r="DG123" s="12">
        <v>288909.97108459123</v>
      </c>
      <c r="DH123" s="12">
        <v>219830.10647217816</v>
      </c>
      <c r="DI123" s="12">
        <v>296026.00194980815</v>
      </c>
      <c r="DJ123" s="12">
        <v>8911.6589979375185</v>
      </c>
      <c r="DK123" s="12">
        <v>33218.372115600105</v>
      </c>
      <c r="DL123" s="12">
        <v>317351.89927882323</v>
      </c>
      <c r="DM123" s="12">
        <v>554.67222692110022</v>
      </c>
      <c r="DN123" s="12">
        <v>224.57446093268567</v>
      </c>
      <c r="DO123" s="12">
        <v>20851.70999134341</v>
      </c>
      <c r="DP123" s="12">
        <v>78142.911053832548</v>
      </c>
      <c r="DQ123" s="12">
        <v>2827.7690181166722</v>
      </c>
      <c r="DR123" s="12">
        <v>31512.946500722464</v>
      </c>
      <c r="DS123" s="12">
        <v>28368.862854989646</v>
      </c>
      <c r="DT123" s="12">
        <v>5193.3644861262155</v>
      </c>
      <c r="DU123" s="12">
        <v>35759.380651438289</v>
      </c>
      <c r="DV123" s="12">
        <v>2608.1595960245354</v>
      </c>
      <c r="DW123" s="12">
        <v>48905.150403604552</v>
      </c>
      <c r="DX123" s="12">
        <v>506466.57364653988</v>
      </c>
      <c r="DY123" s="12">
        <v>43234.121542912522</v>
      </c>
      <c r="DZ123" s="12">
        <v>1571.113586289908</v>
      </c>
      <c r="EA123" s="12">
        <v>3598.1518314022201</v>
      </c>
      <c r="EB123" s="12">
        <v>215434.69859848867</v>
      </c>
      <c r="EC123" s="12">
        <v>8319.0427211646729</v>
      </c>
      <c r="ED123" s="12">
        <v>0</v>
      </c>
      <c r="EE123" s="12">
        <v>39984.64612838508</v>
      </c>
      <c r="EF123" s="12">
        <v>1849.080055518142</v>
      </c>
      <c r="EG123" s="12">
        <v>2832.1359424518832</v>
      </c>
      <c r="EH123" s="12">
        <v>1342.6612769472615</v>
      </c>
      <c r="EI123" s="12">
        <v>68094.258659001876</v>
      </c>
      <c r="EJ123" s="12">
        <v>1472.3731558811853</v>
      </c>
      <c r="EK123" s="12">
        <v>2764.9604317425269</v>
      </c>
      <c r="EL123" s="12">
        <v>37158.966412351969</v>
      </c>
      <c r="EM123" s="12">
        <v>11683.099947060149</v>
      </c>
      <c r="EN123" s="12">
        <v>20774.7405647101</v>
      </c>
      <c r="EO123" s="12">
        <v>6114.3535591663267</v>
      </c>
      <c r="EP123" s="12">
        <v>480.30181856807235</v>
      </c>
      <c r="EQ123" s="12">
        <v>4317.5981572162646</v>
      </c>
      <c r="ER123" s="12">
        <v>787.03537961534664</v>
      </c>
      <c r="ES123" s="12">
        <v>1349.4088289680285</v>
      </c>
      <c r="ET123" s="12">
        <v>707.72755168870765</v>
      </c>
      <c r="EU123" s="12">
        <v>3954.2432115474157</v>
      </c>
      <c r="EV123" s="12">
        <v>36783.831624451435</v>
      </c>
      <c r="EW123" s="12">
        <v>57596.519445216341</v>
      </c>
      <c r="EX123" s="12">
        <v>46027.493678976454</v>
      </c>
      <c r="EY123" s="12">
        <v>11507.565063835404</v>
      </c>
      <c r="EZ123" s="12">
        <v>162357.73386648807</v>
      </c>
      <c r="FA123" s="12">
        <v>3073.922252921308</v>
      </c>
      <c r="FB123" s="12">
        <v>808.47127352260884</v>
      </c>
      <c r="FC123" s="12">
        <v>6225.550331047436</v>
      </c>
      <c r="FD123" s="12">
        <v>743.87290069184769</v>
      </c>
      <c r="FE123" s="12">
        <v>54632.414112797604</v>
      </c>
      <c r="FF123" s="12">
        <v>8692.0839370918402</v>
      </c>
      <c r="FG123" s="12">
        <v>6243.5127077236684</v>
      </c>
      <c r="FH123" s="12">
        <v>18285.955800900159</v>
      </c>
      <c r="FI123" s="12">
        <v>40209.521742345656</v>
      </c>
      <c r="FJ123" s="12">
        <v>845.07668471468787</v>
      </c>
      <c r="FK123" s="13">
        <v>23797452.774268217</v>
      </c>
      <c r="FL123" s="12">
        <v>6990145.8362007271</v>
      </c>
      <c r="FM123" s="14">
        <v>6990145.8362007271</v>
      </c>
      <c r="FN123" s="12">
        <v>0</v>
      </c>
      <c r="FO123" s="12">
        <v>1656699.6681903596</v>
      </c>
      <c r="FP123" s="12">
        <v>895865.62154088984</v>
      </c>
      <c r="FQ123" s="12">
        <v>760834.04664946988</v>
      </c>
      <c r="FR123" s="12">
        <v>13234402.442462917</v>
      </c>
      <c r="FS123" s="12">
        <v>0</v>
      </c>
      <c r="FT123" s="12">
        <v>13234402.442462917</v>
      </c>
      <c r="FU123" s="12">
        <v>0</v>
      </c>
      <c r="FV123" s="13">
        <v>45678700.72112222</v>
      </c>
    </row>
    <row r="124" spans="1:181" s="15" customFormat="1" ht="28.05" customHeight="1" thickBot="1" x14ac:dyDescent="0.3">
      <c r="A124" s="85" t="s">
        <v>150</v>
      </c>
      <c r="B124" s="11">
        <v>121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182731.9234334715</v>
      </c>
      <c r="I124" s="12">
        <v>17962.180461966953</v>
      </c>
      <c r="J124" s="12">
        <v>41019.727582581516</v>
      </c>
      <c r="K124" s="12">
        <v>352445.4294191589</v>
      </c>
      <c r="L124" s="12">
        <v>0</v>
      </c>
      <c r="M124" s="12">
        <v>0</v>
      </c>
      <c r="N124" s="12">
        <v>11724.671160759839</v>
      </c>
      <c r="O124" s="12">
        <v>11451.088050623499</v>
      </c>
      <c r="P124" s="12">
        <v>1762.0171895843855</v>
      </c>
      <c r="Q124" s="12">
        <v>1508.0089417666327</v>
      </c>
      <c r="R124" s="12">
        <v>0</v>
      </c>
      <c r="S124" s="12">
        <v>28779.117224248719</v>
      </c>
      <c r="T124" s="12">
        <v>5986.7759798408588</v>
      </c>
      <c r="U124" s="12">
        <v>0</v>
      </c>
      <c r="V124" s="12">
        <v>3886.0848853127177</v>
      </c>
      <c r="W124" s="12">
        <v>0</v>
      </c>
      <c r="X124" s="12">
        <v>684.80366103017388</v>
      </c>
      <c r="Y124" s="12">
        <v>5702.8539087044937</v>
      </c>
      <c r="Z124" s="12">
        <v>0</v>
      </c>
      <c r="AA124" s="12">
        <v>4.0536031222006762E-7</v>
      </c>
      <c r="AB124" s="12">
        <v>0</v>
      </c>
      <c r="AC124" s="12">
        <v>41370.698104123461</v>
      </c>
      <c r="AD124" s="12">
        <v>37279.063142578692</v>
      </c>
      <c r="AE124" s="12">
        <v>3633538.0661990382</v>
      </c>
      <c r="AF124" s="12">
        <v>0</v>
      </c>
      <c r="AG124" s="12">
        <v>772.8968813864202</v>
      </c>
      <c r="AH124" s="12">
        <v>48052.835623993706</v>
      </c>
      <c r="AI124" s="12">
        <v>881.367407349872</v>
      </c>
      <c r="AJ124" s="12">
        <v>57119.483713607115</v>
      </c>
      <c r="AK124" s="12">
        <v>8291.5086056539512</v>
      </c>
      <c r="AL124" s="12">
        <v>101309.8575894903</v>
      </c>
      <c r="AM124" s="12">
        <v>37901.081904369457</v>
      </c>
      <c r="AN124" s="12">
        <v>0</v>
      </c>
      <c r="AO124" s="12">
        <v>83445.202117452354</v>
      </c>
      <c r="AP124" s="12">
        <v>2502.6798915435452</v>
      </c>
      <c r="AQ124" s="12">
        <v>3558.1944666163195</v>
      </c>
      <c r="AR124" s="12">
        <v>10271.009745747733</v>
      </c>
      <c r="AS124" s="12">
        <v>2904.5949486145282</v>
      </c>
      <c r="AT124" s="12">
        <v>1407.7089889142278</v>
      </c>
      <c r="AU124" s="12">
        <v>24545.820310911527</v>
      </c>
      <c r="AV124" s="12">
        <v>122874.24461741258</v>
      </c>
      <c r="AW124" s="12">
        <v>4288.5010724136519</v>
      </c>
      <c r="AX124" s="12">
        <v>17501.618841973286</v>
      </c>
      <c r="AY124" s="12">
        <v>11623.894771525931</v>
      </c>
      <c r="AZ124" s="12">
        <v>7654.7414336565598</v>
      </c>
      <c r="BA124" s="12">
        <v>34241.205062494999</v>
      </c>
      <c r="BB124" s="12">
        <v>38807.104432607717</v>
      </c>
      <c r="BC124" s="12">
        <v>134071.69126485515</v>
      </c>
      <c r="BD124" s="12">
        <v>91008.525896352323</v>
      </c>
      <c r="BE124" s="12">
        <v>80183.366208177467</v>
      </c>
      <c r="BF124" s="12">
        <v>45559.373331507646</v>
      </c>
      <c r="BG124" s="12">
        <v>61299.943100047756</v>
      </c>
      <c r="BH124" s="12">
        <v>32296.950832889062</v>
      </c>
      <c r="BI124" s="12">
        <v>13353.55253876315</v>
      </c>
      <c r="BJ124" s="12">
        <v>0</v>
      </c>
      <c r="BK124" s="12">
        <v>396.76794589842262</v>
      </c>
      <c r="BL124" s="12">
        <v>17632.240331810415</v>
      </c>
      <c r="BM124" s="12">
        <v>4453.1166652785687</v>
      </c>
      <c r="BN124" s="12">
        <v>7880.1105875981866</v>
      </c>
      <c r="BO124" s="12">
        <v>6754.7535974719949</v>
      </c>
      <c r="BP124" s="12">
        <v>163209.64932236006</v>
      </c>
      <c r="BQ124" s="12">
        <v>63847.304573129077</v>
      </c>
      <c r="BR124" s="12">
        <v>17455.980150114399</v>
      </c>
      <c r="BS124" s="12">
        <v>100999.86000386812</v>
      </c>
      <c r="BT124" s="12">
        <v>4536.7764070611229</v>
      </c>
      <c r="BU124" s="12">
        <v>17019.995702083204</v>
      </c>
      <c r="BV124" s="12">
        <v>19300.901968597092</v>
      </c>
      <c r="BW124" s="12">
        <v>55040.104400491233</v>
      </c>
      <c r="BX124" s="12">
        <v>36072.269718718657</v>
      </c>
      <c r="BY124" s="12">
        <v>28600.662027142011</v>
      </c>
      <c r="BZ124" s="12">
        <v>197031.74113138518</v>
      </c>
      <c r="CA124" s="12">
        <v>69284.411193263892</v>
      </c>
      <c r="CB124" s="12">
        <v>45034.954326236861</v>
      </c>
      <c r="CC124" s="12">
        <v>2794.8516009184837</v>
      </c>
      <c r="CD124" s="12">
        <v>5880.2621115056627</v>
      </c>
      <c r="CE124" s="12">
        <v>26793.156984661255</v>
      </c>
      <c r="CF124" s="12">
        <v>13063.641743616492</v>
      </c>
      <c r="CG124" s="12">
        <v>16440.147704399034</v>
      </c>
      <c r="CH124" s="12">
        <v>10065.376095593385</v>
      </c>
      <c r="CI124" s="12">
        <v>10409.629872645124</v>
      </c>
      <c r="CJ124" s="12">
        <v>4345.4660743511722</v>
      </c>
      <c r="CK124" s="12">
        <v>26327.89568039088</v>
      </c>
      <c r="CL124" s="12">
        <v>23500.693191790688</v>
      </c>
      <c r="CM124" s="12">
        <v>147542.92807182795</v>
      </c>
      <c r="CN124" s="12">
        <v>11396.397906682985</v>
      </c>
      <c r="CO124" s="12">
        <v>5888.2272607813202</v>
      </c>
      <c r="CP124" s="12">
        <v>56758.127687537824</v>
      </c>
      <c r="CQ124" s="12">
        <v>9778.2159095098868</v>
      </c>
      <c r="CR124" s="12">
        <v>118568.69609612237</v>
      </c>
      <c r="CS124" s="12">
        <v>28542.432104635172</v>
      </c>
      <c r="CT124" s="12">
        <v>27212.462232891146</v>
      </c>
      <c r="CU124" s="12">
        <v>27494.513263339701</v>
      </c>
      <c r="CV124" s="12">
        <v>62165.78666338748</v>
      </c>
      <c r="CW124" s="12">
        <v>32981.927551974295</v>
      </c>
      <c r="CX124" s="12">
        <v>5776.0987901565068</v>
      </c>
      <c r="CY124" s="12">
        <v>876.48470210554933</v>
      </c>
      <c r="CZ124" s="12">
        <v>9422.6736651689098</v>
      </c>
      <c r="DA124" s="12">
        <v>0</v>
      </c>
      <c r="DB124" s="12">
        <v>33670.4328192045</v>
      </c>
      <c r="DC124" s="12">
        <v>950.16188535378524</v>
      </c>
      <c r="DD124" s="12">
        <v>247738.63722083185</v>
      </c>
      <c r="DE124" s="12">
        <v>185810.0755889937</v>
      </c>
      <c r="DF124" s="12">
        <v>9663.6941579428112</v>
      </c>
      <c r="DG124" s="12">
        <v>94566.758749753761</v>
      </c>
      <c r="DH124" s="12">
        <v>84020.702913107249</v>
      </c>
      <c r="DI124" s="12">
        <v>241159.98158218915</v>
      </c>
      <c r="DJ124" s="12">
        <v>89578.332711447365</v>
      </c>
      <c r="DK124" s="12">
        <v>21711.831814680478</v>
      </c>
      <c r="DL124" s="12">
        <v>2092321.9284321212</v>
      </c>
      <c r="DM124" s="12">
        <v>3189.2394940484587</v>
      </c>
      <c r="DN124" s="12">
        <v>6013.2526913453312</v>
      </c>
      <c r="DO124" s="12">
        <v>94096.730486336834</v>
      </c>
      <c r="DP124" s="12">
        <v>41853.155473181665</v>
      </c>
      <c r="DQ124" s="12">
        <v>2731.1766924805988</v>
      </c>
      <c r="DR124" s="12">
        <v>56524.794418919002</v>
      </c>
      <c r="DS124" s="12">
        <v>366632.37954111036</v>
      </c>
      <c r="DT124" s="12">
        <v>67117.797040562495</v>
      </c>
      <c r="DU124" s="12">
        <v>313353.11669386178</v>
      </c>
      <c r="DV124" s="12">
        <v>5545.7843805316716</v>
      </c>
      <c r="DW124" s="12">
        <v>114421.17238442432</v>
      </c>
      <c r="DX124" s="12">
        <v>430941.33590433071</v>
      </c>
      <c r="DY124" s="12">
        <v>42255.397088622121</v>
      </c>
      <c r="DZ124" s="12">
        <v>25029.614040601937</v>
      </c>
      <c r="EA124" s="12">
        <v>45381.734367529614</v>
      </c>
      <c r="EB124" s="12">
        <v>36618.668847574394</v>
      </c>
      <c r="EC124" s="12">
        <v>213315.5316877747</v>
      </c>
      <c r="ED124" s="12">
        <v>9556.7890422364271</v>
      </c>
      <c r="EE124" s="12">
        <v>398646.66426555067</v>
      </c>
      <c r="EF124" s="12">
        <v>51067.209855768357</v>
      </c>
      <c r="EG124" s="12">
        <v>129536.52173491484</v>
      </c>
      <c r="EH124" s="12">
        <v>20239.54292562589</v>
      </c>
      <c r="EI124" s="12">
        <v>359403.91264228226</v>
      </c>
      <c r="EJ124" s="12">
        <v>119087.1788639678</v>
      </c>
      <c r="EK124" s="12">
        <v>165520.16913890754</v>
      </c>
      <c r="EL124" s="12">
        <v>329510.57563671144</v>
      </c>
      <c r="EM124" s="12">
        <v>45788.346358972092</v>
      </c>
      <c r="EN124" s="12">
        <v>116644.37345646527</v>
      </c>
      <c r="EO124" s="12">
        <v>32943.442720021696</v>
      </c>
      <c r="EP124" s="12">
        <v>5690.8934651492827</v>
      </c>
      <c r="EQ124" s="12">
        <v>16309.633339094808</v>
      </c>
      <c r="ER124" s="12">
        <v>20333.024482269284</v>
      </c>
      <c r="ES124" s="12">
        <v>273196.89002563071</v>
      </c>
      <c r="ET124" s="12">
        <v>10964.129029220163</v>
      </c>
      <c r="EU124" s="12">
        <v>3293.5305145876141</v>
      </c>
      <c r="EV124" s="12">
        <v>67316.141592572603</v>
      </c>
      <c r="EW124" s="12">
        <v>709662.28490526811</v>
      </c>
      <c r="EX124" s="12">
        <v>240467.45123819687</v>
      </c>
      <c r="EY124" s="12">
        <v>78906.925099772372</v>
      </c>
      <c r="EZ124" s="12">
        <v>78255.687283191452</v>
      </c>
      <c r="FA124" s="12">
        <v>2854.8267523741129</v>
      </c>
      <c r="FB124" s="12">
        <v>4368.3745847549017</v>
      </c>
      <c r="FC124" s="12">
        <v>6293.248873133326</v>
      </c>
      <c r="FD124" s="12">
        <v>4131.354577310166</v>
      </c>
      <c r="FE124" s="12">
        <v>1011.1600869334818</v>
      </c>
      <c r="FF124" s="12">
        <v>61597.244010676244</v>
      </c>
      <c r="FG124" s="12">
        <v>44324.548742721578</v>
      </c>
      <c r="FH124" s="12">
        <v>16875.001973483897</v>
      </c>
      <c r="FI124" s="12">
        <v>5269.7435031838977</v>
      </c>
      <c r="FJ124" s="12">
        <v>0</v>
      </c>
      <c r="FK124" s="13">
        <v>15389419.397793835</v>
      </c>
      <c r="FL124" s="12">
        <v>21121873.300483458</v>
      </c>
      <c r="FM124" s="14">
        <v>21121873.300483458</v>
      </c>
      <c r="FN124" s="12">
        <v>0</v>
      </c>
      <c r="FO124" s="12">
        <v>0</v>
      </c>
      <c r="FP124" s="12">
        <v>0</v>
      </c>
      <c r="FQ124" s="12">
        <v>0</v>
      </c>
      <c r="FR124" s="12">
        <v>0</v>
      </c>
      <c r="FS124" s="12">
        <v>18178698.575045101</v>
      </c>
      <c r="FT124" s="12">
        <v>18178698.575045101</v>
      </c>
      <c r="FU124" s="12">
        <v>10282085.660806401</v>
      </c>
      <c r="FV124" s="13">
        <v>44407905.612515993</v>
      </c>
    </row>
    <row r="125" spans="1:181" s="15" customFormat="1" ht="21" customHeight="1" thickBot="1" x14ac:dyDescent="0.3">
      <c r="A125" s="85" t="s">
        <v>151</v>
      </c>
      <c r="B125" s="11">
        <v>122</v>
      </c>
      <c r="C125" s="12">
        <v>92442.185171484482</v>
      </c>
      <c r="D125" s="12">
        <v>6948.8536555828096</v>
      </c>
      <c r="E125" s="12">
        <v>6815.0556560107552</v>
      </c>
      <c r="F125" s="12">
        <v>4458.6302854668447</v>
      </c>
      <c r="G125" s="12">
        <v>9209.9713695483861</v>
      </c>
      <c r="H125" s="12">
        <v>25063.794050233071</v>
      </c>
      <c r="I125" s="12">
        <v>4710.6831335837169</v>
      </c>
      <c r="J125" s="12">
        <v>2443.3130753697737</v>
      </c>
      <c r="K125" s="12">
        <v>16967.511484699589</v>
      </c>
      <c r="L125" s="12">
        <v>696.17853059626134</v>
      </c>
      <c r="M125" s="12">
        <v>2110.8170798662431</v>
      </c>
      <c r="N125" s="12">
        <v>9514.1629792020995</v>
      </c>
      <c r="O125" s="12">
        <v>21349.710429802999</v>
      </c>
      <c r="P125" s="12">
        <v>975.68116362714045</v>
      </c>
      <c r="Q125" s="12">
        <v>1771.5266663612742</v>
      </c>
      <c r="R125" s="12">
        <v>14833.60366258184</v>
      </c>
      <c r="S125" s="12">
        <v>133623.23034065159</v>
      </c>
      <c r="T125" s="12">
        <v>64659.858853439859</v>
      </c>
      <c r="U125" s="12">
        <v>6594.2151403274293</v>
      </c>
      <c r="V125" s="12">
        <v>16588.610186996375</v>
      </c>
      <c r="W125" s="12">
        <v>173.4480560957071</v>
      </c>
      <c r="X125" s="12">
        <v>507.8207162669446</v>
      </c>
      <c r="Y125" s="12">
        <v>1398.9719947620561</v>
      </c>
      <c r="Z125" s="12">
        <v>1046.9359211850974</v>
      </c>
      <c r="AA125" s="12">
        <v>206.28235468203223</v>
      </c>
      <c r="AB125" s="12">
        <v>14242.020686628166</v>
      </c>
      <c r="AC125" s="12">
        <v>152585.66492592645</v>
      </c>
      <c r="AD125" s="12">
        <v>40651.235667772387</v>
      </c>
      <c r="AE125" s="12">
        <v>32053.611736465307</v>
      </c>
      <c r="AF125" s="12">
        <v>4448.5169541712776</v>
      </c>
      <c r="AG125" s="12">
        <v>4200.8056725927208</v>
      </c>
      <c r="AH125" s="12">
        <v>5179.9339672161104</v>
      </c>
      <c r="AI125" s="12">
        <v>1279.1703933248109</v>
      </c>
      <c r="AJ125" s="12">
        <v>1574.8546386164794</v>
      </c>
      <c r="AK125" s="12">
        <v>106374.43197286339</v>
      </c>
      <c r="AL125" s="12">
        <v>367708.73658005049</v>
      </c>
      <c r="AM125" s="12">
        <v>22885.526014726784</v>
      </c>
      <c r="AN125" s="12">
        <v>14731.52352295828</v>
      </c>
      <c r="AO125" s="12">
        <v>49818.500933347204</v>
      </c>
      <c r="AP125" s="12">
        <v>253825.18526526116</v>
      </c>
      <c r="AQ125" s="12">
        <v>21775.885670771167</v>
      </c>
      <c r="AR125" s="12">
        <v>25442.578653179768</v>
      </c>
      <c r="AS125" s="12">
        <v>14354.577009173752</v>
      </c>
      <c r="AT125" s="12">
        <v>5349.6906360155554</v>
      </c>
      <c r="AU125" s="12">
        <v>31968.545850333456</v>
      </c>
      <c r="AV125" s="12">
        <v>81170.184534651198</v>
      </c>
      <c r="AW125" s="12">
        <v>5156.3740482805761</v>
      </c>
      <c r="AX125" s="12">
        <v>4475.247030882585</v>
      </c>
      <c r="AY125" s="12">
        <v>17249.405067155632</v>
      </c>
      <c r="AZ125" s="12">
        <v>7393.6105257343706</v>
      </c>
      <c r="BA125" s="12">
        <v>64801.563948812385</v>
      </c>
      <c r="BB125" s="12">
        <v>18119.48228350428</v>
      </c>
      <c r="BC125" s="12">
        <v>121273.21576423474</v>
      </c>
      <c r="BD125" s="12">
        <v>52652.5123825095</v>
      </c>
      <c r="BE125" s="12">
        <v>67698.711553706395</v>
      </c>
      <c r="BF125" s="12">
        <v>52571.757269569775</v>
      </c>
      <c r="BG125" s="12">
        <v>59399.732228855188</v>
      </c>
      <c r="BH125" s="12">
        <v>20486.703080877949</v>
      </c>
      <c r="BI125" s="12">
        <v>630.91139251684945</v>
      </c>
      <c r="BJ125" s="12">
        <v>78081.014039873728</v>
      </c>
      <c r="BK125" s="12">
        <v>282.6794515465686</v>
      </c>
      <c r="BL125" s="12">
        <v>20150.777754882081</v>
      </c>
      <c r="BM125" s="12">
        <v>23509.64627689297</v>
      </c>
      <c r="BN125" s="12">
        <v>6060.9937307606588</v>
      </c>
      <c r="BO125" s="12">
        <v>5063.4171121820682</v>
      </c>
      <c r="BP125" s="12">
        <v>40578.184484290177</v>
      </c>
      <c r="BQ125" s="12">
        <v>18165.871043918014</v>
      </c>
      <c r="BR125" s="12">
        <v>34526.055748669671</v>
      </c>
      <c r="BS125" s="12">
        <v>66258.413368341775</v>
      </c>
      <c r="BT125" s="12">
        <v>5172.3122448449849</v>
      </c>
      <c r="BU125" s="12">
        <v>17647.460064189578</v>
      </c>
      <c r="BV125" s="12">
        <v>49153.810047227096</v>
      </c>
      <c r="BW125" s="12">
        <v>34755.674143893135</v>
      </c>
      <c r="BX125" s="12">
        <v>37688.223006979126</v>
      </c>
      <c r="BY125" s="12">
        <v>19763.799515806946</v>
      </c>
      <c r="BZ125" s="12">
        <v>73832.998551963159</v>
      </c>
      <c r="CA125" s="12">
        <v>66933.878791869181</v>
      </c>
      <c r="CB125" s="12">
        <v>165739.37585756957</v>
      </c>
      <c r="CC125" s="12">
        <v>36239.946687092663</v>
      </c>
      <c r="CD125" s="12">
        <v>9616.6905756266642</v>
      </c>
      <c r="CE125" s="12">
        <v>24322.773414325944</v>
      </c>
      <c r="CF125" s="12">
        <v>25627.088993040339</v>
      </c>
      <c r="CG125" s="12">
        <v>45404.333472180864</v>
      </c>
      <c r="CH125" s="12">
        <v>4821.0772184861362</v>
      </c>
      <c r="CI125" s="12">
        <v>10025.912645978022</v>
      </c>
      <c r="CJ125" s="12">
        <v>5032.6115709351698</v>
      </c>
      <c r="CK125" s="12">
        <v>11003.579801138307</v>
      </c>
      <c r="CL125" s="12">
        <v>7584.9281579993476</v>
      </c>
      <c r="CM125" s="12">
        <v>25373.091071760056</v>
      </c>
      <c r="CN125" s="12">
        <v>24363.168563738534</v>
      </c>
      <c r="CO125" s="12">
        <v>6322.9515063940726</v>
      </c>
      <c r="CP125" s="12">
        <v>79593.468463209603</v>
      </c>
      <c r="CQ125" s="12">
        <v>25538.91640395988</v>
      </c>
      <c r="CR125" s="12">
        <v>101804.67022858924</v>
      </c>
      <c r="CS125" s="12">
        <v>10712.249878897894</v>
      </c>
      <c r="CT125" s="12">
        <v>4688.848799447127</v>
      </c>
      <c r="CU125" s="12">
        <v>12679.413452835604</v>
      </c>
      <c r="CV125" s="12">
        <v>17489.717170817908</v>
      </c>
      <c r="CW125" s="12">
        <v>22853.244261479256</v>
      </c>
      <c r="CX125" s="12">
        <v>286.37493998871963</v>
      </c>
      <c r="CY125" s="12">
        <v>1347.6323407604557</v>
      </c>
      <c r="CZ125" s="12">
        <v>2680.0666701419141</v>
      </c>
      <c r="DA125" s="12">
        <v>255.82452997015037</v>
      </c>
      <c r="DB125" s="12">
        <v>2127.1173154445823</v>
      </c>
      <c r="DC125" s="12">
        <v>35.797034262421555</v>
      </c>
      <c r="DD125" s="12">
        <v>156401.71220487432</v>
      </c>
      <c r="DE125" s="12">
        <v>84129.105330490245</v>
      </c>
      <c r="DF125" s="12">
        <v>1572.7137334329482</v>
      </c>
      <c r="DG125" s="12">
        <v>51213.961310208986</v>
      </c>
      <c r="DH125" s="12">
        <v>38968.438941101384</v>
      </c>
      <c r="DI125" s="12">
        <v>52475.39277983037</v>
      </c>
      <c r="DJ125" s="12">
        <v>1579.735574430958</v>
      </c>
      <c r="DK125" s="12">
        <v>5888.4932836684575</v>
      </c>
      <c r="DL125" s="12">
        <v>56255.752718995805</v>
      </c>
      <c r="DM125" s="12">
        <v>98.324616013572481</v>
      </c>
      <c r="DN125" s="12">
        <v>39.809452440463147</v>
      </c>
      <c r="DO125" s="12">
        <v>3696.3025704491356</v>
      </c>
      <c r="DP125" s="12">
        <v>13852.093814395632</v>
      </c>
      <c r="DQ125" s="12">
        <v>501.26775667992393</v>
      </c>
      <c r="DR125" s="12">
        <v>5586.1790328660518</v>
      </c>
      <c r="DS125" s="12">
        <v>5028.8393966322064</v>
      </c>
      <c r="DT125" s="12">
        <v>920.60778263829911</v>
      </c>
      <c r="DU125" s="12">
        <v>6338.9281106659373</v>
      </c>
      <c r="DV125" s="12">
        <v>462.33843761155907</v>
      </c>
      <c r="DW125" s="12">
        <v>8669.2282417168972</v>
      </c>
      <c r="DX125" s="12">
        <v>89779.384942215926</v>
      </c>
      <c r="DY125" s="12">
        <v>7663.9467293819662</v>
      </c>
      <c r="DZ125" s="12">
        <v>278.50527318295985</v>
      </c>
      <c r="EA125" s="12">
        <v>637.83056012191628</v>
      </c>
      <c r="EB125" s="12">
        <v>38189.281863411525</v>
      </c>
      <c r="EC125" s="12">
        <v>1474.6847623855699</v>
      </c>
      <c r="ED125" s="12">
        <v>0</v>
      </c>
      <c r="EE125" s="12">
        <v>7087.9246989434487</v>
      </c>
      <c r="EF125" s="12">
        <v>327.77932193644455</v>
      </c>
      <c r="EG125" s="12">
        <v>502.04186459011135</v>
      </c>
      <c r="EH125" s="12">
        <v>238.00840944378291</v>
      </c>
      <c r="EI125" s="12">
        <v>12070.807785960444</v>
      </c>
      <c r="EJ125" s="12">
        <v>261.00193619627942</v>
      </c>
      <c r="EK125" s="12">
        <v>490.13391972567075</v>
      </c>
      <c r="EL125" s="12">
        <v>6587.0273048220388</v>
      </c>
      <c r="EM125" s="12">
        <v>2071.018270590791</v>
      </c>
      <c r="EN125" s="12">
        <v>3682.6584957123882</v>
      </c>
      <c r="EO125" s="12">
        <v>1083.8679794973125</v>
      </c>
      <c r="EP125" s="12">
        <v>85.141259268500946</v>
      </c>
      <c r="EQ125" s="12">
        <v>765.3640479994383</v>
      </c>
      <c r="ER125" s="12">
        <v>139.51473993808321</v>
      </c>
      <c r="ES125" s="12">
        <v>239.20452208341533</v>
      </c>
      <c r="ET125" s="12">
        <v>125.4561457823207</v>
      </c>
      <c r="EU125" s="12">
        <v>700.9535118746403</v>
      </c>
      <c r="EV125" s="12">
        <v>6520.5286012933011</v>
      </c>
      <c r="EW125" s="12">
        <v>10209.913861388819</v>
      </c>
      <c r="EX125" s="12">
        <v>8159.1170828465283</v>
      </c>
      <c r="EY125" s="12">
        <v>2039.9018758041411</v>
      </c>
      <c r="EZ125" s="12">
        <v>28780.532113296122</v>
      </c>
      <c r="FA125" s="12">
        <v>544.90239551340619</v>
      </c>
      <c r="FB125" s="12">
        <v>143.31459854834523</v>
      </c>
      <c r="FC125" s="12">
        <v>1103.5794043109356</v>
      </c>
      <c r="FD125" s="12">
        <v>131.86349302077465</v>
      </c>
      <c r="FE125" s="12">
        <v>9684.478289733066</v>
      </c>
      <c r="FF125" s="12">
        <v>1540.812346448824</v>
      </c>
      <c r="FG125" s="12">
        <v>1106.7635258581486</v>
      </c>
      <c r="FH125" s="12">
        <v>3241.4811762702825</v>
      </c>
      <c r="FI125" s="12">
        <v>7127.7875356248915</v>
      </c>
      <c r="FJ125" s="12">
        <v>149.80349924463391</v>
      </c>
      <c r="FK125" s="13">
        <v>4218483.0834587235</v>
      </c>
      <c r="FL125" s="12">
        <v>1239116.3138605712</v>
      </c>
      <c r="FM125" s="14">
        <v>1239116.3138605712</v>
      </c>
      <c r="FN125" s="12">
        <v>0</v>
      </c>
      <c r="FO125" s="12">
        <v>293676.78931543266</v>
      </c>
      <c r="FP125" s="12">
        <v>158806.65907272496</v>
      </c>
      <c r="FQ125" s="12">
        <v>134870.1302427077</v>
      </c>
      <c r="FR125" s="12">
        <v>2346011.7077564616</v>
      </c>
      <c r="FS125" s="12">
        <v>0</v>
      </c>
      <c r="FT125" s="12">
        <v>2346011.7077564616</v>
      </c>
      <c r="FU125" s="12">
        <v>0</v>
      </c>
      <c r="FV125" s="13">
        <v>8097287.8943911893</v>
      </c>
    </row>
    <row r="126" spans="1:181" s="15" customFormat="1" ht="28.05" customHeight="1" thickBot="1" x14ac:dyDescent="0.3">
      <c r="A126" s="85" t="s">
        <v>152</v>
      </c>
      <c r="B126" s="11">
        <v>123</v>
      </c>
      <c r="C126" s="12">
        <v>0</v>
      </c>
      <c r="D126" s="12">
        <v>0</v>
      </c>
      <c r="E126" s="12">
        <v>0</v>
      </c>
      <c r="F126" s="12">
        <v>0</v>
      </c>
      <c r="G126" s="12">
        <v>755.74334191214041</v>
      </c>
      <c r="H126" s="12">
        <v>284.58379514620191</v>
      </c>
      <c r="I126" s="12">
        <v>42200.459665216986</v>
      </c>
      <c r="J126" s="12">
        <v>17464.254453322214</v>
      </c>
      <c r="K126" s="12">
        <v>0</v>
      </c>
      <c r="L126" s="12">
        <v>0</v>
      </c>
      <c r="M126" s="12">
        <v>0</v>
      </c>
      <c r="N126" s="12">
        <v>1038893.6225656264</v>
      </c>
      <c r="O126" s="12">
        <v>130.23362111412445</v>
      </c>
      <c r="P126" s="12">
        <v>0</v>
      </c>
      <c r="Q126" s="12">
        <v>128.4831174141724</v>
      </c>
      <c r="R126" s="12">
        <v>0</v>
      </c>
      <c r="S126" s="12">
        <v>342147.41560373129</v>
      </c>
      <c r="T126" s="12">
        <v>0</v>
      </c>
      <c r="U126" s="12">
        <v>3.7707108984006935E-2</v>
      </c>
      <c r="V126" s="12">
        <v>0</v>
      </c>
      <c r="W126" s="12">
        <v>0</v>
      </c>
      <c r="X126" s="12">
        <v>27323.819374795185</v>
      </c>
      <c r="Y126" s="12">
        <v>39.514468029984378</v>
      </c>
      <c r="Z126" s="12">
        <v>0</v>
      </c>
      <c r="AA126" s="12">
        <v>410.64796565274457</v>
      </c>
      <c r="AB126" s="12">
        <v>64073.784483553078</v>
      </c>
      <c r="AC126" s="12">
        <v>8025.0669644474237</v>
      </c>
      <c r="AD126" s="12">
        <v>110588.86016449431</v>
      </c>
      <c r="AE126" s="12">
        <v>0</v>
      </c>
      <c r="AF126" s="12">
        <v>0</v>
      </c>
      <c r="AG126" s="12">
        <v>18283.32683364004</v>
      </c>
      <c r="AH126" s="12">
        <v>288520.58963705593</v>
      </c>
      <c r="AI126" s="12">
        <v>92.485519544090835</v>
      </c>
      <c r="AJ126" s="12">
        <v>0</v>
      </c>
      <c r="AK126" s="12">
        <v>4969.5344458950158</v>
      </c>
      <c r="AL126" s="12">
        <v>588175.32615846407</v>
      </c>
      <c r="AM126" s="12">
        <v>180054.13858016671</v>
      </c>
      <c r="AN126" s="12">
        <v>17563.658795530071</v>
      </c>
      <c r="AO126" s="12">
        <v>145590.82356503807</v>
      </c>
      <c r="AP126" s="12">
        <v>79010.597617241699</v>
      </c>
      <c r="AQ126" s="12">
        <v>12223.705844338559</v>
      </c>
      <c r="AR126" s="12">
        <v>208461.47943207368</v>
      </c>
      <c r="AS126" s="12">
        <v>56338.737197990515</v>
      </c>
      <c r="AT126" s="12">
        <v>5325.9712525370751</v>
      </c>
      <c r="AU126" s="12">
        <v>164589.45320090142</v>
      </c>
      <c r="AV126" s="12">
        <v>106066.54505814695</v>
      </c>
      <c r="AW126" s="12">
        <v>405.63776771979923</v>
      </c>
      <c r="AX126" s="12">
        <v>66760.128373978427</v>
      </c>
      <c r="AY126" s="12">
        <v>3078.1713131278075</v>
      </c>
      <c r="AZ126" s="12">
        <v>10567.921054196606</v>
      </c>
      <c r="BA126" s="12">
        <v>105074.31513219094</v>
      </c>
      <c r="BB126" s="12">
        <v>72198.144730744854</v>
      </c>
      <c r="BC126" s="12">
        <v>777358.95878414868</v>
      </c>
      <c r="BD126" s="12">
        <v>678775.13697796571</v>
      </c>
      <c r="BE126" s="12">
        <v>311320.65359955799</v>
      </c>
      <c r="BF126" s="12">
        <v>589191.12198098912</v>
      </c>
      <c r="BG126" s="12">
        <v>400449.52050923102</v>
      </c>
      <c r="BH126" s="12">
        <v>236456.20070592739</v>
      </c>
      <c r="BI126" s="12">
        <v>1094.0277464618223</v>
      </c>
      <c r="BJ126" s="12">
        <v>47609.12414289928</v>
      </c>
      <c r="BK126" s="12">
        <v>6424.2929233796185</v>
      </c>
      <c r="BL126" s="12">
        <v>136545.82672765778</v>
      </c>
      <c r="BM126" s="12">
        <v>524087.29866147594</v>
      </c>
      <c r="BN126" s="12">
        <v>22326.406251952358</v>
      </c>
      <c r="BO126" s="12">
        <v>45433.784394521936</v>
      </c>
      <c r="BP126" s="12">
        <v>324043.28518039762</v>
      </c>
      <c r="BQ126" s="12">
        <v>21324.295554233857</v>
      </c>
      <c r="BR126" s="12">
        <v>72102.558548127112</v>
      </c>
      <c r="BS126" s="12">
        <v>283845.08821875427</v>
      </c>
      <c r="BT126" s="12">
        <v>40838.204921982135</v>
      </c>
      <c r="BU126" s="12">
        <v>27928.880586055366</v>
      </c>
      <c r="BV126" s="12">
        <v>40538.982408444084</v>
      </c>
      <c r="BW126" s="12">
        <v>151927.37263258928</v>
      </c>
      <c r="BX126" s="12">
        <v>180293.24784064534</v>
      </c>
      <c r="BY126" s="12">
        <v>8197.4322307100065</v>
      </c>
      <c r="BZ126" s="12">
        <v>603672.75891270116</v>
      </c>
      <c r="CA126" s="12">
        <v>156063.38678606343</v>
      </c>
      <c r="CB126" s="12">
        <v>253.90037413995572</v>
      </c>
      <c r="CC126" s="12">
        <v>37238.127280703644</v>
      </c>
      <c r="CD126" s="12">
        <v>53532.119252082659</v>
      </c>
      <c r="CE126" s="12">
        <v>177815.00279233817</v>
      </c>
      <c r="CF126" s="12">
        <v>114289.79468047501</v>
      </c>
      <c r="CG126" s="12">
        <v>136417.48661930882</v>
      </c>
      <c r="CH126" s="12">
        <v>2129.9052598537573</v>
      </c>
      <c r="CI126" s="12">
        <v>23889.097819317587</v>
      </c>
      <c r="CJ126" s="12">
        <v>21655.394591262077</v>
      </c>
      <c r="CK126" s="12">
        <v>38404.684139369943</v>
      </c>
      <c r="CL126" s="12">
        <v>78611.504585940129</v>
      </c>
      <c r="CM126" s="12">
        <v>11282.426677037667</v>
      </c>
      <c r="CN126" s="12">
        <v>52529.275956352212</v>
      </c>
      <c r="CO126" s="12">
        <v>1084708.5128503963</v>
      </c>
      <c r="CP126" s="12">
        <v>523068.7155809275</v>
      </c>
      <c r="CQ126" s="12">
        <v>53170.38282998465</v>
      </c>
      <c r="CR126" s="12">
        <v>898422.58981531032</v>
      </c>
      <c r="CS126" s="12">
        <v>102173.41744873874</v>
      </c>
      <c r="CT126" s="12">
        <v>14586.240208752597</v>
      </c>
      <c r="CU126" s="12">
        <v>203274.25474613643</v>
      </c>
      <c r="CV126" s="12">
        <v>42108.957323512543</v>
      </c>
      <c r="CW126" s="12">
        <v>2067.2171440331886</v>
      </c>
      <c r="CX126" s="12">
        <v>60320.13441314525</v>
      </c>
      <c r="CY126" s="12">
        <v>798.39544621017183</v>
      </c>
      <c r="CZ126" s="12">
        <v>5831.5584044369634</v>
      </c>
      <c r="DA126" s="12">
        <v>0</v>
      </c>
      <c r="DB126" s="12">
        <v>15399.696362893095</v>
      </c>
      <c r="DC126" s="12">
        <v>52.604570570046903</v>
      </c>
      <c r="DD126" s="12">
        <v>196335.58267670235</v>
      </c>
      <c r="DE126" s="12">
        <v>55046.377529595105</v>
      </c>
      <c r="DF126" s="12">
        <v>0</v>
      </c>
      <c r="DG126" s="12">
        <v>27725.045591072769</v>
      </c>
      <c r="DH126" s="12">
        <v>84287.166555857984</v>
      </c>
      <c r="DI126" s="12">
        <v>421703.38414292166</v>
      </c>
      <c r="DJ126" s="12">
        <v>149500.77931801826</v>
      </c>
      <c r="DK126" s="12">
        <v>94192.344247663961</v>
      </c>
      <c r="DL126" s="12">
        <v>6963239.4305949481</v>
      </c>
      <c r="DM126" s="12">
        <v>0</v>
      </c>
      <c r="DN126" s="12">
        <v>0</v>
      </c>
      <c r="DO126" s="12">
        <v>516475.41703592194</v>
      </c>
      <c r="DP126" s="12">
        <v>4593741.6251940234</v>
      </c>
      <c r="DQ126" s="12">
        <v>6304.5500138644902</v>
      </c>
      <c r="DR126" s="12">
        <v>6825703.5670116711</v>
      </c>
      <c r="DS126" s="12">
        <v>3146368.7020578128</v>
      </c>
      <c r="DT126" s="12">
        <v>575992.05019428581</v>
      </c>
      <c r="DU126" s="12">
        <v>15828957.909943048</v>
      </c>
      <c r="DV126" s="12">
        <v>95068.768908352766</v>
      </c>
      <c r="DW126" s="12">
        <v>17064.558059106716</v>
      </c>
      <c r="DX126" s="12">
        <v>48882.209733647287</v>
      </c>
      <c r="DY126" s="12">
        <v>17999.08792939</v>
      </c>
      <c r="DZ126" s="12">
        <v>3458.4610691919747</v>
      </c>
      <c r="EA126" s="12">
        <v>382.38284377504129</v>
      </c>
      <c r="EB126" s="12">
        <v>74410.448538514378</v>
      </c>
      <c r="EC126" s="12">
        <v>17688.470587826225</v>
      </c>
      <c r="ED126" s="12">
        <v>4522.2199259280605</v>
      </c>
      <c r="EE126" s="12">
        <v>9518.9167160947509</v>
      </c>
      <c r="EF126" s="12">
        <v>0</v>
      </c>
      <c r="EG126" s="12">
        <v>0</v>
      </c>
      <c r="EH126" s="12">
        <v>2135.6910190769213</v>
      </c>
      <c r="EI126" s="12">
        <v>7750.3708997079029</v>
      </c>
      <c r="EJ126" s="12">
        <v>6825.6618903575018</v>
      </c>
      <c r="EK126" s="12">
        <v>814.58790185189866</v>
      </c>
      <c r="EL126" s="12">
        <v>26969.232746776532</v>
      </c>
      <c r="EM126" s="12">
        <v>409.957680490629</v>
      </c>
      <c r="EN126" s="12">
        <v>4281.1942691903223</v>
      </c>
      <c r="EO126" s="12">
        <v>4590.4909917420355</v>
      </c>
      <c r="EP126" s="12">
        <v>0</v>
      </c>
      <c r="EQ126" s="12">
        <v>52950.342507299065</v>
      </c>
      <c r="ER126" s="12">
        <v>28.380536804369399</v>
      </c>
      <c r="ES126" s="12">
        <v>1079.3477992580281</v>
      </c>
      <c r="ET126" s="12">
        <v>0</v>
      </c>
      <c r="EU126" s="12">
        <v>3697.018650340166</v>
      </c>
      <c r="EV126" s="12">
        <v>0</v>
      </c>
      <c r="EW126" s="12">
        <v>6640.3899390525112</v>
      </c>
      <c r="EX126" s="12">
        <v>21789.863104319618</v>
      </c>
      <c r="EY126" s="12">
        <v>1509.8344692954799</v>
      </c>
      <c r="EZ126" s="12">
        <v>7204.9438762961363</v>
      </c>
      <c r="FA126" s="12">
        <v>12.45291328536867</v>
      </c>
      <c r="FB126" s="12">
        <v>77.24028048469421</v>
      </c>
      <c r="FC126" s="12">
        <v>403.87483852154065</v>
      </c>
      <c r="FD126" s="12">
        <v>378.91326300402346</v>
      </c>
      <c r="FE126" s="12">
        <v>306.39962941549584</v>
      </c>
      <c r="FF126" s="12">
        <v>611.82740308812322</v>
      </c>
      <c r="FG126" s="12">
        <v>2195.7205704317776</v>
      </c>
      <c r="FH126" s="12">
        <v>4.9754213485169396</v>
      </c>
      <c r="FI126" s="12">
        <v>66764.133438035351</v>
      </c>
      <c r="FJ126" s="12">
        <v>0</v>
      </c>
      <c r="FK126" s="13">
        <v>53221698.765660897</v>
      </c>
      <c r="FL126" s="12">
        <v>1193229.366629906</v>
      </c>
      <c r="FM126" s="14">
        <v>1193229.366629906</v>
      </c>
      <c r="FN126" s="12">
        <v>0</v>
      </c>
      <c r="FO126" s="12">
        <v>0</v>
      </c>
      <c r="FP126" s="12">
        <v>0</v>
      </c>
      <c r="FQ126" s="12">
        <v>0</v>
      </c>
      <c r="FR126" s="12">
        <v>0</v>
      </c>
      <c r="FS126" s="12">
        <v>26788376</v>
      </c>
      <c r="FT126" s="12">
        <v>26788376</v>
      </c>
      <c r="FU126" s="12">
        <v>0</v>
      </c>
      <c r="FV126" s="13">
        <v>81203304.13229081</v>
      </c>
    </row>
    <row r="127" spans="1:181" s="15" customFormat="1" ht="21" customHeight="1" thickBot="1" x14ac:dyDescent="0.3">
      <c r="A127" s="85" t="s">
        <v>153</v>
      </c>
      <c r="B127" s="11">
        <v>124</v>
      </c>
      <c r="C127" s="12">
        <v>44629.78683129984</v>
      </c>
      <c r="D127" s="12">
        <v>7027.597227704322</v>
      </c>
      <c r="E127" s="12">
        <v>0</v>
      </c>
      <c r="F127" s="12">
        <v>0</v>
      </c>
      <c r="G127" s="12">
        <v>2849.7719477855821</v>
      </c>
      <c r="H127" s="12">
        <v>27636.383722960301</v>
      </c>
      <c r="I127" s="12">
        <v>2003.6791280919715</v>
      </c>
      <c r="J127" s="12">
        <v>30800.253976972548</v>
      </c>
      <c r="K127" s="12">
        <v>7258.939634788062</v>
      </c>
      <c r="L127" s="12">
        <v>0</v>
      </c>
      <c r="M127" s="12">
        <v>0</v>
      </c>
      <c r="N127" s="12">
        <v>2788.049018333435</v>
      </c>
      <c r="O127" s="12">
        <v>3165.4334555772184</v>
      </c>
      <c r="P127" s="12">
        <v>383.57788487923784</v>
      </c>
      <c r="Q127" s="12">
        <v>544.11066679393127</v>
      </c>
      <c r="R127" s="12">
        <v>0</v>
      </c>
      <c r="S127" s="12">
        <v>2550.3592471610141</v>
      </c>
      <c r="T127" s="12">
        <v>2906.451066618984</v>
      </c>
      <c r="U127" s="12">
        <v>353.92083437883582</v>
      </c>
      <c r="V127" s="12">
        <v>14794.810658035844</v>
      </c>
      <c r="W127" s="12">
        <v>0</v>
      </c>
      <c r="X127" s="12">
        <v>1105.5466804382909</v>
      </c>
      <c r="Y127" s="12">
        <v>1217.4018335082737</v>
      </c>
      <c r="Z127" s="12">
        <v>0</v>
      </c>
      <c r="AA127" s="12">
        <v>235.29306502138621</v>
      </c>
      <c r="AB127" s="12">
        <v>1779.6680446288451</v>
      </c>
      <c r="AC127" s="12">
        <v>4562.8786234672143</v>
      </c>
      <c r="AD127" s="12">
        <v>4148.5086886322424</v>
      </c>
      <c r="AE127" s="12">
        <v>0</v>
      </c>
      <c r="AF127" s="12">
        <v>18925.267624417073</v>
      </c>
      <c r="AG127" s="12">
        <v>0</v>
      </c>
      <c r="AH127" s="12">
        <v>34125.368262488897</v>
      </c>
      <c r="AI127" s="12">
        <v>140.89177409354355</v>
      </c>
      <c r="AJ127" s="12">
        <v>10512.96255996979</v>
      </c>
      <c r="AK127" s="12">
        <v>9160.4961135213307</v>
      </c>
      <c r="AL127" s="12">
        <v>18749.463127124043</v>
      </c>
      <c r="AM127" s="12">
        <v>14638.09004592874</v>
      </c>
      <c r="AN127" s="12">
        <v>0</v>
      </c>
      <c r="AO127" s="12">
        <v>5268.0632276398501</v>
      </c>
      <c r="AP127" s="12">
        <v>2323.4499858101949</v>
      </c>
      <c r="AQ127" s="12">
        <v>4759.69006028072</v>
      </c>
      <c r="AR127" s="12">
        <v>10976.142228257704</v>
      </c>
      <c r="AS127" s="12">
        <v>1674.5479523828062</v>
      </c>
      <c r="AT127" s="12">
        <v>1740.0749103575447</v>
      </c>
      <c r="AU127" s="12">
        <v>10723.00626810715</v>
      </c>
      <c r="AV127" s="12">
        <v>14009.66772550132</v>
      </c>
      <c r="AW127" s="12">
        <v>1014.6534540068078</v>
      </c>
      <c r="AX127" s="12">
        <v>6507.3661509118692</v>
      </c>
      <c r="AY127" s="12">
        <v>5652.0143458580469</v>
      </c>
      <c r="AZ127" s="12">
        <v>208.65278101327416</v>
      </c>
      <c r="BA127" s="12">
        <v>25149.929698206583</v>
      </c>
      <c r="BB127" s="12">
        <v>22656.235734578644</v>
      </c>
      <c r="BC127" s="12">
        <v>129795.43562367915</v>
      </c>
      <c r="BD127" s="12">
        <v>93234.826191992324</v>
      </c>
      <c r="BE127" s="12">
        <v>36314.410286185237</v>
      </c>
      <c r="BF127" s="12">
        <v>34529.73044242624</v>
      </c>
      <c r="BG127" s="12">
        <v>25418.755637483631</v>
      </c>
      <c r="BH127" s="12">
        <v>20474.46247846587</v>
      </c>
      <c r="BI127" s="12">
        <v>810.73165738098407</v>
      </c>
      <c r="BJ127" s="12">
        <v>1819.2453326473187</v>
      </c>
      <c r="BK127" s="12">
        <v>124.69048380152857</v>
      </c>
      <c r="BL127" s="12">
        <v>2794.7753866254875</v>
      </c>
      <c r="BM127" s="12">
        <v>4869.2707435766652</v>
      </c>
      <c r="BN127" s="12">
        <v>4413.5072322789429</v>
      </c>
      <c r="BO127" s="12">
        <v>2328.2525683150275</v>
      </c>
      <c r="BP127" s="12">
        <v>28310.756529542741</v>
      </c>
      <c r="BQ127" s="12">
        <v>16458.543815911944</v>
      </c>
      <c r="BR127" s="12">
        <v>16860.457145434946</v>
      </c>
      <c r="BS127" s="12">
        <v>61324.770180983018</v>
      </c>
      <c r="BT127" s="12">
        <v>3616.7965187641439</v>
      </c>
      <c r="BU127" s="12">
        <v>6272.9692843642215</v>
      </c>
      <c r="BV127" s="12">
        <v>11318.738956550413</v>
      </c>
      <c r="BW127" s="12">
        <v>14895.532712806307</v>
      </c>
      <c r="BX127" s="12">
        <v>13314.331351588544</v>
      </c>
      <c r="BY127" s="12">
        <v>3192.4760459879785</v>
      </c>
      <c r="BZ127" s="12">
        <v>87318.417042593501</v>
      </c>
      <c r="CA127" s="12">
        <v>10720.709960906153</v>
      </c>
      <c r="CB127" s="12">
        <v>708.59859628609047</v>
      </c>
      <c r="CC127" s="12">
        <v>36694.014418963845</v>
      </c>
      <c r="CD127" s="12">
        <v>372.28759175313871</v>
      </c>
      <c r="CE127" s="12">
        <v>10328.958702014421</v>
      </c>
      <c r="CF127" s="12">
        <v>22507.516491752722</v>
      </c>
      <c r="CG127" s="12">
        <v>5027.4787397702485</v>
      </c>
      <c r="CH127" s="12">
        <v>4038.8090066204213</v>
      </c>
      <c r="CI127" s="12">
        <v>2222.863735499634</v>
      </c>
      <c r="CJ127" s="12">
        <v>617.75333028919067</v>
      </c>
      <c r="CK127" s="12">
        <v>14311.180804282347</v>
      </c>
      <c r="CL127" s="12">
        <v>3424.8313869659819</v>
      </c>
      <c r="CM127" s="12">
        <v>6845.2514903841693</v>
      </c>
      <c r="CN127" s="12">
        <v>4853.9590455031848</v>
      </c>
      <c r="CO127" s="12">
        <v>723.41961407653605</v>
      </c>
      <c r="CP127" s="12">
        <v>9395.1132501397897</v>
      </c>
      <c r="CQ127" s="12">
        <v>14812.652460824438</v>
      </c>
      <c r="CR127" s="12">
        <v>74397.361375130073</v>
      </c>
      <c r="CS127" s="12">
        <v>11850.54632739107</v>
      </c>
      <c r="CT127" s="12">
        <v>8305.5941715092194</v>
      </c>
      <c r="CU127" s="12">
        <v>15113.708187636446</v>
      </c>
      <c r="CV127" s="12">
        <v>65735.973454751336</v>
      </c>
      <c r="CW127" s="12">
        <v>11606.102693791419</v>
      </c>
      <c r="CX127" s="12">
        <v>591.39314187847219</v>
      </c>
      <c r="CY127" s="12">
        <v>777.07105804392745</v>
      </c>
      <c r="CZ127" s="12">
        <v>0</v>
      </c>
      <c r="DA127" s="12">
        <v>13915.688510135078</v>
      </c>
      <c r="DB127" s="12">
        <v>1919.9883463827641</v>
      </c>
      <c r="DC127" s="12">
        <v>63.407291647037425</v>
      </c>
      <c r="DD127" s="12">
        <v>46399.327337243114</v>
      </c>
      <c r="DE127" s="12">
        <v>26548.922984046978</v>
      </c>
      <c r="DF127" s="12">
        <v>267.86408629752344</v>
      </c>
      <c r="DG127" s="12">
        <v>15809.561720902382</v>
      </c>
      <c r="DH127" s="12">
        <v>18606.209407410595</v>
      </c>
      <c r="DI127" s="12">
        <v>37827.391555817936</v>
      </c>
      <c r="DJ127" s="12">
        <v>24462.769437210012</v>
      </c>
      <c r="DK127" s="12">
        <v>8669.0386077186449</v>
      </c>
      <c r="DL127" s="12">
        <v>1486985.2000013199</v>
      </c>
      <c r="DM127" s="12">
        <v>382.85378263423485</v>
      </c>
      <c r="DN127" s="12">
        <v>2884.7933855416113</v>
      </c>
      <c r="DO127" s="12">
        <v>10480.111238296093</v>
      </c>
      <c r="DP127" s="12">
        <v>25377.046477411845</v>
      </c>
      <c r="DQ127" s="12">
        <v>547.55581935356133</v>
      </c>
      <c r="DR127" s="12">
        <v>8124.7554225706253</v>
      </c>
      <c r="DS127" s="12">
        <v>2491.2979831555317</v>
      </c>
      <c r="DT127" s="12">
        <v>456.0710993673888</v>
      </c>
      <c r="DU127" s="12">
        <v>64559.494671120512</v>
      </c>
      <c r="DV127" s="12">
        <v>291758.71258033003</v>
      </c>
      <c r="DW127" s="12">
        <v>19921.775598827335</v>
      </c>
      <c r="DX127" s="12">
        <v>182525.99587400397</v>
      </c>
      <c r="DY127" s="12">
        <v>39370.940653721504</v>
      </c>
      <c r="DZ127" s="12">
        <v>10983.706710235498</v>
      </c>
      <c r="EA127" s="12">
        <v>8009.0650158436447</v>
      </c>
      <c r="EB127" s="12">
        <v>124279.09210661575</v>
      </c>
      <c r="EC127" s="12">
        <v>32638.233077962464</v>
      </c>
      <c r="ED127" s="12">
        <v>2155.4107418909971</v>
      </c>
      <c r="EE127" s="12">
        <v>282497.51805537072</v>
      </c>
      <c r="EF127" s="12">
        <v>91282.425091558049</v>
      </c>
      <c r="EG127" s="12">
        <v>33153.963139043859</v>
      </c>
      <c r="EH127" s="12">
        <v>10675.945179890685</v>
      </c>
      <c r="EI127" s="12">
        <v>91088.630799541541</v>
      </c>
      <c r="EJ127" s="12">
        <v>12567.237764741734</v>
      </c>
      <c r="EK127" s="12">
        <v>68774.63008991965</v>
      </c>
      <c r="EL127" s="12">
        <v>53909.229513706479</v>
      </c>
      <c r="EM127" s="12">
        <v>8343.512546829792</v>
      </c>
      <c r="EN127" s="12">
        <v>80569.933589583641</v>
      </c>
      <c r="EO127" s="12">
        <v>17170.753447984018</v>
      </c>
      <c r="EP127" s="12">
        <v>1006.2660606581003</v>
      </c>
      <c r="EQ127" s="12">
        <v>1490.1775908414679</v>
      </c>
      <c r="ER127" s="12">
        <v>5249.2402698372771</v>
      </c>
      <c r="ES127" s="12">
        <v>8992.3618614363804</v>
      </c>
      <c r="ET127" s="12">
        <v>56366.889034974491</v>
      </c>
      <c r="EU127" s="12">
        <v>932.88318856349406</v>
      </c>
      <c r="EV127" s="12">
        <v>25812.081518313371</v>
      </c>
      <c r="EW127" s="12">
        <v>353229.36772111972</v>
      </c>
      <c r="EX127" s="12">
        <v>100085.01356375462</v>
      </c>
      <c r="EY127" s="12">
        <v>20423.708616218195</v>
      </c>
      <c r="EZ127" s="12">
        <v>17410.813101585209</v>
      </c>
      <c r="FA127" s="12">
        <v>1742.1782759047751</v>
      </c>
      <c r="FB127" s="12">
        <v>2964.6113188262925</v>
      </c>
      <c r="FC127" s="12">
        <v>14961.492180639667</v>
      </c>
      <c r="FD127" s="12">
        <v>1520.8596287609164</v>
      </c>
      <c r="FE127" s="12">
        <v>305.1860463932486</v>
      </c>
      <c r="FF127" s="12">
        <v>9529.3904738846468</v>
      </c>
      <c r="FG127" s="12">
        <v>25736.983364465705</v>
      </c>
      <c r="FH127" s="12">
        <v>3386.893769043912</v>
      </c>
      <c r="FI127" s="12">
        <v>5514.2107496714943</v>
      </c>
      <c r="FJ127" s="12">
        <v>0</v>
      </c>
      <c r="FK127" s="13">
        <v>5252570.1580311628</v>
      </c>
      <c r="FL127" s="12">
        <v>83918.644450684995</v>
      </c>
      <c r="FM127" s="14">
        <v>83918.644450684995</v>
      </c>
      <c r="FN127" s="12">
        <v>0</v>
      </c>
      <c r="FO127" s="12">
        <v>0</v>
      </c>
      <c r="FP127" s="12">
        <v>0</v>
      </c>
      <c r="FQ127" s="12">
        <v>0</v>
      </c>
      <c r="FR127" s="12">
        <v>0</v>
      </c>
      <c r="FS127" s="12">
        <f>6679086.5769861-167837</f>
        <v>6511249.5769860996</v>
      </c>
      <c r="FT127" s="12">
        <f>6679086.5769861-167837</f>
        <v>6511249.5769860996</v>
      </c>
      <c r="FU127" s="12">
        <v>4506304.8457819298</v>
      </c>
      <c r="FV127" s="13">
        <v>7341433.2447846495</v>
      </c>
      <c r="FW127" s="16"/>
      <c r="FX127" s="14"/>
      <c r="FY127" s="16"/>
    </row>
    <row r="128" spans="1:181" s="15" customFormat="1" ht="21" customHeight="1" thickBot="1" x14ac:dyDescent="0.3">
      <c r="A128" s="85" t="s">
        <v>154</v>
      </c>
      <c r="B128" s="11">
        <v>125</v>
      </c>
      <c r="C128" s="12">
        <v>44929.75545633203</v>
      </c>
      <c r="D128" s="12">
        <v>16596.868150432154</v>
      </c>
      <c r="E128" s="12">
        <v>0</v>
      </c>
      <c r="F128" s="12">
        <v>0</v>
      </c>
      <c r="G128" s="12">
        <v>7445.8309454743894</v>
      </c>
      <c r="H128" s="12">
        <v>388604.49185138795</v>
      </c>
      <c r="I128" s="12">
        <v>5454.9297557717964</v>
      </c>
      <c r="J128" s="12">
        <v>1415.7843424166581</v>
      </c>
      <c r="K128" s="12">
        <v>53090.514787102868</v>
      </c>
      <c r="L128" s="12">
        <v>0</v>
      </c>
      <c r="M128" s="12">
        <v>0</v>
      </c>
      <c r="N128" s="12">
        <v>15451.308611685503</v>
      </c>
      <c r="O128" s="12">
        <v>26521.609540784415</v>
      </c>
      <c r="P128" s="12">
        <v>0</v>
      </c>
      <c r="Q128" s="12">
        <v>9763.1771064212298</v>
      </c>
      <c r="R128" s="12">
        <v>0</v>
      </c>
      <c r="S128" s="12">
        <v>0</v>
      </c>
      <c r="T128" s="12">
        <v>24467.730806912426</v>
      </c>
      <c r="U128" s="12">
        <v>43085.147812617943</v>
      </c>
      <c r="V128" s="12">
        <v>54555.734582474288</v>
      </c>
      <c r="W128" s="12">
        <v>0</v>
      </c>
      <c r="X128" s="12">
        <v>10397.03504439929</v>
      </c>
      <c r="Y128" s="12">
        <v>5749.6691535040145</v>
      </c>
      <c r="Z128" s="12">
        <v>0</v>
      </c>
      <c r="AA128" s="12">
        <v>582.36430642318589</v>
      </c>
      <c r="AB128" s="12">
        <v>52118.537970230638</v>
      </c>
      <c r="AC128" s="12">
        <v>58334.538087074761</v>
      </c>
      <c r="AD128" s="12">
        <v>18789.395012995687</v>
      </c>
      <c r="AE128" s="12">
        <v>874917.32270707726</v>
      </c>
      <c r="AF128" s="12">
        <v>0</v>
      </c>
      <c r="AG128" s="12">
        <v>3367.4881671018265</v>
      </c>
      <c r="AH128" s="12">
        <v>24422.718971764563</v>
      </c>
      <c r="AI128" s="12">
        <v>491.15676950084162</v>
      </c>
      <c r="AJ128" s="12">
        <v>89104.69017178654</v>
      </c>
      <c r="AK128" s="12">
        <v>5898.3492813810781</v>
      </c>
      <c r="AL128" s="12">
        <v>51011.248094214498</v>
      </c>
      <c r="AM128" s="12">
        <v>12794.541043825142</v>
      </c>
      <c r="AN128" s="12">
        <v>1040.6755831786529</v>
      </c>
      <c r="AO128" s="12">
        <v>65634.969949925697</v>
      </c>
      <c r="AP128" s="12">
        <v>20443.922182063525</v>
      </c>
      <c r="AQ128" s="12">
        <v>6064.7923106116923</v>
      </c>
      <c r="AR128" s="12">
        <v>27892.811008322751</v>
      </c>
      <c r="AS128" s="12">
        <v>3717.9696573290112</v>
      </c>
      <c r="AT128" s="12">
        <v>4426.5261879413765</v>
      </c>
      <c r="AU128" s="12">
        <v>20001.675368792075</v>
      </c>
      <c r="AV128" s="12">
        <v>84478.881640488602</v>
      </c>
      <c r="AW128" s="12">
        <v>13040.074628883636</v>
      </c>
      <c r="AX128" s="12">
        <v>4368.9774302630422</v>
      </c>
      <c r="AY128" s="12">
        <v>12911.952921945689</v>
      </c>
      <c r="AZ128" s="12">
        <v>1875.3812381294135</v>
      </c>
      <c r="BA128" s="12">
        <v>50956.770293882029</v>
      </c>
      <c r="BB128" s="12">
        <v>26671.962683466612</v>
      </c>
      <c r="BC128" s="12">
        <v>121744.26460382887</v>
      </c>
      <c r="BD128" s="12">
        <v>64098.721816526202</v>
      </c>
      <c r="BE128" s="12">
        <v>27841.553939928956</v>
      </c>
      <c r="BF128" s="12">
        <v>50883.119430313163</v>
      </c>
      <c r="BG128" s="12">
        <v>131229.67161583729</v>
      </c>
      <c r="BH128" s="12">
        <v>61778.419481463519</v>
      </c>
      <c r="BI128" s="12">
        <v>17024.741575769745</v>
      </c>
      <c r="BJ128" s="12">
        <v>528.40338478611932</v>
      </c>
      <c r="BK128" s="12">
        <v>442.89979483943915</v>
      </c>
      <c r="BL128" s="12">
        <v>14649.784928334011</v>
      </c>
      <c r="BM128" s="12">
        <v>7693.9045628961758</v>
      </c>
      <c r="BN128" s="12">
        <v>6514.8903902692637</v>
      </c>
      <c r="BO128" s="12">
        <v>24866.096914173129</v>
      </c>
      <c r="BP128" s="12">
        <v>49022.789812779818</v>
      </c>
      <c r="BQ128" s="12">
        <v>20512.881682693209</v>
      </c>
      <c r="BR128" s="12">
        <v>11345.330045762395</v>
      </c>
      <c r="BS128" s="12">
        <v>83824.299408038714</v>
      </c>
      <c r="BT128" s="12">
        <v>13143.279845701807</v>
      </c>
      <c r="BU128" s="12">
        <v>29990.123329521073</v>
      </c>
      <c r="BV128" s="12">
        <v>33066.805665936095</v>
      </c>
      <c r="BW128" s="12">
        <v>40534.508841530056</v>
      </c>
      <c r="BX128" s="12">
        <v>54530.398476671602</v>
      </c>
      <c r="BY128" s="12">
        <v>11709.027386034268</v>
      </c>
      <c r="BZ128" s="12">
        <v>157312.35403759408</v>
      </c>
      <c r="CA128" s="12">
        <v>293119.03992553632</v>
      </c>
      <c r="CB128" s="12">
        <v>18477.640342835592</v>
      </c>
      <c r="CC128" s="12">
        <v>6930.5155116483256</v>
      </c>
      <c r="CD128" s="12">
        <v>3851.1317506036512</v>
      </c>
      <c r="CE128" s="12">
        <v>23572.088110473796</v>
      </c>
      <c r="CF128" s="12">
        <v>23516.905055575811</v>
      </c>
      <c r="CG128" s="12">
        <v>8860.9852047465865</v>
      </c>
      <c r="CH128" s="12">
        <v>200.66328961514762</v>
      </c>
      <c r="CI128" s="12">
        <v>18747.076462546545</v>
      </c>
      <c r="CJ128" s="12">
        <v>1743.9931685814313</v>
      </c>
      <c r="CK128" s="12">
        <v>9125.8902857155499</v>
      </c>
      <c r="CL128" s="12">
        <v>13688.797304193853</v>
      </c>
      <c r="CM128" s="12">
        <v>61530.688948847128</v>
      </c>
      <c r="CN128" s="12">
        <v>9523.0750904461365</v>
      </c>
      <c r="CO128" s="12">
        <v>3896.9907911059845</v>
      </c>
      <c r="CP128" s="12">
        <v>13644.742096296482</v>
      </c>
      <c r="CQ128" s="12">
        <v>2793.7354264109886</v>
      </c>
      <c r="CR128" s="12">
        <v>69699.695141119984</v>
      </c>
      <c r="CS128" s="12">
        <v>13281.180259612904</v>
      </c>
      <c r="CT128" s="12">
        <v>19974.837137096496</v>
      </c>
      <c r="CU128" s="12">
        <v>16696.026309679979</v>
      </c>
      <c r="CV128" s="12">
        <v>77447.875205021337</v>
      </c>
      <c r="CW128" s="12">
        <v>88860.758035879466</v>
      </c>
      <c r="CX128" s="12">
        <v>3327.3783009219146</v>
      </c>
      <c r="CY128" s="12">
        <v>362.83372728012858</v>
      </c>
      <c r="CZ128" s="12">
        <v>0</v>
      </c>
      <c r="DA128" s="12">
        <v>8707.4647593117006</v>
      </c>
      <c r="DB128" s="12">
        <v>8320.0392537008684</v>
      </c>
      <c r="DC128" s="12">
        <v>2363.7549609613279</v>
      </c>
      <c r="DD128" s="12">
        <v>181499.99076227302</v>
      </c>
      <c r="DE128" s="12">
        <v>158138.67806131011</v>
      </c>
      <c r="DF128" s="12">
        <v>6241.5759033053837</v>
      </c>
      <c r="DG128" s="12">
        <v>124486.90190819398</v>
      </c>
      <c r="DH128" s="12">
        <v>84002.989548602127</v>
      </c>
      <c r="DI128" s="12">
        <v>135800.67194545851</v>
      </c>
      <c r="DJ128" s="12">
        <v>62866.244762055641</v>
      </c>
      <c r="DK128" s="12">
        <v>18583.878248304616</v>
      </c>
      <c r="DL128" s="12">
        <v>1569246.2735323531</v>
      </c>
      <c r="DM128" s="12">
        <v>8658.4804608071117</v>
      </c>
      <c r="DN128" s="12">
        <v>5878.4047947518975</v>
      </c>
      <c r="DO128" s="12">
        <v>43003.316561783518</v>
      </c>
      <c r="DP128" s="12">
        <v>71213.7212380618</v>
      </c>
      <c r="DQ128" s="12">
        <v>2592.5138403920832</v>
      </c>
      <c r="DR128" s="12">
        <v>39320.507663322991</v>
      </c>
      <c r="DS128" s="12">
        <v>51786.962675480216</v>
      </c>
      <c r="DT128" s="12">
        <v>9480.4142900595398</v>
      </c>
      <c r="DU128" s="12">
        <v>80828.785363390401</v>
      </c>
      <c r="DV128" s="12">
        <v>41778.939663165933</v>
      </c>
      <c r="DW128" s="12">
        <v>197956.68081693808</v>
      </c>
      <c r="DX128" s="12">
        <v>201523.06733524936</v>
      </c>
      <c r="DY128" s="12">
        <v>26661.99261115877</v>
      </c>
      <c r="DZ128" s="12">
        <v>33927.747233671624</v>
      </c>
      <c r="EA128" s="12">
        <v>77925.175468233283</v>
      </c>
      <c r="EB128" s="12">
        <v>29559.20257172783</v>
      </c>
      <c r="EC128" s="12">
        <v>152263.81910560906</v>
      </c>
      <c r="ED128" s="12">
        <v>12276.021192140644</v>
      </c>
      <c r="EE128" s="12">
        <v>262531.41550152312</v>
      </c>
      <c r="EF128" s="12">
        <v>258618.58999970221</v>
      </c>
      <c r="EG128" s="12">
        <v>79921.440821769982</v>
      </c>
      <c r="EH128" s="12">
        <v>18797.302250244389</v>
      </c>
      <c r="EI128" s="12">
        <v>154339.63650902442</v>
      </c>
      <c r="EJ128" s="12">
        <v>90288.639159663435</v>
      </c>
      <c r="EK128" s="12">
        <v>106046.06392203526</v>
      </c>
      <c r="EL128" s="12">
        <v>289324.02512047649</v>
      </c>
      <c r="EM128" s="12">
        <v>67234.135616314437</v>
      </c>
      <c r="EN128" s="12">
        <v>97996.633270581471</v>
      </c>
      <c r="EO128" s="12">
        <v>46562.062242100219</v>
      </c>
      <c r="EP128" s="12">
        <v>2178.2097542725292</v>
      </c>
      <c r="EQ128" s="12">
        <v>8207.6689498952528</v>
      </c>
      <c r="ER128" s="12">
        <v>14359.992376952057</v>
      </c>
      <c r="ES128" s="12">
        <v>630797.71731496369</v>
      </c>
      <c r="ET128" s="12">
        <v>2098.8011521987128</v>
      </c>
      <c r="EU128" s="12">
        <v>7284.2211761222279</v>
      </c>
      <c r="EV128" s="12">
        <v>44033.393951350467</v>
      </c>
      <c r="EW128" s="12">
        <v>1362126.3157925988</v>
      </c>
      <c r="EX128" s="12">
        <v>325827.08347764501</v>
      </c>
      <c r="EY128" s="12">
        <v>86959.572328283903</v>
      </c>
      <c r="EZ128" s="12">
        <v>63744.085121513664</v>
      </c>
      <c r="FA128" s="12">
        <v>11087.416763396664</v>
      </c>
      <c r="FB128" s="12">
        <v>16111.04805372499</v>
      </c>
      <c r="FC128" s="12">
        <v>16632.577317716681</v>
      </c>
      <c r="FD128" s="12">
        <v>6291.5423012074289</v>
      </c>
      <c r="FE128" s="12">
        <v>7580.7452921370987</v>
      </c>
      <c r="FF128" s="12">
        <v>100224.42590655434</v>
      </c>
      <c r="FG128" s="12">
        <v>77596.989098061531</v>
      </c>
      <c r="FH128" s="12">
        <v>11335.142734762087</v>
      </c>
      <c r="FI128" s="12">
        <v>6483.118110082577</v>
      </c>
      <c r="FJ128" s="12">
        <v>613.53761616912686</v>
      </c>
      <c r="FK128" s="13">
        <v>11800179.861004157</v>
      </c>
      <c r="FL128" s="12">
        <v>3087819.3053470887</v>
      </c>
      <c r="FM128" s="14">
        <v>3087819.3053470887</v>
      </c>
      <c r="FN128" s="12">
        <v>0</v>
      </c>
      <c r="FO128" s="12">
        <v>0</v>
      </c>
      <c r="FP128" s="12">
        <v>0</v>
      </c>
      <c r="FQ128" s="12">
        <v>0</v>
      </c>
      <c r="FR128" s="12">
        <v>0</v>
      </c>
      <c r="FS128" s="12">
        <v>25877457.596976899</v>
      </c>
      <c r="FT128" s="12">
        <v>25877457.596976899</v>
      </c>
      <c r="FU128" s="12">
        <v>8438125.9970785994</v>
      </c>
      <c r="FV128" s="13">
        <v>32327330.766249545</v>
      </c>
    </row>
    <row r="129" spans="1:178" s="15" customFormat="1" ht="16.2" thickBot="1" x14ac:dyDescent="0.3">
      <c r="A129" s="85" t="s">
        <v>155</v>
      </c>
      <c r="B129" s="11">
        <v>126</v>
      </c>
      <c r="C129" s="12">
        <v>135241.76542990908</v>
      </c>
      <c r="D129" s="12">
        <v>81353.29587762749</v>
      </c>
      <c r="E129" s="12">
        <v>29403.562950047155</v>
      </c>
      <c r="F129" s="12">
        <v>750.29805929745658</v>
      </c>
      <c r="G129" s="12">
        <v>25946.701116769887</v>
      </c>
      <c r="H129" s="12">
        <v>1440163.361260168</v>
      </c>
      <c r="I129" s="12">
        <v>5695.5758251514917</v>
      </c>
      <c r="J129" s="12">
        <v>27723.67978274262</v>
      </c>
      <c r="K129" s="12">
        <v>47242.921524550409</v>
      </c>
      <c r="L129" s="12">
        <v>0</v>
      </c>
      <c r="M129" s="12">
        <v>1290.0428872413697</v>
      </c>
      <c r="N129" s="12">
        <v>70463.297666737402</v>
      </c>
      <c r="O129" s="12">
        <v>134516.79056389758</v>
      </c>
      <c r="P129" s="12">
        <v>6497.5465638770947</v>
      </c>
      <c r="Q129" s="12">
        <v>13948.242760563999</v>
      </c>
      <c r="R129" s="12">
        <v>3586.6532043021111</v>
      </c>
      <c r="S129" s="12">
        <v>22627.703931687396</v>
      </c>
      <c r="T129" s="12">
        <v>52075.708438449365</v>
      </c>
      <c r="U129" s="12">
        <v>9003.9178383064955</v>
      </c>
      <c r="V129" s="12">
        <v>244715.85271987497</v>
      </c>
      <c r="W129" s="12">
        <v>0</v>
      </c>
      <c r="X129" s="12">
        <v>29434.477543794623</v>
      </c>
      <c r="Y129" s="12">
        <v>15152.110624443534</v>
      </c>
      <c r="Z129" s="12">
        <v>73943.938790703309</v>
      </c>
      <c r="AA129" s="12">
        <v>2098.3944617063794</v>
      </c>
      <c r="AB129" s="12">
        <v>88860.187904859151</v>
      </c>
      <c r="AC129" s="12">
        <v>124226.90851290849</v>
      </c>
      <c r="AD129" s="12">
        <v>29182.607743694174</v>
      </c>
      <c r="AE129" s="12">
        <v>0</v>
      </c>
      <c r="AF129" s="12">
        <v>0</v>
      </c>
      <c r="AG129" s="12">
        <v>18589.564071342254</v>
      </c>
      <c r="AH129" s="12">
        <v>52370.609652931846</v>
      </c>
      <c r="AI129" s="12">
        <v>3357.447625306092</v>
      </c>
      <c r="AJ129" s="12">
        <v>113424.17434424057</v>
      </c>
      <c r="AK129" s="12">
        <v>63532.995540043019</v>
      </c>
      <c r="AL129" s="12">
        <v>81186.484080773866</v>
      </c>
      <c r="AM129" s="12">
        <v>31589.543770322867</v>
      </c>
      <c r="AN129" s="12">
        <v>0</v>
      </c>
      <c r="AO129" s="12">
        <v>33471.476059897774</v>
      </c>
      <c r="AP129" s="12">
        <v>34304.846873508242</v>
      </c>
      <c r="AQ129" s="12">
        <v>7259.5247224869145</v>
      </c>
      <c r="AR129" s="12">
        <v>24296.618919031494</v>
      </c>
      <c r="AS129" s="12">
        <v>4268.5745912302164</v>
      </c>
      <c r="AT129" s="12">
        <v>10060.998653764176</v>
      </c>
      <c r="AU129" s="12">
        <v>37760.367919779674</v>
      </c>
      <c r="AV129" s="12">
        <v>55218.343118135308</v>
      </c>
      <c r="AW129" s="12">
        <v>17058.239214645957</v>
      </c>
      <c r="AX129" s="12">
        <v>45537.603061132802</v>
      </c>
      <c r="AY129" s="12">
        <v>405577.30717117019</v>
      </c>
      <c r="AZ129" s="12">
        <v>849.47319713372929</v>
      </c>
      <c r="BA129" s="12">
        <v>60953.311112642979</v>
      </c>
      <c r="BB129" s="12">
        <v>98442.3746812342</v>
      </c>
      <c r="BC129" s="12">
        <v>350150.47314746625</v>
      </c>
      <c r="BD129" s="12">
        <v>131001.42956920962</v>
      </c>
      <c r="BE129" s="12">
        <v>48029.10221222118</v>
      </c>
      <c r="BF129" s="12">
        <v>136542.34275261892</v>
      </c>
      <c r="BG129" s="12">
        <v>120482.92832675256</v>
      </c>
      <c r="BH129" s="12">
        <v>92932.827867534201</v>
      </c>
      <c r="BI129" s="12">
        <v>67698.814578723221</v>
      </c>
      <c r="BJ129" s="12">
        <v>20836.843836183511</v>
      </c>
      <c r="BK129" s="12">
        <v>50.070754676891902</v>
      </c>
      <c r="BL129" s="12">
        <v>15052.163851148485</v>
      </c>
      <c r="BM129" s="12">
        <v>22733.148664557593</v>
      </c>
      <c r="BN129" s="12">
        <v>6753.967177004346</v>
      </c>
      <c r="BO129" s="12">
        <v>13819.630319964566</v>
      </c>
      <c r="BP129" s="12">
        <v>101566.9651538191</v>
      </c>
      <c r="BQ129" s="12">
        <v>207173.08289733395</v>
      </c>
      <c r="BR129" s="12">
        <v>28250.923429348903</v>
      </c>
      <c r="BS129" s="12">
        <v>201295.3559301905</v>
      </c>
      <c r="BT129" s="12">
        <v>30087.667793591052</v>
      </c>
      <c r="BU129" s="12">
        <v>72547.330258567745</v>
      </c>
      <c r="BV129" s="12">
        <v>77733.418305706422</v>
      </c>
      <c r="BW129" s="12">
        <v>107939.65277349722</v>
      </c>
      <c r="BX129" s="12">
        <v>69676.177426832335</v>
      </c>
      <c r="BY129" s="12">
        <v>20255.034376329037</v>
      </c>
      <c r="BZ129" s="12">
        <v>374846.29612090252</v>
      </c>
      <c r="CA129" s="12">
        <v>86321.038547145188</v>
      </c>
      <c r="CB129" s="12">
        <v>6425.7388809389449</v>
      </c>
      <c r="CC129" s="12">
        <v>73665.918301674086</v>
      </c>
      <c r="CD129" s="12">
        <v>10138.448498453308</v>
      </c>
      <c r="CE129" s="12">
        <v>22145.130680799601</v>
      </c>
      <c r="CF129" s="12">
        <v>5680.9303587400946</v>
      </c>
      <c r="CG129" s="12">
        <v>18213.123288219009</v>
      </c>
      <c r="CH129" s="12">
        <v>4775.4146267162587</v>
      </c>
      <c r="CI129" s="12">
        <v>18097.330623202935</v>
      </c>
      <c r="CJ129" s="12">
        <v>7346.0837037149604</v>
      </c>
      <c r="CK129" s="12">
        <v>36390.998382033657</v>
      </c>
      <c r="CL129" s="12">
        <v>28968.569859609612</v>
      </c>
      <c r="CM129" s="12">
        <v>32060.042852088911</v>
      </c>
      <c r="CN129" s="12">
        <v>11096.916584438823</v>
      </c>
      <c r="CO129" s="12">
        <v>26610.187472570702</v>
      </c>
      <c r="CP129" s="12">
        <v>32061.148775399408</v>
      </c>
      <c r="CQ129" s="12">
        <v>238403.02590338752</v>
      </c>
      <c r="CR129" s="12">
        <v>195513.1752498734</v>
      </c>
      <c r="CS129" s="12">
        <v>25483.107946461863</v>
      </c>
      <c r="CT129" s="12">
        <v>37887.580660754465</v>
      </c>
      <c r="CU129" s="12">
        <v>37144.21167859032</v>
      </c>
      <c r="CV129" s="12">
        <v>202826.19632161997</v>
      </c>
      <c r="CW129" s="12">
        <v>110236.32926775276</v>
      </c>
      <c r="CX129" s="12">
        <v>9232.7902404912802</v>
      </c>
      <c r="CY129" s="12">
        <v>4567.9449981084454</v>
      </c>
      <c r="CZ129" s="12">
        <v>15476.913222053028</v>
      </c>
      <c r="DA129" s="12">
        <v>0</v>
      </c>
      <c r="DB129" s="12">
        <v>60829.041214459823</v>
      </c>
      <c r="DC129" s="12">
        <v>1351.719871676969</v>
      </c>
      <c r="DD129" s="12">
        <v>605357.17644505901</v>
      </c>
      <c r="DE129" s="12">
        <v>412286.6546726409</v>
      </c>
      <c r="DF129" s="12">
        <v>59747.673546362625</v>
      </c>
      <c r="DG129" s="12">
        <v>319479.47542917129</v>
      </c>
      <c r="DH129" s="12">
        <v>279324.62749217544</v>
      </c>
      <c r="DI129" s="12">
        <v>337879.41855622118</v>
      </c>
      <c r="DJ129" s="12">
        <v>221759.12223310545</v>
      </c>
      <c r="DK129" s="12">
        <v>95238.773910079544</v>
      </c>
      <c r="DL129" s="12">
        <v>3625797.1637935904</v>
      </c>
      <c r="DM129" s="12">
        <v>29619.581375399935</v>
      </c>
      <c r="DN129" s="12">
        <v>4940.474536376887</v>
      </c>
      <c r="DO129" s="12">
        <v>168391.25041847938</v>
      </c>
      <c r="DP129" s="12">
        <v>281425.83055992762</v>
      </c>
      <c r="DQ129" s="12">
        <v>8111.8907482132154</v>
      </c>
      <c r="DR129" s="12">
        <v>121651.69692135954</v>
      </c>
      <c r="DS129" s="12">
        <v>9195.1066647429379</v>
      </c>
      <c r="DT129" s="12">
        <v>1683.3082327943714</v>
      </c>
      <c r="DU129" s="12">
        <v>268162.42023406888</v>
      </c>
      <c r="DV129" s="12">
        <v>22818.754014494403</v>
      </c>
      <c r="DW129" s="12">
        <v>332728.86409688473</v>
      </c>
      <c r="DX129" s="12">
        <v>354165.54780157702</v>
      </c>
      <c r="DY129" s="12">
        <v>84159.443079642151</v>
      </c>
      <c r="DZ129" s="12">
        <v>67706.412188082366</v>
      </c>
      <c r="EA129" s="12">
        <v>42286.315680575448</v>
      </c>
      <c r="EB129" s="12">
        <v>137004.9059953086</v>
      </c>
      <c r="EC129" s="12">
        <v>191041.52479922725</v>
      </c>
      <c r="ED129" s="12">
        <v>13386.234645586963</v>
      </c>
      <c r="EE129" s="12">
        <v>1302747.0233176081</v>
      </c>
      <c r="EF129" s="12">
        <v>184281.52933024784</v>
      </c>
      <c r="EG129" s="12">
        <v>81240.205825420082</v>
      </c>
      <c r="EH129" s="12">
        <v>33676.59382223741</v>
      </c>
      <c r="EI129" s="12">
        <v>510784.03353041835</v>
      </c>
      <c r="EJ129" s="12">
        <v>139863.34937129298</v>
      </c>
      <c r="EK129" s="12">
        <v>118789.0422538072</v>
      </c>
      <c r="EL129" s="12">
        <v>569914.98721514398</v>
      </c>
      <c r="EM129" s="12">
        <v>72888.0128544904</v>
      </c>
      <c r="EN129" s="12">
        <v>136612.54224529106</v>
      </c>
      <c r="EO129" s="12">
        <v>48382.599826899852</v>
      </c>
      <c r="EP129" s="12">
        <v>6381.0238102809753</v>
      </c>
      <c r="EQ129" s="12">
        <v>27497.425953299411</v>
      </c>
      <c r="ER129" s="12">
        <v>46040.27651276331</v>
      </c>
      <c r="ES129" s="12">
        <v>553702.2878425658</v>
      </c>
      <c r="ET129" s="12">
        <v>12456.273257539127</v>
      </c>
      <c r="EU129" s="12">
        <v>25454.038313512279</v>
      </c>
      <c r="EV129" s="12">
        <v>96208.328338696185</v>
      </c>
      <c r="EW129" s="12">
        <v>1989396.0762335921</v>
      </c>
      <c r="EX129" s="12">
        <v>533335.84219869133</v>
      </c>
      <c r="EY129" s="12">
        <v>111437.22046380452</v>
      </c>
      <c r="EZ129" s="12">
        <v>109758.30969166587</v>
      </c>
      <c r="FA129" s="12">
        <v>25210.97958223724</v>
      </c>
      <c r="FB129" s="12">
        <v>28779.634480819321</v>
      </c>
      <c r="FC129" s="12">
        <v>22393.978650288933</v>
      </c>
      <c r="FD129" s="12">
        <v>10708.163428298687</v>
      </c>
      <c r="FE129" s="12">
        <v>21956.723513427754</v>
      </c>
      <c r="FF129" s="12">
        <v>186001.74721484698</v>
      </c>
      <c r="FG129" s="12">
        <v>143534.82204447675</v>
      </c>
      <c r="FH129" s="12">
        <v>33683.743987769099</v>
      </c>
      <c r="FI129" s="12">
        <v>101398.93653995395</v>
      </c>
      <c r="FJ129" s="12">
        <v>16571.732423692916</v>
      </c>
      <c r="FK129" s="13">
        <v>22987097.26004545</v>
      </c>
      <c r="FL129" s="12">
        <v>113598703.86198109</v>
      </c>
      <c r="FM129" s="14">
        <v>113598703.86198109</v>
      </c>
      <c r="FN129" s="12">
        <v>0</v>
      </c>
      <c r="FO129" s="12">
        <v>0</v>
      </c>
      <c r="FP129" s="12">
        <v>0</v>
      </c>
      <c r="FQ129" s="12">
        <v>0</v>
      </c>
      <c r="FR129" s="12">
        <v>0</v>
      </c>
      <c r="FS129" s="12">
        <v>73441163.059178293</v>
      </c>
      <c r="FT129" s="12">
        <v>73441163.059178293</v>
      </c>
      <c r="FU129" s="12">
        <v>8789883.9264742993</v>
      </c>
      <c r="FV129" s="13">
        <v>201237080.25473052</v>
      </c>
    </row>
    <row r="130" spans="1:178" s="15" customFormat="1" ht="16.2" thickBot="1" x14ac:dyDescent="0.3">
      <c r="A130" s="85" t="s">
        <v>156</v>
      </c>
      <c r="B130" s="11">
        <v>127</v>
      </c>
      <c r="C130" s="12">
        <v>30104.266473823784</v>
      </c>
      <c r="D130" s="12">
        <v>117.7351984739949</v>
      </c>
      <c r="E130" s="12">
        <v>595.39404358270212</v>
      </c>
      <c r="F130" s="12">
        <v>419.90186839637443</v>
      </c>
      <c r="G130" s="12">
        <v>812.74868075016275</v>
      </c>
      <c r="H130" s="12">
        <v>26260.888157457273</v>
      </c>
      <c r="I130" s="12">
        <v>237.24597183165818</v>
      </c>
      <c r="J130" s="12">
        <v>237.71049501965695</v>
      </c>
      <c r="K130" s="12">
        <v>41710.463851044529</v>
      </c>
      <c r="L130" s="12">
        <v>0</v>
      </c>
      <c r="M130" s="12">
        <v>59.346876388530127</v>
      </c>
      <c r="N130" s="12">
        <v>7524.0060363701514</v>
      </c>
      <c r="O130" s="12">
        <v>7019.9283613727112</v>
      </c>
      <c r="P130" s="12">
        <v>801.99188968746955</v>
      </c>
      <c r="Q130" s="12">
        <v>198.53811700438476</v>
      </c>
      <c r="R130" s="12">
        <v>390.69580813853139</v>
      </c>
      <c r="S130" s="12">
        <v>1992.633178980361</v>
      </c>
      <c r="T130" s="12">
        <v>2162.3821484820874</v>
      </c>
      <c r="U130" s="12">
        <v>33.728801764261519</v>
      </c>
      <c r="V130" s="12">
        <v>17649.921326014908</v>
      </c>
      <c r="W130" s="12">
        <v>0</v>
      </c>
      <c r="X130" s="12">
        <v>422.64890325128903</v>
      </c>
      <c r="Y130" s="12">
        <v>1560.0399576167672</v>
      </c>
      <c r="Z130" s="12">
        <v>0</v>
      </c>
      <c r="AA130" s="12">
        <v>1048.0103487833226</v>
      </c>
      <c r="AB130" s="12">
        <v>1697.4568439162679</v>
      </c>
      <c r="AC130" s="12">
        <v>7241.5153723751719</v>
      </c>
      <c r="AD130" s="12">
        <v>10763.425751629185</v>
      </c>
      <c r="AE130" s="12">
        <v>8962.2010222423651</v>
      </c>
      <c r="AF130" s="12">
        <v>4190.5346681262581</v>
      </c>
      <c r="AG130" s="12">
        <v>0</v>
      </c>
      <c r="AH130" s="12">
        <v>8586.0113943437646</v>
      </c>
      <c r="AI130" s="12">
        <v>313.46165380728138</v>
      </c>
      <c r="AJ130" s="12">
        <v>0</v>
      </c>
      <c r="AK130" s="12">
        <v>2669.3152652179997</v>
      </c>
      <c r="AL130" s="12">
        <v>3122.0483276285372</v>
      </c>
      <c r="AM130" s="12">
        <v>5105.618211782903</v>
      </c>
      <c r="AN130" s="12">
        <v>0</v>
      </c>
      <c r="AO130" s="12">
        <v>541.87586880393201</v>
      </c>
      <c r="AP130" s="12">
        <v>1123.3353580652474</v>
      </c>
      <c r="AQ130" s="12">
        <v>916.12246553685134</v>
      </c>
      <c r="AR130" s="12">
        <v>26898.514437789876</v>
      </c>
      <c r="AS130" s="12">
        <v>1486.3920843619978</v>
      </c>
      <c r="AT130" s="12">
        <v>1172.4859974585006</v>
      </c>
      <c r="AU130" s="12">
        <v>7291.1288029556381</v>
      </c>
      <c r="AV130" s="12">
        <v>4565.3495443129805</v>
      </c>
      <c r="AW130" s="12">
        <v>1928.7779920613884</v>
      </c>
      <c r="AX130" s="12">
        <v>332.39787378799593</v>
      </c>
      <c r="AY130" s="12">
        <v>3488.1882647315897</v>
      </c>
      <c r="AZ130" s="12">
        <v>1537.0939555681546</v>
      </c>
      <c r="BA130" s="12">
        <v>2770.926836652282</v>
      </c>
      <c r="BB130" s="12">
        <v>1226.0696909892606</v>
      </c>
      <c r="BC130" s="12">
        <v>17451.478633859195</v>
      </c>
      <c r="BD130" s="12">
        <v>6789.8048727370751</v>
      </c>
      <c r="BE130" s="12">
        <v>22768.101213405709</v>
      </c>
      <c r="BF130" s="12">
        <v>7063.8644750747126</v>
      </c>
      <c r="BG130" s="12">
        <v>26076.282585008004</v>
      </c>
      <c r="BH130" s="12">
        <v>6556.1363204755808</v>
      </c>
      <c r="BI130" s="12">
        <v>195.9117127814589</v>
      </c>
      <c r="BJ130" s="12">
        <v>140.88081472702592</v>
      </c>
      <c r="BK130" s="12">
        <v>60.207218158332182</v>
      </c>
      <c r="BL130" s="12">
        <v>1827.5483589485161</v>
      </c>
      <c r="BM130" s="12">
        <v>5364.9170297268838</v>
      </c>
      <c r="BN130" s="12">
        <v>4841.6605071997237</v>
      </c>
      <c r="BO130" s="12">
        <v>5488.8797277227013</v>
      </c>
      <c r="BP130" s="12">
        <v>63769.269330692558</v>
      </c>
      <c r="BQ130" s="12">
        <v>11806.427182142175</v>
      </c>
      <c r="BR130" s="12">
        <v>2206.7645385717951</v>
      </c>
      <c r="BS130" s="12">
        <v>9882.0935351970056</v>
      </c>
      <c r="BT130" s="12">
        <v>508.44184637699573</v>
      </c>
      <c r="BU130" s="12">
        <v>4754.1289291589264</v>
      </c>
      <c r="BV130" s="12">
        <v>5640.2839839924463</v>
      </c>
      <c r="BW130" s="12">
        <v>10203.384315025758</v>
      </c>
      <c r="BX130" s="12">
        <v>2016.4468390980014</v>
      </c>
      <c r="BY130" s="12">
        <v>3357.1099344000381</v>
      </c>
      <c r="BZ130" s="12">
        <v>48771.014480014739</v>
      </c>
      <c r="CA130" s="12">
        <v>37733.844308794214</v>
      </c>
      <c r="CB130" s="12">
        <v>6876.5924016269055</v>
      </c>
      <c r="CC130" s="12">
        <v>182.65664487014806</v>
      </c>
      <c r="CD130" s="12">
        <v>958.91443615104924</v>
      </c>
      <c r="CE130" s="12">
        <v>3115.9675236096723</v>
      </c>
      <c r="CF130" s="12">
        <v>438.48615205142505</v>
      </c>
      <c r="CG130" s="12">
        <v>2156.1420754599762</v>
      </c>
      <c r="CH130" s="12">
        <v>96.488392959372078</v>
      </c>
      <c r="CI130" s="12">
        <v>1470.7929820628999</v>
      </c>
      <c r="CJ130" s="12">
        <v>179.33026387898937</v>
      </c>
      <c r="CK130" s="12">
        <v>1423.9921286482895</v>
      </c>
      <c r="CL130" s="12">
        <v>1571.2667647291419</v>
      </c>
      <c r="CM130" s="12">
        <v>3230.3866945464902</v>
      </c>
      <c r="CN130" s="12">
        <v>777.34659591028026</v>
      </c>
      <c r="CO130" s="12">
        <v>640.10967622672888</v>
      </c>
      <c r="CP130" s="12">
        <v>1861.3000784900223</v>
      </c>
      <c r="CQ130" s="12">
        <v>2711.4594193065104</v>
      </c>
      <c r="CR130" s="12">
        <v>26337.871775994114</v>
      </c>
      <c r="CS130" s="12">
        <v>2454.5886152381486</v>
      </c>
      <c r="CT130" s="12">
        <v>0</v>
      </c>
      <c r="CU130" s="12">
        <v>3798.9328999616214</v>
      </c>
      <c r="CV130" s="12">
        <v>6219.2140991019151</v>
      </c>
      <c r="CW130" s="12">
        <v>5653.8882184028334</v>
      </c>
      <c r="CX130" s="12">
        <v>0</v>
      </c>
      <c r="CY130" s="12">
        <v>174.46934238925942</v>
      </c>
      <c r="CZ130" s="12">
        <v>0</v>
      </c>
      <c r="DA130" s="12">
        <v>6230.4348247391272</v>
      </c>
      <c r="DB130" s="12">
        <v>1933.7858438300118</v>
      </c>
      <c r="DC130" s="12">
        <v>55.008959129837628</v>
      </c>
      <c r="DD130" s="12">
        <v>33631.135514946727</v>
      </c>
      <c r="DE130" s="12">
        <v>22971.485770463129</v>
      </c>
      <c r="DF130" s="12">
        <v>547.11230114152011</v>
      </c>
      <c r="DG130" s="12">
        <v>9130.1959844200937</v>
      </c>
      <c r="DH130" s="12">
        <v>7423.212898212043</v>
      </c>
      <c r="DI130" s="12">
        <v>7101.6565097148014</v>
      </c>
      <c r="DJ130" s="12">
        <v>21120.125577665051</v>
      </c>
      <c r="DK130" s="12">
        <v>7871.8216311758297</v>
      </c>
      <c r="DL130" s="12">
        <v>406030.33473632392</v>
      </c>
      <c r="DM130" s="12">
        <v>1696.6011161268198</v>
      </c>
      <c r="DN130" s="12">
        <v>1460.7825415521427</v>
      </c>
      <c r="DO130" s="12">
        <v>13997.759420194674</v>
      </c>
      <c r="DP130" s="12">
        <v>17807.076557673143</v>
      </c>
      <c r="DQ130" s="12">
        <v>1276.972387652168</v>
      </c>
      <c r="DR130" s="12">
        <v>122473.61253026035</v>
      </c>
      <c r="DS130" s="12">
        <v>0</v>
      </c>
      <c r="DT130" s="12">
        <v>0</v>
      </c>
      <c r="DU130" s="12">
        <v>18047.862463858059</v>
      </c>
      <c r="DV130" s="12">
        <v>2709.6796259916023</v>
      </c>
      <c r="DW130" s="12">
        <v>17582.12629268914</v>
      </c>
      <c r="DX130" s="12">
        <v>13432.018806155003</v>
      </c>
      <c r="DY130" s="12">
        <v>600738.41359270411</v>
      </c>
      <c r="DZ130" s="12">
        <v>11812.581161164608</v>
      </c>
      <c r="EA130" s="12">
        <v>6149.8015257400666</v>
      </c>
      <c r="EB130" s="12">
        <v>108283.0814562344</v>
      </c>
      <c r="EC130" s="12">
        <v>0</v>
      </c>
      <c r="ED130" s="12">
        <v>49373.407123102181</v>
      </c>
      <c r="EE130" s="12">
        <v>240303.07596282006</v>
      </c>
      <c r="EF130" s="12">
        <v>812.83641296807934</v>
      </c>
      <c r="EG130" s="12">
        <v>0</v>
      </c>
      <c r="EH130" s="12">
        <v>6101.2077509518867</v>
      </c>
      <c r="EI130" s="12">
        <v>31514.799178177498</v>
      </c>
      <c r="EJ130" s="12">
        <v>8192.7388621432001</v>
      </c>
      <c r="EK130" s="12">
        <v>13888.500714688695</v>
      </c>
      <c r="EL130" s="12">
        <v>16603.192606890196</v>
      </c>
      <c r="EM130" s="12">
        <v>18110.761396736139</v>
      </c>
      <c r="EN130" s="12">
        <v>27207.246891628343</v>
      </c>
      <c r="EO130" s="12">
        <v>2706.844810637152</v>
      </c>
      <c r="EP130" s="12">
        <v>603.11986002165122</v>
      </c>
      <c r="EQ130" s="12">
        <v>1037.1081021827483</v>
      </c>
      <c r="ER130" s="12">
        <v>5168.5650571744582</v>
      </c>
      <c r="ES130" s="12">
        <v>1873.626588042936</v>
      </c>
      <c r="ET130" s="12">
        <v>195.06758263784553</v>
      </c>
      <c r="EU130" s="12">
        <v>886.93870743960554</v>
      </c>
      <c r="EV130" s="12">
        <v>5992.3681456518252</v>
      </c>
      <c r="EW130" s="12">
        <v>644429.71629563789</v>
      </c>
      <c r="EX130" s="12">
        <v>472730.98786137043</v>
      </c>
      <c r="EY130" s="12">
        <v>159767.98015507107</v>
      </c>
      <c r="EZ130" s="12">
        <v>44497.007461982845</v>
      </c>
      <c r="FA130" s="12">
        <v>7391.7457423727419</v>
      </c>
      <c r="FB130" s="12">
        <v>3449.6470718904934</v>
      </c>
      <c r="FC130" s="12">
        <v>33790.603393426209</v>
      </c>
      <c r="FD130" s="12">
        <v>53087.056754459278</v>
      </c>
      <c r="FE130" s="12">
        <v>1188487.8248476237</v>
      </c>
      <c r="FF130" s="12">
        <v>20595.248711088843</v>
      </c>
      <c r="FG130" s="12">
        <v>72107.332398130209</v>
      </c>
      <c r="FH130" s="12">
        <v>1527.4908411124065</v>
      </c>
      <c r="FI130" s="12">
        <v>3217.4185585525042</v>
      </c>
      <c r="FJ130" s="12">
        <v>0</v>
      </c>
      <c r="FK130" s="13">
        <v>5224061.6999296574</v>
      </c>
      <c r="FL130" s="12">
        <v>5743400.1149888625</v>
      </c>
      <c r="FM130" s="14">
        <v>3350089.908300098</v>
      </c>
      <c r="FN130" s="12">
        <v>2393310.2066887645</v>
      </c>
      <c r="FO130" s="12">
        <v>0</v>
      </c>
      <c r="FP130" s="12">
        <v>0</v>
      </c>
      <c r="FQ130" s="12">
        <v>0</v>
      </c>
      <c r="FR130" s="12">
        <v>0</v>
      </c>
      <c r="FS130" s="12">
        <v>617713.96752651397</v>
      </c>
      <c r="FT130" s="12">
        <v>617713.96752651397</v>
      </c>
      <c r="FU130" s="12">
        <v>1760010.4924813053</v>
      </c>
      <c r="FV130" s="13">
        <v>9825165.2899637297</v>
      </c>
    </row>
    <row r="131" spans="1:178" s="15" customFormat="1" ht="47.4" thickBot="1" x14ac:dyDescent="0.3">
      <c r="A131" s="85" t="s">
        <v>157</v>
      </c>
      <c r="B131" s="11">
        <v>128</v>
      </c>
      <c r="C131" s="12">
        <v>0</v>
      </c>
      <c r="D131" s="12">
        <v>7.3003058535572238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576.04867688217132</v>
      </c>
      <c r="K131" s="12">
        <v>0</v>
      </c>
      <c r="L131" s="12">
        <v>8.2643125359688608E-8</v>
      </c>
      <c r="M131" s="12">
        <v>0</v>
      </c>
      <c r="N131" s="12">
        <v>0</v>
      </c>
      <c r="O131" s="12">
        <v>1.5780379410289044E-7</v>
      </c>
      <c r="P131" s="12">
        <v>6.8162488178121971E-8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257.89921199969643</v>
      </c>
      <c r="W131" s="12">
        <v>0</v>
      </c>
      <c r="X131" s="12">
        <v>7.8399257147282504E-8</v>
      </c>
      <c r="Y131" s="12">
        <v>2.2887049941484939E-7</v>
      </c>
      <c r="Z131" s="12">
        <v>0</v>
      </c>
      <c r="AA131" s="12">
        <v>5.5218136399192978E-9</v>
      </c>
      <c r="AB131" s="12">
        <v>0</v>
      </c>
      <c r="AC131" s="12">
        <v>1.0530458331166811E-5</v>
      </c>
      <c r="AD131" s="12">
        <v>17.453799161034983</v>
      </c>
      <c r="AE131" s="12">
        <v>0</v>
      </c>
      <c r="AF131" s="12">
        <v>0</v>
      </c>
      <c r="AG131" s="12">
        <v>0</v>
      </c>
      <c r="AH131" s="12">
        <v>6.1857160787073937</v>
      </c>
      <c r="AI131" s="12">
        <v>0</v>
      </c>
      <c r="AJ131" s="12">
        <v>0</v>
      </c>
      <c r="AK131" s="12">
        <v>0.17800644586130066</v>
      </c>
      <c r="AL131" s="12">
        <v>19.144035141855621</v>
      </c>
      <c r="AM131" s="12">
        <v>200.15162418790428</v>
      </c>
      <c r="AN131" s="12">
        <v>0</v>
      </c>
      <c r="AO131" s="12">
        <v>0</v>
      </c>
      <c r="AP131" s="12">
        <v>0</v>
      </c>
      <c r="AQ131" s="12">
        <v>0</v>
      </c>
      <c r="AR131" s="12">
        <v>30.953549149950785</v>
      </c>
      <c r="AS131" s="12">
        <v>0</v>
      </c>
      <c r="AT131" s="12">
        <v>0</v>
      </c>
      <c r="AU131" s="12">
        <v>31992.236647148642</v>
      </c>
      <c r="AV131" s="12">
        <v>10.096164557825224</v>
      </c>
      <c r="AW131" s="12">
        <v>578.93693875303313</v>
      </c>
      <c r="AX131" s="12">
        <v>7.2801831020621969E-6</v>
      </c>
      <c r="AY131" s="12">
        <v>0</v>
      </c>
      <c r="AZ131" s="12">
        <v>0</v>
      </c>
      <c r="BA131" s="12">
        <v>23.45847597242177</v>
      </c>
      <c r="BB131" s="12">
        <v>0</v>
      </c>
      <c r="BC131" s="12">
        <v>416.01996923031476</v>
      </c>
      <c r="BD131" s="12">
        <v>3.7080643185816342</v>
      </c>
      <c r="BE131" s="12">
        <v>0</v>
      </c>
      <c r="BF131" s="12">
        <v>78.565544034644233</v>
      </c>
      <c r="BG131" s="12">
        <v>294.79583985490552</v>
      </c>
      <c r="BH131" s="12">
        <v>0</v>
      </c>
      <c r="BI131" s="12">
        <v>0</v>
      </c>
      <c r="BJ131" s="12">
        <v>0</v>
      </c>
      <c r="BK131" s="12">
        <v>0</v>
      </c>
      <c r="BL131" s="12">
        <v>8.9767735064170712E-2</v>
      </c>
      <c r="BM131" s="12">
        <v>12.710628126601687</v>
      </c>
      <c r="BN131" s="12">
        <v>0</v>
      </c>
      <c r="BO131" s="12">
        <v>0</v>
      </c>
      <c r="BP131" s="12">
        <v>28529.14047813505</v>
      </c>
      <c r="BQ131" s="12">
        <v>7116.8848477903293</v>
      </c>
      <c r="BR131" s="12">
        <v>33.501626111213795</v>
      </c>
      <c r="BS131" s="12">
        <v>1.5159829911844916E-3</v>
      </c>
      <c r="BT131" s="12">
        <v>0</v>
      </c>
      <c r="BU131" s="12">
        <v>0</v>
      </c>
      <c r="BV131" s="12">
        <v>118.28491686377579</v>
      </c>
      <c r="BW131" s="12">
        <v>1125.5219411475005</v>
      </c>
      <c r="BX131" s="12">
        <v>179.93908239630923</v>
      </c>
      <c r="BY131" s="12">
        <v>0</v>
      </c>
      <c r="BZ131" s="12">
        <v>2683.9641742867043</v>
      </c>
      <c r="CA131" s="12">
        <v>31.575153499105003</v>
      </c>
      <c r="CB131" s="12">
        <v>0</v>
      </c>
      <c r="CC131" s="12">
        <v>0</v>
      </c>
      <c r="CD131" s="12">
        <v>0</v>
      </c>
      <c r="CE131" s="12">
        <v>0</v>
      </c>
      <c r="CF131" s="12">
        <v>0</v>
      </c>
      <c r="CG131" s="12">
        <v>2.0278659708828671E-4</v>
      </c>
      <c r="CH131" s="12">
        <v>0</v>
      </c>
      <c r="CI131" s="12">
        <v>0</v>
      </c>
      <c r="CJ131" s="12">
        <v>0</v>
      </c>
      <c r="CK131" s="12">
        <v>2.3146008624122846E-6</v>
      </c>
      <c r="CL131" s="12">
        <v>0</v>
      </c>
      <c r="CM131" s="12">
        <v>0</v>
      </c>
      <c r="CN131" s="12">
        <v>0</v>
      </c>
      <c r="CO131" s="12">
        <v>55.603858101233016</v>
      </c>
      <c r="CP131" s="12">
        <v>0</v>
      </c>
      <c r="CQ131" s="12">
        <v>476.48212019089556</v>
      </c>
      <c r="CR131" s="12">
        <v>135.78012216312857</v>
      </c>
      <c r="CS131" s="12">
        <v>24.063819137510539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0</v>
      </c>
      <c r="DA131" s="12">
        <v>1.0597963130727106E-7</v>
      </c>
      <c r="DB131" s="12">
        <v>0</v>
      </c>
      <c r="DC131" s="12">
        <v>0</v>
      </c>
      <c r="DD131" s="12">
        <v>30.809570913742018</v>
      </c>
      <c r="DE131" s="12">
        <v>189.53303958536023</v>
      </c>
      <c r="DF131" s="12">
        <v>0</v>
      </c>
      <c r="DG131" s="12">
        <v>60.237253020906877</v>
      </c>
      <c r="DH131" s="12">
        <v>0</v>
      </c>
      <c r="DI131" s="12">
        <v>27.249421325212516</v>
      </c>
      <c r="DJ131" s="12">
        <v>0.71986750893121876</v>
      </c>
      <c r="DK131" s="12">
        <v>0.84951412431825313</v>
      </c>
      <c r="DL131" s="12">
        <v>194818.68739479652</v>
      </c>
      <c r="DM131" s="12">
        <v>0</v>
      </c>
      <c r="DN131" s="12">
        <v>0</v>
      </c>
      <c r="DO131" s="12">
        <v>146.5062435802576</v>
      </c>
      <c r="DP131" s="12">
        <v>27.688153542064541</v>
      </c>
      <c r="DQ131" s="12">
        <v>0</v>
      </c>
      <c r="DR131" s="12">
        <v>0</v>
      </c>
      <c r="DS131" s="12">
        <v>0</v>
      </c>
      <c r="DT131" s="12">
        <v>0</v>
      </c>
      <c r="DU131" s="12">
        <v>101.76283354623624</v>
      </c>
      <c r="DV131" s="12">
        <v>0</v>
      </c>
      <c r="DW131" s="12">
        <v>407.55162227012602</v>
      </c>
      <c r="DX131" s="12">
        <v>259.95259045608867</v>
      </c>
      <c r="DY131" s="12">
        <v>0</v>
      </c>
      <c r="DZ131" s="12">
        <v>1160867.7802825752</v>
      </c>
      <c r="EA131" s="12">
        <v>809723.42048395565</v>
      </c>
      <c r="EB131" s="12">
        <v>47742.739778577496</v>
      </c>
      <c r="EC131" s="12">
        <v>115.19137185380259</v>
      </c>
      <c r="ED131" s="12">
        <v>2321.224013033082</v>
      </c>
      <c r="EE131" s="12">
        <v>82193.576470688859</v>
      </c>
      <c r="EF131" s="12">
        <v>0</v>
      </c>
      <c r="EG131" s="12">
        <v>0</v>
      </c>
      <c r="EH131" s="12">
        <v>0</v>
      </c>
      <c r="EI131" s="12">
        <v>17559.447730223947</v>
      </c>
      <c r="EJ131" s="12">
        <v>1.7012063740944705</v>
      </c>
      <c r="EK131" s="12">
        <v>70304.05093090875</v>
      </c>
      <c r="EL131" s="12">
        <v>3958.7363557167077</v>
      </c>
      <c r="EM131" s="12">
        <v>159.22054629467621</v>
      </c>
      <c r="EN131" s="12">
        <v>661030.16726010933</v>
      </c>
      <c r="EO131" s="12">
        <v>462.42654711163851</v>
      </c>
      <c r="EP131" s="12">
        <v>0</v>
      </c>
      <c r="EQ131" s="12">
        <v>329.35281702580204</v>
      </c>
      <c r="ER131" s="12">
        <v>151.46204553097471</v>
      </c>
      <c r="ES131" s="12">
        <v>272.40105853709662</v>
      </c>
      <c r="ET131" s="12">
        <v>0</v>
      </c>
      <c r="EU131" s="12">
        <v>3.6214084949899994</v>
      </c>
      <c r="EV131" s="12">
        <v>26852.622034005006</v>
      </c>
      <c r="EW131" s="12">
        <v>12079.006261439286</v>
      </c>
      <c r="EX131" s="12">
        <v>16439.573020093212</v>
      </c>
      <c r="EY131" s="12">
        <v>1023.1794088693565</v>
      </c>
      <c r="EZ131" s="12">
        <v>2082.5509327089912</v>
      </c>
      <c r="FA131" s="12">
        <v>88.621322998924811</v>
      </c>
      <c r="FB131" s="12">
        <v>244.33431761550102</v>
      </c>
      <c r="FC131" s="12">
        <v>5988.9454969341541</v>
      </c>
      <c r="FD131" s="12">
        <v>1203.8501459808942</v>
      </c>
      <c r="FE131" s="12">
        <v>0</v>
      </c>
      <c r="FF131" s="12">
        <v>6316.4002092381725</v>
      </c>
      <c r="FG131" s="12">
        <v>1885.5737238483296</v>
      </c>
      <c r="FH131" s="12">
        <v>16.581151222079441</v>
      </c>
      <c r="FI131" s="12">
        <v>8.3844476117469284</v>
      </c>
      <c r="FJ131" s="12">
        <v>0</v>
      </c>
      <c r="FK131" s="13">
        <v>3202534.3671283247</v>
      </c>
      <c r="FL131" s="12">
        <v>600708.77088582842</v>
      </c>
      <c r="FM131" s="14">
        <v>163396.89236451045</v>
      </c>
      <c r="FN131" s="12">
        <v>437311.87852131797</v>
      </c>
      <c r="FO131" s="12">
        <v>0</v>
      </c>
      <c r="FP131" s="12">
        <v>0</v>
      </c>
      <c r="FQ131" s="12">
        <v>0</v>
      </c>
      <c r="FR131" s="12">
        <v>0</v>
      </c>
      <c r="FS131" s="12">
        <v>0</v>
      </c>
      <c r="FT131" s="12">
        <v>0</v>
      </c>
      <c r="FU131" s="12">
        <v>0</v>
      </c>
      <c r="FV131" s="13">
        <v>3803243.1380141531</v>
      </c>
    </row>
    <row r="132" spans="1:178" s="15" customFormat="1" ht="16.2" thickBot="1" x14ac:dyDescent="0.3">
      <c r="A132" s="85" t="s">
        <v>158</v>
      </c>
      <c r="B132" s="11">
        <v>129</v>
      </c>
      <c r="C132" s="12">
        <v>168.9833322772385</v>
      </c>
      <c r="D132" s="12">
        <v>24.318741502218153</v>
      </c>
      <c r="E132" s="12">
        <v>265.44976385380284</v>
      </c>
      <c r="F132" s="12">
        <v>0</v>
      </c>
      <c r="G132" s="12">
        <v>147.1756909395146</v>
      </c>
      <c r="H132" s="12">
        <v>1870.9736992939318</v>
      </c>
      <c r="I132" s="12">
        <v>0</v>
      </c>
      <c r="J132" s="12">
        <v>0</v>
      </c>
      <c r="K132" s="12">
        <v>111.69643102534405</v>
      </c>
      <c r="L132" s="12">
        <v>5.5572054862713116E-7</v>
      </c>
      <c r="M132" s="12">
        <v>0</v>
      </c>
      <c r="N132" s="12">
        <v>38.043317194145303</v>
      </c>
      <c r="O132" s="12">
        <v>130.71884984721248</v>
      </c>
      <c r="P132" s="12">
        <v>4.5834780765216493E-7</v>
      </c>
      <c r="Q132" s="12">
        <v>0</v>
      </c>
      <c r="R132" s="12">
        <v>0</v>
      </c>
      <c r="S132" s="12">
        <v>1068.1357683986614</v>
      </c>
      <c r="T132" s="12">
        <v>323.32347979979266</v>
      </c>
      <c r="U132" s="12">
        <v>46.628418019135054</v>
      </c>
      <c r="V132" s="12">
        <v>5583.5152826345029</v>
      </c>
      <c r="W132" s="12">
        <v>0</v>
      </c>
      <c r="X132" s="12">
        <v>40.969678261074641</v>
      </c>
      <c r="Y132" s="12">
        <v>230.47985436665257</v>
      </c>
      <c r="Z132" s="12">
        <v>0</v>
      </c>
      <c r="AA132" s="12">
        <v>1.3077001761622539E-8</v>
      </c>
      <c r="AB132" s="12">
        <v>0</v>
      </c>
      <c r="AC132" s="12">
        <v>183.89810278842691</v>
      </c>
      <c r="AD132" s="12">
        <v>0</v>
      </c>
      <c r="AE132" s="12">
        <v>0</v>
      </c>
      <c r="AF132" s="12">
        <v>0</v>
      </c>
      <c r="AG132" s="12">
        <v>0</v>
      </c>
      <c r="AH132" s="12">
        <v>192.73436185915756</v>
      </c>
      <c r="AI132" s="12">
        <v>204.6284027991077</v>
      </c>
      <c r="AJ132" s="12">
        <v>0</v>
      </c>
      <c r="AK132" s="12">
        <v>255.0313301510634</v>
      </c>
      <c r="AL132" s="12">
        <v>816.19027868327714</v>
      </c>
      <c r="AM132" s="12">
        <v>3666.1210160767987</v>
      </c>
      <c r="AN132" s="12">
        <v>44935.45524176451</v>
      </c>
      <c r="AO132" s="12">
        <v>1.106424197766982</v>
      </c>
      <c r="AP132" s="12">
        <v>142.33181635295853</v>
      </c>
      <c r="AQ132" s="12">
        <v>466.77512314216955</v>
      </c>
      <c r="AR132" s="12">
        <v>129525.7183125981</v>
      </c>
      <c r="AS132" s="12">
        <v>148.27216009787742</v>
      </c>
      <c r="AT132" s="12">
        <v>23.681836009149634</v>
      </c>
      <c r="AU132" s="12">
        <v>113528.45494231299</v>
      </c>
      <c r="AV132" s="12">
        <v>103.01990617649432</v>
      </c>
      <c r="AW132" s="12">
        <v>11687.214870341935</v>
      </c>
      <c r="AX132" s="12">
        <v>12.094536282884185</v>
      </c>
      <c r="AY132" s="12">
        <v>324.84638729822552</v>
      </c>
      <c r="AZ132" s="12">
        <v>74.235331200564545</v>
      </c>
      <c r="BA132" s="12">
        <v>1277.394443350094</v>
      </c>
      <c r="BB132" s="12">
        <v>210.93406423763358</v>
      </c>
      <c r="BC132" s="12">
        <v>806.74663171477084</v>
      </c>
      <c r="BD132" s="12">
        <v>357.33114671407941</v>
      </c>
      <c r="BE132" s="12">
        <v>411.92353287533462</v>
      </c>
      <c r="BF132" s="12">
        <v>680.27050264707498</v>
      </c>
      <c r="BG132" s="12">
        <v>278718.3414151594</v>
      </c>
      <c r="BH132" s="12">
        <v>0</v>
      </c>
      <c r="BI132" s="12">
        <v>0</v>
      </c>
      <c r="BJ132" s="12">
        <v>0</v>
      </c>
      <c r="BK132" s="12">
        <v>74.276502386327238</v>
      </c>
      <c r="BL132" s="12">
        <v>62.439768084107847</v>
      </c>
      <c r="BM132" s="12">
        <v>75861.847177781718</v>
      </c>
      <c r="BN132" s="12">
        <v>89.122479072831922</v>
      </c>
      <c r="BO132" s="12">
        <v>8733.9473056500592</v>
      </c>
      <c r="BP132" s="12">
        <v>61404.525764759346</v>
      </c>
      <c r="BQ132" s="12">
        <v>1476.1461825219842</v>
      </c>
      <c r="BR132" s="12">
        <v>3.9809655990707298</v>
      </c>
      <c r="BS132" s="12">
        <v>49883.54826532233</v>
      </c>
      <c r="BT132" s="12">
        <v>98.899578942966542</v>
      </c>
      <c r="BU132" s="12">
        <v>891.14628340985826</v>
      </c>
      <c r="BV132" s="12">
        <v>392.49472559454881</v>
      </c>
      <c r="BW132" s="12">
        <v>161.38827597829544</v>
      </c>
      <c r="BX132" s="12">
        <v>4073.9553809652566</v>
      </c>
      <c r="BY132" s="12">
        <v>2612.4072299793111</v>
      </c>
      <c r="BZ132" s="12">
        <v>6356.2819254783844</v>
      </c>
      <c r="CA132" s="12">
        <v>0</v>
      </c>
      <c r="CB132" s="12">
        <v>199.33773846783347</v>
      </c>
      <c r="CC132" s="12">
        <v>7437.9395477298749</v>
      </c>
      <c r="CD132" s="12">
        <v>0</v>
      </c>
      <c r="CE132" s="12">
        <v>1593.5766519757888</v>
      </c>
      <c r="CF132" s="12">
        <v>0</v>
      </c>
      <c r="CG132" s="12">
        <v>112.91348547199289</v>
      </c>
      <c r="CH132" s="12">
        <v>675.9316860334726</v>
      </c>
      <c r="CI132" s="12">
        <v>7160.2585444120641</v>
      </c>
      <c r="CJ132" s="12">
        <v>147.13670880742265</v>
      </c>
      <c r="CK132" s="12">
        <v>649.27516713560181</v>
      </c>
      <c r="CL132" s="12">
        <v>59.529126039388665</v>
      </c>
      <c r="CM132" s="12">
        <v>0</v>
      </c>
      <c r="CN132" s="12">
        <v>770.86641897677578</v>
      </c>
      <c r="CO132" s="12">
        <v>10.785410314628333</v>
      </c>
      <c r="CP132" s="12">
        <v>40.780296555485215</v>
      </c>
      <c r="CQ132" s="12">
        <v>79.080220602514515</v>
      </c>
      <c r="CR132" s="12">
        <v>600.50135749479091</v>
      </c>
      <c r="CS132" s="12">
        <v>286.34536323722034</v>
      </c>
      <c r="CT132" s="12">
        <v>713.9441016347829</v>
      </c>
      <c r="CU132" s="12">
        <v>227.28358766858204</v>
      </c>
      <c r="CV132" s="12">
        <v>81.864212401299866</v>
      </c>
      <c r="CW132" s="12">
        <v>802.09648321497207</v>
      </c>
      <c r="CX132" s="12">
        <v>0</v>
      </c>
      <c r="CY132" s="12">
        <v>15.463461635220055</v>
      </c>
      <c r="CZ132" s="12">
        <v>263.35655152018882</v>
      </c>
      <c r="DA132" s="12">
        <v>0</v>
      </c>
      <c r="DB132" s="12">
        <v>54.361430684728873</v>
      </c>
      <c r="DC132" s="12">
        <v>0</v>
      </c>
      <c r="DD132" s="12">
        <v>2823.9975302310413</v>
      </c>
      <c r="DE132" s="12">
        <v>1554.8576375973237</v>
      </c>
      <c r="DF132" s="12">
        <v>0</v>
      </c>
      <c r="DG132" s="12">
        <v>2670.6654066248316</v>
      </c>
      <c r="DH132" s="12">
        <v>0</v>
      </c>
      <c r="DI132" s="12">
        <v>727.8105727807208</v>
      </c>
      <c r="DJ132" s="12">
        <v>5171.6568809071623</v>
      </c>
      <c r="DK132" s="12">
        <v>871.21684750246777</v>
      </c>
      <c r="DL132" s="12">
        <v>1349022.8745458522</v>
      </c>
      <c r="DM132" s="12">
        <v>210.31685796285811</v>
      </c>
      <c r="DN132" s="12">
        <v>0</v>
      </c>
      <c r="DO132" s="12">
        <v>2981.5865957868368</v>
      </c>
      <c r="DP132" s="12">
        <v>626.6306454183557</v>
      </c>
      <c r="DQ132" s="12">
        <v>91.352290701663222</v>
      </c>
      <c r="DR132" s="12">
        <v>86.939697996066855</v>
      </c>
      <c r="DS132" s="12">
        <v>0</v>
      </c>
      <c r="DT132" s="12">
        <v>0</v>
      </c>
      <c r="DU132" s="12">
        <v>2239.507842797208</v>
      </c>
      <c r="DV132" s="12">
        <v>214.32542821756388</v>
      </c>
      <c r="DW132" s="12">
        <v>46254.70241928209</v>
      </c>
      <c r="DX132" s="12">
        <v>9063.1624155294703</v>
      </c>
      <c r="DY132" s="12">
        <v>0</v>
      </c>
      <c r="DZ132" s="12">
        <v>165257.01646262276</v>
      </c>
      <c r="EA132" s="12">
        <v>579904.01253903913</v>
      </c>
      <c r="EB132" s="12">
        <v>116592.23757798426</v>
      </c>
      <c r="EC132" s="12">
        <v>16527.39027171423</v>
      </c>
      <c r="ED132" s="12">
        <v>0</v>
      </c>
      <c r="EE132" s="12">
        <v>43025.869569920193</v>
      </c>
      <c r="EF132" s="12">
        <v>91.495687953921163</v>
      </c>
      <c r="EG132" s="12">
        <v>0</v>
      </c>
      <c r="EH132" s="12">
        <v>114.12312039265231</v>
      </c>
      <c r="EI132" s="12">
        <v>13059.058658683831</v>
      </c>
      <c r="EJ132" s="12">
        <v>145.39765638813773</v>
      </c>
      <c r="EK132" s="12">
        <v>2824.3983629396466</v>
      </c>
      <c r="EL132" s="12">
        <v>4956.0666733644939</v>
      </c>
      <c r="EM132" s="12">
        <v>2428.6820748488726</v>
      </c>
      <c r="EN132" s="12">
        <v>4112865.9770420929</v>
      </c>
      <c r="EO132" s="12">
        <v>84.088657015483264</v>
      </c>
      <c r="EP132" s="12">
        <v>34.71564139021617</v>
      </c>
      <c r="EQ132" s="12">
        <v>913.68097099766385</v>
      </c>
      <c r="ER132" s="12">
        <v>17342.143844061</v>
      </c>
      <c r="ES132" s="12">
        <v>84.307539570419834</v>
      </c>
      <c r="ET132" s="12">
        <v>212.54873883220952</v>
      </c>
      <c r="EU132" s="12">
        <v>193.81629238277441</v>
      </c>
      <c r="EV132" s="12">
        <v>5366.793336866378</v>
      </c>
      <c r="EW132" s="12">
        <v>104404.09650976416</v>
      </c>
      <c r="EX132" s="12">
        <v>7623.4339327589105</v>
      </c>
      <c r="EY132" s="12">
        <v>6857.9951022410542</v>
      </c>
      <c r="EZ132" s="12">
        <v>9472.9043692976484</v>
      </c>
      <c r="FA132" s="12">
        <v>293.50921014082053</v>
      </c>
      <c r="FB132" s="12">
        <v>2531.3585560020165</v>
      </c>
      <c r="FC132" s="12">
        <v>681.72848174663579</v>
      </c>
      <c r="FD132" s="12">
        <v>418.34568509089991</v>
      </c>
      <c r="FE132" s="12">
        <v>10070.977880735738</v>
      </c>
      <c r="FF132" s="12">
        <v>2581.6830484159186</v>
      </c>
      <c r="FG132" s="12">
        <v>4706.739146249447</v>
      </c>
      <c r="FH132" s="12">
        <v>533.94349661893693</v>
      </c>
      <c r="FI132" s="12">
        <v>692.995315973527</v>
      </c>
      <c r="FJ132" s="12">
        <v>0</v>
      </c>
      <c r="FK132" s="13">
        <v>7490469.3348580981</v>
      </c>
      <c r="FL132" s="12">
        <v>1722989.1866713143</v>
      </c>
      <c r="FM132" s="14">
        <v>1041024.9885146143</v>
      </c>
      <c r="FN132" s="12">
        <v>681964.1981567</v>
      </c>
      <c r="FO132" s="12">
        <v>0</v>
      </c>
      <c r="FP132" s="12">
        <v>0</v>
      </c>
      <c r="FQ132" s="12">
        <v>0</v>
      </c>
      <c r="FR132" s="12">
        <v>0</v>
      </c>
      <c r="FS132" s="12">
        <v>1496555.4395897002</v>
      </c>
      <c r="FT132" s="12">
        <v>1496555.4395897002</v>
      </c>
      <c r="FU132" s="12">
        <v>4788160.6048422102</v>
      </c>
      <c r="FV132" s="13">
        <v>5921853.3562769014</v>
      </c>
    </row>
    <row r="133" spans="1:178" s="15" customFormat="1" ht="16.2" thickBot="1" x14ac:dyDescent="0.3">
      <c r="A133" s="85" t="s">
        <v>159</v>
      </c>
      <c r="B133" s="11">
        <v>130</v>
      </c>
      <c r="C133" s="12">
        <v>451763.28592061152</v>
      </c>
      <c r="D133" s="12">
        <v>34265.837405627906</v>
      </c>
      <c r="E133" s="12">
        <v>61178.502541475456</v>
      </c>
      <c r="F133" s="12">
        <v>17432.143928122459</v>
      </c>
      <c r="G133" s="12">
        <v>23655.405653720198</v>
      </c>
      <c r="H133" s="12">
        <v>579472.51350796071</v>
      </c>
      <c r="I133" s="12">
        <v>12604.391034633265</v>
      </c>
      <c r="J133" s="12">
        <v>53450.882450133729</v>
      </c>
      <c r="K133" s="12">
        <v>121159.6080499399</v>
      </c>
      <c r="L133" s="12">
        <v>3511.7276105166006</v>
      </c>
      <c r="M133" s="12">
        <v>10292.773527566835</v>
      </c>
      <c r="N133" s="12">
        <v>15713.790868530228</v>
      </c>
      <c r="O133" s="12">
        <v>54901.224341013738</v>
      </c>
      <c r="P133" s="12">
        <v>3630.0911463887564</v>
      </c>
      <c r="Q133" s="12">
        <v>5580.5904836311156</v>
      </c>
      <c r="R133" s="12">
        <v>21638.313094972702</v>
      </c>
      <c r="S133" s="12">
        <v>21068.744401079439</v>
      </c>
      <c r="T133" s="12">
        <v>36536.013369122258</v>
      </c>
      <c r="U133" s="12">
        <v>20347.317866546298</v>
      </c>
      <c r="V133" s="12">
        <v>97224.889761199898</v>
      </c>
      <c r="W133" s="12">
        <v>13299.964091281281</v>
      </c>
      <c r="X133" s="12">
        <v>7057.5165807453195</v>
      </c>
      <c r="Y133" s="12">
        <v>8666.1306374938267</v>
      </c>
      <c r="Z133" s="12">
        <v>73906.788922009233</v>
      </c>
      <c r="AA133" s="12">
        <v>12083.118479410205</v>
      </c>
      <c r="AB133" s="12">
        <v>76174.064149601574</v>
      </c>
      <c r="AC133" s="12">
        <v>67264.848667054641</v>
      </c>
      <c r="AD133" s="12">
        <v>39881.673846104815</v>
      </c>
      <c r="AE133" s="12">
        <v>43271.994559936131</v>
      </c>
      <c r="AF133" s="12">
        <v>427783.89709346025</v>
      </c>
      <c r="AG133" s="12">
        <v>1189.6017694469153</v>
      </c>
      <c r="AH133" s="12">
        <v>47436.089879678388</v>
      </c>
      <c r="AI133" s="12">
        <v>3488.8492258200272</v>
      </c>
      <c r="AJ133" s="12">
        <v>103113.52877124368</v>
      </c>
      <c r="AK133" s="12">
        <v>69043.517942802209</v>
      </c>
      <c r="AL133" s="12">
        <v>53482.86468568971</v>
      </c>
      <c r="AM133" s="12">
        <v>29757.633882651895</v>
      </c>
      <c r="AN133" s="12">
        <v>0</v>
      </c>
      <c r="AO133" s="12">
        <v>4727.9013918997025</v>
      </c>
      <c r="AP133" s="12">
        <v>16025.103568552981</v>
      </c>
      <c r="AQ133" s="12">
        <v>10412.011997249752</v>
      </c>
      <c r="AR133" s="12">
        <v>21643.780065865099</v>
      </c>
      <c r="AS133" s="12">
        <v>5024.0314281122746</v>
      </c>
      <c r="AT133" s="12">
        <v>4229.7537946420462</v>
      </c>
      <c r="AU133" s="12">
        <v>22777.114273818104</v>
      </c>
      <c r="AV133" s="12">
        <v>47456.442100144093</v>
      </c>
      <c r="AW133" s="12">
        <v>14621.155160785966</v>
      </c>
      <c r="AX133" s="12">
        <v>2843.3531862799646</v>
      </c>
      <c r="AY133" s="12">
        <v>39251.075566037049</v>
      </c>
      <c r="AZ133" s="12">
        <v>2572.0170312153914</v>
      </c>
      <c r="BA133" s="12">
        <v>53365.390926417844</v>
      </c>
      <c r="BB133" s="12">
        <v>26807.400871415597</v>
      </c>
      <c r="BC133" s="12">
        <v>157795.93976503419</v>
      </c>
      <c r="BD133" s="12">
        <v>70539.777865600161</v>
      </c>
      <c r="BE133" s="12">
        <v>70975.62366282937</v>
      </c>
      <c r="BF133" s="12">
        <v>73644.464262863257</v>
      </c>
      <c r="BG133" s="12">
        <v>97835.109287041007</v>
      </c>
      <c r="BH133" s="12">
        <v>54813.182415976393</v>
      </c>
      <c r="BI133" s="12">
        <v>7250.0152727003351</v>
      </c>
      <c r="BJ133" s="12">
        <v>25648.244350378973</v>
      </c>
      <c r="BK133" s="12">
        <v>920.00782079339012</v>
      </c>
      <c r="BL133" s="12">
        <v>14133.08170163594</v>
      </c>
      <c r="BM133" s="12">
        <v>17320.011118292226</v>
      </c>
      <c r="BN133" s="12">
        <v>8615.6057817569617</v>
      </c>
      <c r="BO133" s="12">
        <v>5173.9050901633718</v>
      </c>
      <c r="BP133" s="12">
        <v>56624.606151040418</v>
      </c>
      <c r="BQ133" s="12">
        <v>40611.739414640673</v>
      </c>
      <c r="BR133" s="12">
        <v>19242.333760930771</v>
      </c>
      <c r="BS133" s="12">
        <v>77613.688719048252</v>
      </c>
      <c r="BT133" s="12">
        <v>8442.256272281018</v>
      </c>
      <c r="BU133" s="12">
        <v>34079.996290001269</v>
      </c>
      <c r="BV133" s="12">
        <v>26422.46496538867</v>
      </c>
      <c r="BW133" s="12">
        <v>55529.117573423355</v>
      </c>
      <c r="BX133" s="12">
        <v>44667.812562312007</v>
      </c>
      <c r="BY133" s="12">
        <v>12479.44058622229</v>
      </c>
      <c r="BZ133" s="12">
        <v>206597.03937809964</v>
      </c>
      <c r="CA133" s="12">
        <v>39245.375605827932</v>
      </c>
      <c r="CB133" s="12">
        <v>59348.458664407393</v>
      </c>
      <c r="CC133" s="12">
        <v>27092.187054070189</v>
      </c>
      <c r="CD133" s="12">
        <v>5088.3966354012118</v>
      </c>
      <c r="CE133" s="12">
        <v>20881.851633474325</v>
      </c>
      <c r="CF133" s="12">
        <v>8378.8661367943951</v>
      </c>
      <c r="CG133" s="12">
        <v>17453.464211797476</v>
      </c>
      <c r="CH133" s="12">
        <v>5923.6693690906732</v>
      </c>
      <c r="CI133" s="12">
        <v>9031.2566435691897</v>
      </c>
      <c r="CJ133" s="12">
        <v>7355.5994264587598</v>
      </c>
      <c r="CK133" s="12">
        <v>15265.653397107953</v>
      </c>
      <c r="CL133" s="12">
        <v>13766.341204462895</v>
      </c>
      <c r="CM133" s="12">
        <v>29871.261674738656</v>
      </c>
      <c r="CN133" s="12">
        <v>11126.668395663963</v>
      </c>
      <c r="CO133" s="12">
        <v>7041.3154633530321</v>
      </c>
      <c r="CP133" s="12">
        <v>19333.175828894404</v>
      </c>
      <c r="CQ133" s="12">
        <v>147383.24224058341</v>
      </c>
      <c r="CR133" s="12">
        <v>119588.56959613133</v>
      </c>
      <c r="CS133" s="12">
        <v>16587.557791748535</v>
      </c>
      <c r="CT133" s="12">
        <v>7742.4576901353357</v>
      </c>
      <c r="CU133" s="12">
        <v>16543.949890143569</v>
      </c>
      <c r="CV133" s="12">
        <v>61271.902760536825</v>
      </c>
      <c r="CW133" s="12">
        <v>85085.304791197545</v>
      </c>
      <c r="CX133" s="12">
        <v>3169.8368080960681</v>
      </c>
      <c r="CY133" s="12">
        <v>5271.4975953820103</v>
      </c>
      <c r="CZ133" s="12">
        <v>0</v>
      </c>
      <c r="DA133" s="12">
        <v>32800.568531117882</v>
      </c>
      <c r="DB133" s="12">
        <v>20581.323672117709</v>
      </c>
      <c r="DC133" s="12">
        <v>675.8938878503302</v>
      </c>
      <c r="DD133" s="12">
        <v>189274.28339908796</v>
      </c>
      <c r="DE133" s="12">
        <v>156130.0791340828</v>
      </c>
      <c r="DF133" s="12">
        <v>2612.1578075847124</v>
      </c>
      <c r="DG133" s="12">
        <v>124977.96326734002</v>
      </c>
      <c r="DH133" s="12">
        <v>79494.973761779998</v>
      </c>
      <c r="DI133" s="12">
        <v>135695.11196994295</v>
      </c>
      <c r="DJ133" s="12">
        <v>171381.08376265783</v>
      </c>
      <c r="DK133" s="12">
        <v>79457.682996630858</v>
      </c>
      <c r="DL133" s="12">
        <v>2987572.308690452</v>
      </c>
      <c r="DM133" s="12">
        <v>13642.995126131958</v>
      </c>
      <c r="DN133" s="12">
        <v>4659.1133543350834</v>
      </c>
      <c r="DO133" s="12">
        <v>156373.96111417012</v>
      </c>
      <c r="DP133" s="12">
        <v>149610.59574329187</v>
      </c>
      <c r="DQ133" s="12">
        <v>6410.6821234963973</v>
      </c>
      <c r="DR133" s="12">
        <v>68694.095511262189</v>
      </c>
      <c r="DS133" s="12">
        <v>56227.453152548092</v>
      </c>
      <c r="DT133" s="12">
        <v>10293.315591830587</v>
      </c>
      <c r="DU133" s="12">
        <v>204499.73633123629</v>
      </c>
      <c r="DV133" s="12">
        <v>87487.926569265503</v>
      </c>
      <c r="DW133" s="12">
        <v>202765.74822259953</v>
      </c>
      <c r="DX133" s="12">
        <v>335215.53663301794</v>
      </c>
      <c r="DY133" s="12">
        <v>31381.334835194826</v>
      </c>
      <c r="DZ133" s="12">
        <v>26898.536458258422</v>
      </c>
      <c r="EA133" s="12">
        <v>39517.587338552497</v>
      </c>
      <c r="EB133" s="12">
        <v>16082251.712428253</v>
      </c>
      <c r="EC133" s="12">
        <v>192614.54581710254</v>
      </c>
      <c r="ED133" s="12">
        <v>86318.333778450804</v>
      </c>
      <c r="EE133" s="12">
        <v>805485.24731049105</v>
      </c>
      <c r="EF133" s="12">
        <v>106535.92368121899</v>
      </c>
      <c r="EG133" s="12">
        <v>131264.172859563</v>
      </c>
      <c r="EH133" s="12">
        <v>64465.22436743565</v>
      </c>
      <c r="EI133" s="12">
        <v>377700.48324780806</v>
      </c>
      <c r="EJ133" s="12">
        <v>60640.281018004302</v>
      </c>
      <c r="EK133" s="12">
        <v>50656.462252204794</v>
      </c>
      <c r="EL133" s="12">
        <v>337923.1194480469</v>
      </c>
      <c r="EM133" s="12">
        <v>34355.939724963653</v>
      </c>
      <c r="EN133" s="12">
        <v>282076.70202174626</v>
      </c>
      <c r="EO133" s="12">
        <v>101651.9152414133</v>
      </c>
      <c r="EP133" s="12">
        <v>8686.1727630574442</v>
      </c>
      <c r="EQ133" s="12">
        <v>13280.669267001649</v>
      </c>
      <c r="ER133" s="12">
        <v>29738.299782553026</v>
      </c>
      <c r="ES133" s="12">
        <v>43737.148804543504</v>
      </c>
      <c r="ET133" s="12">
        <v>19349.41977202538</v>
      </c>
      <c r="EU133" s="12">
        <v>6596.5620424366025</v>
      </c>
      <c r="EV133" s="12">
        <v>51474.24689914714</v>
      </c>
      <c r="EW133" s="12">
        <v>603971.41152508487</v>
      </c>
      <c r="EX133" s="12">
        <v>244411.35594120421</v>
      </c>
      <c r="EY133" s="12">
        <v>97453.219604385667</v>
      </c>
      <c r="EZ133" s="12">
        <v>103185.61255805442</v>
      </c>
      <c r="FA133" s="12">
        <v>7917.5606535869747</v>
      </c>
      <c r="FB133" s="12">
        <v>8745.0002728281634</v>
      </c>
      <c r="FC133" s="12">
        <v>6951.4214437098362</v>
      </c>
      <c r="FD133" s="12">
        <v>6262.8426634914213</v>
      </c>
      <c r="FE133" s="12">
        <v>5829.2810623165278</v>
      </c>
      <c r="FF133" s="12">
        <v>57816.995600399183</v>
      </c>
      <c r="FG133" s="12">
        <v>43999.761525443246</v>
      </c>
      <c r="FH133" s="12">
        <v>63153.013192115453</v>
      </c>
      <c r="FI133" s="12">
        <v>66086.98755878408</v>
      </c>
      <c r="FJ133" s="12">
        <v>17386.513421000971</v>
      </c>
      <c r="FK133" s="13">
        <v>30534215.594622888</v>
      </c>
      <c r="FL133" s="12">
        <v>73397703.072880954</v>
      </c>
      <c r="FM133" s="14">
        <v>61756939.344480351</v>
      </c>
      <c r="FN133" s="12">
        <v>11640763.728400599</v>
      </c>
      <c r="FO133" s="12">
        <v>0</v>
      </c>
      <c r="FP133" s="12">
        <v>0</v>
      </c>
      <c r="FQ133" s="12">
        <v>0</v>
      </c>
      <c r="FR133" s="12">
        <v>0</v>
      </c>
      <c r="FS133" s="12">
        <v>0</v>
      </c>
      <c r="FT133" s="12">
        <v>0</v>
      </c>
      <c r="FU133" s="12">
        <v>0</v>
      </c>
      <c r="FV133" s="13">
        <v>103931918.66750383</v>
      </c>
    </row>
    <row r="134" spans="1:178" s="15" customFormat="1" ht="16.2" thickBot="1" x14ac:dyDescent="0.3">
      <c r="A134" s="85" t="s">
        <v>160</v>
      </c>
      <c r="B134" s="11">
        <v>131</v>
      </c>
      <c r="C134" s="12">
        <v>22005.998753039257</v>
      </c>
      <c r="D134" s="12">
        <v>0</v>
      </c>
      <c r="E134" s="12">
        <v>0</v>
      </c>
      <c r="F134" s="12">
        <v>0</v>
      </c>
      <c r="G134" s="12">
        <v>191.7100311253601</v>
      </c>
      <c r="H134" s="12">
        <v>2484.7100374760307</v>
      </c>
      <c r="I134" s="12">
        <v>78.216842340017791</v>
      </c>
      <c r="J134" s="12">
        <v>413.14138871138027</v>
      </c>
      <c r="K134" s="12">
        <v>6493.4815051213673</v>
      </c>
      <c r="L134" s="12">
        <v>0</v>
      </c>
      <c r="M134" s="12">
        <v>0</v>
      </c>
      <c r="N134" s="12">
        <v>305.6195923333849</v>
      </c>
      <c r="O134" s="12">
        <v>3508.7030372887039</v>
      </c>
      <c r="P134" s="12">
        <v>0</v>
      </c>
      <c r="Q134" s="12">
        <v>254.9893044546013</v>
      </c>
      <c r="R134" s="12">
        <v>0</v>
      </c>
      <c r="S134" s="12">
        <v>617.87288489064315</v>
      </c>
      <c r="T134" s="12">
        <v>3277.7867537057209</v>
      </c>
      <c r="U134" s="12">
        <v>171.79648941130839</v>
      </c>
      <c r="V134" s="12">
        <v>9549.7167967277528</v>
      </c>
      <c r="W134" s="12">
        <v>0</v>
      </c>
      <c r="X134" s="12">
        <v>481.32232958101253</v>
      </c>
      <c r="Y134" s="12">
        <v>151.52917580997212</v>
      </c>
      <c r="Z134" s="12">
        <v>0</v>
      </c>
      <c r="AA134" s="12">
        <v>7.2798164511892332E-8</v>
      </c>
      <c r="AB134" s="12">
        <v>0</v>
      </c>
      <c r="AC134" s="12">
        <v>2521.8569221917369</v>
      </c>
      <c r="AD134" s="12">
        <v>0</v>
      </c>
      <c r="AE134" s="12">
        <v>0</v>
      </c>
      <c r="AF134" s="12">
        <v>0</v>
      </c>
      <c r="AG134" s="12">
        <v>90.581789895325343</v>
      </c>
      <c r="AH134" s="12">
        <v>1062.2543444494445</v>
      </c>
      <c r="AI134" s="12">
        <v>31.461768357661629</v>
      </c>
      <c r="AJ134" s="12">
        <v>129358.52583211786</v>
      </c>
      <c r="AK134" s="12">
        <v>2810.832125547513</v>
      </c>
      <c r="AL134" s="12">
        <v>4583.6725296267468</v>
      </c>
      <c r="AM134" s="12">
        <v>2945.4139653604302</v>
      </c>
      <c r="AN134" s="12">
        <v>0</v>
      </c>
      <c r="AO134" s="12">
        <v>15141.201910429214</v>
      </c>
      <c r="AP134" s="12">
        <v>1129.3762751261211</v>
      </c>
      <c r="AQ134" s="12">
        <v>347.76007064828872</v>
      </c>
      <c r="AR134" s="12">
        <v>600.09437124072929</v>
      </c>
      <c r="AS134" s="12">
        <v>687.75400603966773</v>
      </c>
      <c r="AT134" s="12">
        <v>194.13518627219909</v>
      </c>
      <c r="AU134" s="12">
        <v>3991.2276830896544</v>
      </c>
      <c r="AV134" s="12">
        <v>5047.7347389713468</v>
      </c>
      <c r="AW134" s="12">
        <v>266.5438565331782</v>
      </c>
      <c r="AX134" s="12">
        <v>297.88494939201024</v>
      </c>
      <c r="AY134" s="12">
        <v>2648.1905817009156</v>
      </c>
      <c r="AZ134" s="12">
        <v>382.51471272578095</v>
      </c>
      <c r="BA134" s="12">
        <v>7715.5749713968398</v>
      </c>
      <c r="BB134" s="12">
        <v>1015.3797850532488</v>
      </c>
      <c r="BC134" s="12">
        <v>24765.866442295592</v>
      </c>
      <c r="BD134" s="12">
        <v>12792.998315725421</v>
      </c>
      <c r="BE134" s="12">
        <v>8310.0609923563898</v>
      </c>
      <c r="BF134" s="12">
        <v>5034.3163524399633</v>
      </c>
      <c r="BG134" s="12">
        <v>15122.026794647687</v>
      </c>
      <c r="BH134" s="12">
        <v>10995.225561839874</v>
      </c>
      <c r="BI134" s="12">
        <v>118.26285432929474</v>
      </c>
      <c r="BJ134" s="12">
        <v>0</v>
      </c>
      <c r="BK134" s="12">
        <v>0</v>
      </c>
      <c r="BL134" s="12">
        <v>18610.54410642451</v>
      </c>
      <c r="BM134" s="12">
        <v>1385.8590510499121</v>
      </c>
      <c r="BN134" s="12">
        <v>1737.4033920394511</v>
      </c>
      <c r="BO134" s="12">
        <v>11785.052126003113</v>
      </c>
      <c r="BP134" s="12">
        <v>23872.101514176971</v>
      </c>
      <c r="BQ134" s="12">
        <v>11069.921396084812</v>
      </c>
      <c r="BR134" s="12">
        <v>4214.2241969902234</v>
      </c>
      <c r="BS134" s="12">
        <v>20252.053859355819</v>
      </c>
      <c r="BT134" s="12">
        <v>262.3484650979629</v>
      </c>
      <c r="BU134" s="12">
        <v>2691.026831576009</v>
      </c>
      <c r="BV134" s="12">
        <v>3050.2501448650164</v>
      </c>
      <c r="BW134" s="12">
        <v>3554.9127693177002</v>
      </c>
      <c r="BX134" s="12">
        <v>13643.19670894228</v>
      </c>
      <c r="BY134" s="12">
        <v>9905.4429668752418</v>
      </c>
      <c r="BZ134" s="12">
        <v>35384.69029291701</v>
      </c>
      <c r="CA134" s="12">
        <v>178713.5182926241</v>
      </c>
      <c r="CB134" s="12">
        <v>22258.533544096277</v>
      </c>
      <c r="CC134" s="12">
        <v>2448.0946018154036</v>
      </c>
      <c r="CD134" s="12">
        <v>3793.086881716687</v>
      </c>
      <c r="CE134" s="12">
        <v>2222.0706500647871</v>
      </c>
      <c r="CF134" s="12">
        <v>3026.9593777914724</v>
      </c>
      <c r="CG134" s="12">
        <v>2374.6677778993708</v>
      </c>
      <c r="CH134" s="12">
        <v>246.21916989933359</v>
      </c>
      <c r="CI134" s="12">
        <v>257.63995381514826</v>
      </c>
      <c r="CJ134" s="12">
        <v>2043.8275989472527</v>
      </c>
      <c r="CK134" s="12">
        <v>6588.6883964775861</v>
      </c>
      <c r="CL134" s="12">
        <v>9818.4789159690517</v>
      </c>
      <c r="CM134" s="12">
        <v>282771.07794678188</v>
      </c>
      <c r="CN134" s="12">
        <v>3647.794992484894</v>
      </c>
      <c r="CO134" s="12">
        <v>1723.1314334748688</v>
      </c>
      <c r="CP134" s="12">
        <v>1345.3082571521675</v>
      </c>
      <c r="CQ134" s="12">
        <v>74786.94186274473</v>
      </c>
      <c r="CR134" s="12">
        <v>24104.949588880543</v>
      </c>
      <c r="CS134" s="12">
        <v>3225.4567140860481</v>
      </c>
      <c r="CT134" s="12">
        <v>1916.9657906151897</v>
      </c>
      <c r="CU134" s="12">
        <v>2761.3132343259808</v>
      </c>
      <c r="CV134" s="12">
        <v>2420.6927573196763</v>
      </c>
      <c r="CW134" s="12">
        <v>4475.5094523647876</v>
      </c>
      <c r="CX134" s="12">
        <v>0</v>
      </c>
      <c r="CY134" s="12">
        <v>171.29858908343039</v>
      </c>
      <c r="CZ134" s="12">
        <v>314.26685156688598</v>
      </c>
      <c r="DA134" s="12">
        <v>0</v>
      </c>
      <c r="DB134" s="12">
        <v>1414.0569003807514</v>
      </c>
      <c r="DC134" s="12">
        <v>191.14031638704668</v>
      </c>
      <c r="DD134" s="12">
        <v>70079.578076442587</v>
      </c>
      <c r="DE134" s="12">
        <v>9266.1762835489317</v>
      </c>
      <c r="DF134" s="12">
        <v>74.438148251169366</v>
      </c>
      <c r="DG134" s="12">
        <v>10421.572929995273</v>
      </c>
      <c r="DH134" s="12">
        <v>3672.6910520815045</v>
      </c>
      <c r="DI134" s="12">
        <v>11433.297433333919</v>
      </c>
      <c r="DJ134" s="12">
        <v>16407.133633299003</v>
      </c>
      <c r="DK134" s="12">
        <v>23701.109943504503</v>
      </c>
      <c r="DL134" s="12">
        <v>586636.45100338222</v>
      </c>
      <c r="DM134" s="12">
        <v>268.095009754427</v>
      </c>
      <c r="DN134" s="12">
        <v>1300.001037870182</v>
      </c>
      <c r="DO134" s="12">
        <v>7979.5270120733212</v>
      </c>
      <c r="DP134" s="12">
        <v>15647.724880797909</v>
      </c>
      <c r="DQ134" s="12">
        <v>92.347887579365832</v>
      </c>
      <c r="DR134" s="12">
        <v>1895.8561819465008</v>
      </c>
      <c r="DS134" s="12">
        <v>49931.449786114033</v>
      </c>
      <c r="DT134" s="12">
        <v>9140.7336059079807</v>
      </c>
      <c r="DU134" s="12">
        <v>58475.141015510111</v>
      </c>
      <c r="DV134" s="12">
        <v>1573.5182403171648</v>
      </c>
      <c r="DW134" s="12">
        <v>36394.493586776611</v>
      </c>
      <c r="DX134" s="12">
        <v>10198.247198313642</v>
      </c>
      <c r="DY134" s="12">
        <v>30898.215343974884</v>
      </c>
      <c r="DZ134" s="12">
        <v>9912.6848632985311</v>
      </c>
      <c r="EA134" s="12">
        <v>1622.5381183657728</v>
      </c>
      <c r="EB134" s="12">
        <v>13078566.940013139</v>
      </c>
      <c r="EC134" s="12">
        <v>3587106.6800506292</v>
      </c>
      <c r="ED134" s="12">
        <v>0</v>
      </c>
      <c r="EE134" s="12">
        <v>308665.14715459116</v>
      </c>
      <c r="EF134" s="12">
        <v>104636.74262149833</v>
      </c>
      <c r="EG134" s="12">
        <v>346567.08360689116</v>
      </c>
      <c r="EH134" s="12">
        <v>74675.257926286125</v>
      </c>
      <c r="EI134" s="12">
        <v>22867.724193377711</v>
      </c>
      <c r="EJ134" s="12">
        <v>78713.565292210085</v>
      </c>
      <c r="EK134" s="12">
        <v>61414.668736757209</v>
      </c>
      <c r="EL134" s="12">
        <v>46784.613224839944</v>
      </c>
      <c r="EM134" s="12">
        <v>3880.0387656900893</v>
      </c>
      <c r="EN134" s="12">
        <v>0</v>
      </c>
      <c r="EO134" s="12">
        <v>5320.214436544431</v>
      </c>
      <c r="EP134" s="12">
        <v>2708.4806029413271</v>
      </c>
      <c r="EQ134" s="12">
        <v>468.79892842348158</v>
      </c>
      <c r="ER134" s="12">
        <v>113142.20811254228</v>
      </c>
      <c r="ES134" s="12">
        <v>36560.120007040758</v>
      </c>
      <c r="ET134" s="12">
        <v>155.03771429669609</v>
      </c>
      <c r="EU134" s="12">
        <v>504.23297531862096</v>
      </c>
      <c r="EV134" s="12">
        <v>11655.289681669792</v>
      </c>
      <c r="EW134" s="12">
        <v>244909.22048124892</v>
      </c>
      <c r="EX134" s="12">
        <v>95539.906954349921</v>
      </c>
      <c r="EY134" s="12">
        <v>41297.427788407243</v>
      </c>
      <c r="EZ134" s="12">
        <v>26083.434078754286</v>
      </c>
      <c r="FA134" s="12">
        <v>1163.4158968285828</v>
      </c>
      <c r="FB134" s="12">
        <v>343.45681426886983</v>
      </c>
      <c r="FC134" s="12">
        <v>1261.7200843627336</v>
      </c>
      <c r="FD134" s="12">
        <v>1452.6378047832045</v>
      </c>
      <c r="FE134" s="12">
        <v>465.80507588596242</v>
      </c>
      <c r="FF134" s="12">
        <v>6893.4535257181496</v>
      </c>
      <c r="FG134" s="12">
        <v>6829.1915412172366</v>
      </c>
      <c r="FH134" s="12">
        <v>4555.6164982536429</v>
      </c>
      <c r="FI134" s="12">
        <v>3992.2094862166632</v>
      </c>
      <c r="FJ134" s="12">
        <v>0</v>
      </c>
      <c r="FK134" s="13">
        <v>20396679.4046298</v>
      </c>
      <c r="FL134" s="12">
        <v>2532615.7879075669</v>
      </c>
      <c r="FM134" s="14">
        <v>2532615.7879075669</v>
      </c>
      <c r="FN134" s="12">
        <v>0</v>
      </c>
      <c r="FO134" s="12">
        <v>0</v>
      </c>
      <c r="FP134" s="12">
        <v>0</v>
      </c>
      <c r="FQ134" s="12">
        <v>0</v>
      </c>
      <c r="FR134" s="12">
        <v>0</v>
      </c>
      <c r="FS134" s="12">
        <v>0</v>
      </c>
      <c r="FT134" s="12">
        <v>0</v>
      </c>
      <c r="FU134" s="12">
        <v>0</v>
      </c>
      <c r="FV134" s="13">
        <v>22929295.192537367</v>
      </c>
    </row>
    <row r="135" spans="1:178" s="15" customFormat="1" ht="16.2" thickBot="1" x14ac:dyDescent="0.3">
      <c r="A135" s="85" t="s">
        <v>161</v>
      </c>
      <c r="B135" s="11">
        <v>132</v>
      </c>
      <c r="C135" s="12">
        <v>4259.378805205195</v>
      </c>
      <c r="D135" s="12">
        <v>120.64977306904272</v>
      </c>
      <c r="E135" s="12">
        <v>0</v>
      </c>
      <c r="F135" s="12">
        <v>0</v>
      </c>
      <c r="G135" s="12">
        <v>310.02020919825287</v>
      </c>
      <c r="H135" s="12">
        <v>668.80974767785233</v>
      </c>
      <c r="I135" s="12">
        <v>43.431384748764408</v>
      </c>
      <c r="J135" s="12">
        <v>7.9824747704302261</v>
      </c>
      <c r="K135" s="12">
        <v>30.738553564914803</v>
      </c>
      <c r="L135" s="12">
        <v>3.7977759400026383E-6</v>
      </c>
      <c r="M135" s="12">
        <v>150.13212320974179</v>
      </c>
      <c r="N135" s="12">
        <v>1773.8463074746419</v>
      </c>
      <c r="O135" s="12">
        <v>1508.5265104812836</v>
      </c>
      <c r="P135" s="12">
        <v>3.0428105211006748</v>
      </c>
      <c r="Q135" s="12">
        <v>0</v>
      </c>
      <c r="R135" s="12">
        <v>19.620503413129807</v>
      </c>
      <c r="S135" s="12">
        <v>0</v>
      </c>
      <c r="T135" s="12">
        <v>167.26431695320295</v>
      </c>
      <c r="U135" s="12">
        <v>0</v>
      </c>
      <c r="V135" s="12">
        <v>6205.7366328507424</v>
      </c>
      <c r="W135" s="12">
        <v>0</v>
      </c>
      <c r="X135" s="12">
        <v>0</v>
      </c>
      <c r="Y135" s="12">
        <v>242.93323427419202</v>
      </c>
      <c r="Z135" s="12">
        <v>0</v>
      </c>
      <c r="AA135" s="12">
        <v>5.9889681484259281E-8</v>
      </c>
      <c r="AB135" s="12">
        <v>980.05526734444027</v>
      </c>
      <c r="AC135" s="12">
        <v>3062.5155817966302</v>
      </c>
      <c r="AD135" s="12">
        <v>0</v>
      </c>
      <c r="AE135" s="12">
        <v>0</v>
      </c>
      <c r="AF135" s="12">
        <v>0</v>
      </c>
      <c r="AG135" s="12">
        <v>158.48184611479314</v>
      </c>
      <c r="AH135" s="12">
        <v>304.03776963639223</v>
      </c>
      <c r="AI135" s="12">
        <v>0</v>
      </c>
      <c r="AJ135" s="12">
        <v>0</v>
      </c>
      <c r="AK135" s="12">
        <v>382.1789342647678</v>
      </c>
      <c r="AL135" s="12">
        <v>404.28764275351563</v>
      </c>
      <c r="AM135" s="12">
        <v>258.01860162236017</v>
      </c>
      <c r="AN135" s="12">
        <v>0</v>
      </c>
      <c r="AO135" s="12">
        <v>0.64486146675954625</v>
      </c>
      <c r="AP135" s="12">
        <v>59.4678859824513</v>
      </c>
      <c r="AQ135" s="12">
        <v>1115.246438318316</v>
      </c>
      <c r="AR135" s="12">
        <v>28800.771333805733</v>
      </c>
      <c r="AS135" s="12">
        <v>1624.2745664928386</v>
      </c>
      <c r="AT135" s="12">
        <v>133.13716899265674</v>
      </c>
      <c r="AU135" s="12">
        <v>23878.09261609332</v>
      </c>
      <c r="AV135" s="12">
        <v>10883.929115250126</v>
      </c>
      <c r="AW135" s="12">
        <v>703.86371355727329</v>
      </c>
      <c r="AX135" s="12">
        <v>473.90267530251754</v>
      </c>
      <c r="AY135" s="12">
        <v>73.224681640797741</v>
      </c>
      <c r="AZ135" s="12">
        <v>787.82055043672835</v>
      </c>
      <c r="BA135" s="12">
        <v>11613.037895464344</v>
      </c>
      <c r="BB135" s="12">
        <v>614.51079269577497</v>
      </c>
      <c r="BC135" s="12">
        <v>4985.2201471673052</v>
      </c>
      <c r="BD135" s="12">
        <v>8584.0294918949785</v>
      </c>
      <c r="BE135" s="12">
        <v>9696.6611124535775</v>
      </c>
      <c r="BF135" s="12">
        <v>5549.1414078513235</v>
      </c>
      <c r="BG135" s="12">
        <v>51472.111832128146</v>
      </c>
      <c r="BH135" s="12">
        <v>950.5151687378235</v>
      </c>
      <c r="BI135" s="12">
        <v>680.17256298100733</v>
      </c>
      <c r="BJ135" s="12">
        <v>0</v>
      </c>
      <c r="BK135" s="12">
        <v>0</v>
      </c>
      <c r="BL135" s="12">
        <v>24093.864061323999</v>
      </c>
      <c r="BM135" s="12">
        <v>6596.7833173757281</v>
      </c>
      <c r="BN135" s="12">
        <v>827.47702759164076</v>
      </c>
      <c r="BO135" s="12">
        <v>13509.406315391374</v>
      </c>
      <c r="BP135" s="12">
        <v>22045.055702677688</v>
      </c>
      <c r="BQ135" s="12">
        <v>18243.150944987283</v>
      </c>
      <c r="BR135" s="12">
        <v>8613.037463927114</v>
      </c>
      <c r="BS135" s="12">
        <v>9955.4928112712551</v>
      </c>
      <c r="BT135" s="12">
        <v>890.20987042727279</v>
      </c>
      <c r="BU135" s="12">
        <v>2778.7688352780497</v>
      </c>
      <c r="BV135" s="12">
        <v>3480.111218070766</v>
      </c>
      <c r="BW135" s="12">
        <v>3295.1462699363556</v>
      </c>
      <c r="BX135" s="12">
        <v>4239.9579205161617</v>
      </c>
      <c r="BY135" s="12">
        <v>1009.1871013511205</v>
      </c>
      <c r="BZ135" s="12">
        <v>29110.319542682511</v>
      </c>
      <c r="CA135" s="12">
        <v>66224.751277612653</v>
      </c>
      <c r="CB135" s="12">
        <v>0</v>
      </c>
      <c r="CC135" s="12">
        <v>0</v>
      </c>
      <c r="CD135" s="12">
        <v>0</v>
      </c>
      <c r="CE135" s="12">
        <v>2878.4524052476536</v>
      </c>
      <c r="CF135" s="12">
        <v>107.44459069956665</v>
      </c>
      <c r="CG135" s="12">
        <v>1678.5255578337658</v>
      </c>
      <c r="CH135" s="12">
        <v>0</v>
      </c>
      <c r="CI135" s="12">
        <v>524.70095680845748</v>
      </c>
      <c r="CJ135" s="12">
        <v>61.652180450577397</v>
      </c>
      <c r="CK135" s="12">
        <v>824.17683146965931</v>
      </c>
      <c r="CL135" s="12">
        <v>135.778880855979</v>
      </c>
      <c r="CM135" s="12">
        <v>8052.907571749477</v>
      </c>
      <c r="CN135" s="12">
        <v>1425.4945247075757</v>
      </c>
      <c r="CO135" s="12">
        <v>32.999343715701421</v>
      </c>
      <c r="CP135" s="12">
        <v>791.03267481826992</v>
      </c>
      <c r="CQ135" s="12">
        <v>216.97555171857948</v>
      </c>
      <c r="CR135" s="12">
        <v>6732.2066514581529</v>
      </c>
      <c r="CS135" s="12">
        <v>1100.6218901162129</v>
      </c>
      <c r="CT135" s="12">
        <v>0</v>
      </c>
      <c r="CU135" s="12">
        <v>170.41579788528705</v>
      </c>
      <c r="CV135" s="12">
        <v>3424.2938363780586</v>
      </c>
      <c r="CW135" s="12">
        <v>9202.9216198005852</v>
      </c>
      <c r="CX135" s="12">
        <v>0</v>
      </c>
      <c r="CY135" s="12">
        <v>0</v>
      </c>
      <c r="CZ135" s="12">
        <v>698.94876757926818</v>
      </c>
      <c r="DA135" s="12">
        <v>0</v>
      </c>
      <c r="DB135" s="12">
        <v>20670.821909495691</v>
      </c>
      <c r="DC135" s="12">
        <v>0</v>
      </c>
      <c r="DD135" s="12">
        <v>7277.1335845973017</v>
      </c>
      <c r="DE135" s="12">
        <v>5446.7371366780308</v>
      </c>
      <c r="DF135" s="12">
        <v>0</v>
      </c>
      <c r="DG135" s="12">
        <v>9346.5319113768364</v>
      </c>
      <c r="DH135" s="12">
        <v>959.77597476002688</v>
      </c>
      <c r="DI135" s="12">
        <v>10155.404878362717</v>
      </c>
      <c r="DJ135" s="12">
        <v>9418.3401646572602</v>
      </c>
      <c r="DK135" s="12">
        <v>1641.7071070328095</v>
      </c>
      <c r="DL135" s="12">
        <v>402982.25807705487</v>
      </c>
      <c r="DM135" s="12">
        <v>0</v>
      </c>
      <c r="DN135" s="12">
        <v>0</v>
      </c>
      <c r="DO135" s="12">
        <v>17924.259589051682</v>
      </c>
      <c r="DP135" s="12">
        <v>1971.8291253606556</v>
      </c>
      <c r="DQ135" s="12">
        <v>48.234521066199946</v>
      </c>
      <c r="DR135" s="12">
        <v>924.54811761192389</v>
      </c>
      <c r="DS135" s="12">
        <v>12769.575466734084</v>
      </c>
      <c r="DT135" s="12">
        <v>2337.6707085804546</v>
      </c>
      <c r="DU135" s="12">
        <v>42642.828075816382</v>
      </c>
      <c r="DV135" s="12">
        <v>1789.4217556919475</v>
      </c>
      <c r="DW135" s="12">
        <v>11211.793531017198</v>
      </c>
      <c r="DX135" s="12">
        <v>4407.6793599387511</v>
      </c>
      <c r="DY135" s="12">
        <v>5901.9727959654738</v>
      </c>
      <c r="DZ135" s="12">
        <v>14728.671186558415</v>
      </c>
      <c r="EA135" s="12">
        <v>7847.0534024047183</v>
      </c>
      <c r="EB135" s="12">
        <v>552837.69073674397</v>
      </c>
      <c r="EC135" s="12">
        <v>99221.016363015951</v>
      </c>
      <c r="ED135" s="12">
        <v>84436.432741294455</v>
      </c>
      <c r="EE135" s="12">
        <v>39915.466715948933</v>
      </c>
      <c r="EF135" s="12">
        <v>0</v>
      </c>
      <c r="EG135" s="12">
        <v>0</v>
      </c>
      <c r="EH135" s="12">
        <v>19648.898704470139</v>
      </c>
      <c r="EI135" s="12">
        <v>121942.67090207449</v>
      </c>
      <c r="EJ135" s="12">
        <v>25553.388767513283</v>
      </c>
      <c r="EK135" s="12">
        <v>73564.256697357618</v>
      </c>
      <c r="EL135" s="12">
        <v>24446.409108998349</v>
      </c>
      <c r="EM135" s="12">
        <v>6538.3879647674676</v>
      </c>
      <c r="EN135" s="12">
        <v>159678.25329946144</v>
      </c>
      <c r="EO135" s="12">
        <v>9620.0600614121086</v>
      </c>
      <c r="EP135" s="12">
        <v>0</v>
      </c>
      <c r="EQ135" s="12">
        <v>1197.1391337463704</v>
      </c>
      <c r="ER135" s="12">
        <v>1939.5582498298756</v>
      </c>
      <c r="ES135" s="12">
        <v>3546.1180315765791</v>
      </c>
      <c r="ET135" s="12">
        <v>1283.6790156201139</v>
      </c>
      <c r="EU135" s="12">
        <v>76.877208447586327</v>
      </c>
      <c r="EV135" s="12">
        <v>4227.0279529902236</v>
      </c>
      <c r="EW135" s="12">
        <v>380742.04106185859</v>
      </c>
      <c r="EX135" s="12">
        <v>91950.972764552091</v>
      </c>
      <c r="EY135" s="12">
        <v>8878.0998208977016</v>
      </c>
      <c r="EZ135" s="12">
        <v>11958.843966747498</v>
      </c>
      <c r="FA135" s="12">
        <v>1727.2477751946426</v>
      </c>
      <c r="FB135" s="12">
        <v>1344.026758018148</v>
      </c>
      <c r="FC135" s="12">
        <v>3053.6340694782275</v>
      </c>
      <c r="FD135" s="12">
        <v>449.25306082418365</v>
      </c>
      <c r="FE135" s="12">
        <v>121.52471390832825</v>
      </c>
      <c r="FF135" s="12">
        <v>11649.204567301402</v>
      </c>
      <c r="FG135" s="12">
        <v>2724.8681985607454</v>
      </c>
      <c r="FH135" s="12">
        <v>594.11955806591607</v>
      </c>
      <c r="FI135" s="12">
        <v>4695.5612253361596</v>
      </c>
      <c r="FJ135" s="12">
        <v>0</v>
      </c>
      <c r="FK135" s="13">
        <v>2778680.711943056</v>
      </c>
      <c r="FL135" s="12">
        <v>57770.806669197511</v>
      </c>
      <c r="FM135" s="14">
        <v>57770.806669197511</v>
      </c>
      <c r="FN135" s="12">
        <v>0</v>
      </c>
      <c r="FO135" s="12">
        <v>0</v>
      </c>
      <c r="FP135" s="12">
        <v>0</v>
      </c>
      <c r="FQ135" s="12">
        <v>0</v>
      </c>
      <c r="FR135" s="12">
        <v>0</v>
      </c>
      <c r="FS135" s="12">
        <v>0</v>
      </c>
      <c r="FT135" s="12">
        <v>0</v>
      </c>
      <c r="FU135" s="12">
        <v>558236</v>
      </c>
      <c r="FV135" s="13">
        <v>2278215.5186122535</v>
      </c>
    </row>
    <row r="136" spans="1:178" s="15" customFormat="1" ht="31.8" thickBot="1" x14ac:dyDescent="0.3">
      <c r="A136" s="85" t="s">
        <v>162</v>
      </c>
      <c r="B136" s="11">
        <v>133</v>
      </c>
      <c r="C136" s="12">
        <v>20873.27048430248</v>
      </c>
      <c r="D136" s="12">
        <v>83132.407190221129</v>
      </c>
      <c r="E136" s="12">
        <v>0</v>
      </c>
      <c r="F136" s="12">
        <v>8575.2470682749117</v>
      </c>
      <c r="G136" s="12">
        <v>4763.8004487778844</v>
      </c>
      <c r="H136" s="12">
        <v>718377.83260481735</v>
      </c>
      <c r="I136" s="12">
        <v>10313.03534120091</v>
      </c>
      <c r="J136" s="12">
        <v>248232.84829876394</v>
      </c>
      <c r="K136" s="12">
        <v>438512.56018983113</v>
      </c>
      <c r="L136" s="12">
        <v>608618.7394679985</v>
      </c>
      <c r="M136" s="12">
        <v>590326.80452619097</v>
      </c>
      <c r="N136" s="12">
        <v>1572460.1258397996</v>
      </c>
      <c r="O136" s="12">
        <v>46628.319089132921</v>
      </c>
      <c r="P136" s="12">
        <v>15857.292645867317</v>
      </c>
      <c r="Q136" s="12">
        <v>5961.4284830983061</v>
      </c>
      <c r="R136" s="12">
        <v>87494.808440575245</v>
      </c>
      <c r="S136" s="12">
        <v>148779.30542699847</v>
      </c>
      <c r="T136" s="12">
        <v>253454.81058202867</v>
      </c>
      <c r="U136" s="12">
        <v>4331.5378308685931</v>
      </c>
      <c r="V136" s="12">
        <v>223202.12099010023</v>
      </c>
      <c r="W136" s="12">
        <v>24376.260548289483</v>
      </c>
      <c r="X136" s="12">
        <v>11158.800856287771</v>
      </c>
      <c r="Y136" s="12">
        <v>13202.923549223826</v>
      </c>
      <c r="Z136" s="12">
        <v>4701.6983768404871</v>
      </c>
      <c r="AA136" s="12">
        <v>2327.1188515559411</v>
      </c>
      <c r="AB136" s="12">
        <v>5116.0690695235844</v>
      </c>
      <c r="AC136" s="12">
        <v>176087.51825920548</v>
      </c>
      <c r="AD136" s="12">
        <v>240991.48151801678</v>
      </c>
      <c r="AE136" s="12">
        <v>2802018.8916201214</v>
      </c>
      <c r="AF136" s="12">
        <v>1652999.1013820663</v>
      </c>
      <c r="AG136" s="12">
        <v>83755.950241206287</v>
      </c>
      <c r="AH136" s="12">
        <v>247442.1986661953</v>
      </c>
      <c r="AI136" s="12">
        <v>1034.8465263888809</v>
      </c>
      <c r="AJ136" s="12">
        <v>12450.110641275996</v>
      </c>
      <c r="AK136" s="12">
        <v>316354.92983485921</v>
      </c>
      <c r="AL136" s="12">
        <v>1257120.5013617934</v>
      </c>
      <c r="AM136" s="12">
        <v>363450.66292422864</v>
      </c>
      <c r="AN136" s="12">
        <v>0</v>
      </c>
      <c r="AO136" s="12">
        <v>12544.259719452561</v>
      </c>
      <c r="AP136" s="12">
        <v>171929.42330892719</v>
      </c>
      <c r="AQ136" s="12">
        <v>62892.74921007784</v>
      </c>
      <c r="AR136" s="12">
        <v>447187.14766371105</v>
      </c>
      <c r="AS136" s="12">
        <v>71401.390045360356</v>
      </c>
      <c r="AT136" s="12">
        <v>37529.774596557247</v>
      </c>
      <c r="AU136" s="12">
        <v>156973.23228590577</v>
      </c>
      <c r="AV136" s="12">
        <v>337717.13411924505</v>
      </c>
      <c r="AW136" s="12">
        <v>26070.680256704312</v>
      </c>
      <c r="AX136" s="12">
        <v>19368.403010865102</v>
      </c>
      <c r="AY136" s="12">
        <v>145676.42780729971</v>
      </c>
      <c r="AZ136" s="12">
        <v>40483.667895821301</v>
      </c>
      <c r="BA136" s="12">
        <v>1152699.859195685</v>
      </c>
      <c r="BB136" s="12">
        <v>593037.27901196084</v>
      </c>
      <c r="BC136" s="12">
        <v>2173076.6559339087</v>
      </c>
      <c r="BD136" s="12">
        <v>1114964.7227874855</v>
      </c>
      <c r="BE136" s="12">
        <v>523453.09744726773</v>
      </c>
      <c r="BF136" s="12">
        <v>893983.30029469077</v>
      </c>
      <c r="BG136" s="12">
        <v>2350558.9563374147</v>
      </c>
      <c r="BH136" s="12">
        <v>1731596.3075255451</v>
      </c>
      <c r="BI136" s="12">
        <v>175100.69993597176</v>
      </c>
      <c r="BJ136" s="12">
        <v>975183.90163854556</v>
      </c>
      <c r="BK136" s="12">
        <v>3889.5359758193904</v>
      </c>
      <c r="BL136" s="12">
        <v>133157.843082345</v>
      </c>
      <c r="BM136" s="12">
        <v>123737.35774595653</v>
      </c>
      <c r="BN136" s="12">
        <v>53553.556240532744</v>
      </c>
      <c r="BO136" s="12">
        <v>59874.09376493904</v>
      </c>
      <c r="BP136" s="12">
        <v>327990.69487740408</v>
      </c>
      <c r="BQ136" s="12">
        <v>211692.66541507532</v>
      </c>
      <c r="BR136" s="12">
        <v>420001.39230260381</v>
      </c>
      <c r="BS136" s="12">
        <v>1158302.9660179834</v>
      </c>
      <c r="BT136" s="12">
        <v>66947.490452985541</v>
      </c>
      <c r="BU136" s="12">
        <v>208297.5389601044</v>
      </c>
      <c r="BV136" s="12">
        <v>467743.18464104959</v>
      </c>
      <c r="BW136" s="12">
        <v>469657.23748970503</v>
      </c>
      <c r="BX136" s="12">
        <v>544741.33750968671</v>
      </c>
      <c r="BY136" s="12">
        <v>116788.10197669486</v>
      </c>
      <c r="BZ136" s="12">
        <v>2200332.9923214419</v>
      </c>
      <c r="CA136" s="12">
        <v>308792.76973618637</v>
      </c>
      <c r="CB136" s="12">
        <v>18869.808544578489</v>
      </c>
      <c r="CC136" s="12">
        <v>51103.586059626643</v>
      </c>
      <c r="CD136" s="12">
        <v>78588.736263628278</v>
      </c>
      <c r="CE136" s="12">
        <v>97581.067728488037</v>
      </c>
      <c r="CF136" s="12">
        <v>186802.77304002517</v>
      </c>
      <c r="CG136" s="12">
        <v>231985.19964334488</v>
      </c>
      <c r="CH136" s="12">
        <v>262103.05957822449</v>
      </c>
      <c r="CI136" s="12">
        <v>135048.48865900494</v>
      </c>
      <c r="CJ136" s="12">
        <v>40368.752667467837</v>
      </c>
      <c r="CK136" s="12">
        <v>286483.90866570018</v>
      </c>
      <c r="CL136" s="12">
        <v>206954.00990518535</v>
      </c>
      <c r="CM136" s="12">
        <v>138186.40500991914</v>
      </c>
      <c r="CN136" s="12">
        <v>89561.617451951504</v>
      </c>
      <c r="CO136" s="12">
        <v>496355.28682358004</v>
      </c>
      <c r="CP136" s="12">
        <v>30524.707624768544</v>
      </c>
      <c r="CQ136" s="12">
        <v>7381978.5045743892</v>
      </c>
      <c r="CR136" s="12">
        <v>1354541.2567912415</v>
      </c>
      <c r="CS136" s="12">
        <v>155837.1513088746</v>
      </c>
      <c r="CT136" s="12">
        <v>30199.27430444198</v>
      </c>
      <c r="CU136" s="12">
        <v>135289.15094464977</v>
      </c>
      <c r="CV136" s="12">
        <v>1074364.5716247312</v>
      </c>
      <c r="CW136" s="12">
        <v>163466.60498496436</v>
      </c>
      <c r="CX136" s="12">
        <v>10168.21123611409</v>
      </c>
      <c r="CY136" s="12">
        <v>6591.833689316758</v>
      </c>
      <c r="CZ136" s="12">
        <v>27111.470398088019</v>
      </c>
      <c r="DA136" s="12">
        <v>38901.601656581552</v>
      </c>
      <c r="DB136" s="12">
        <v>63631.076934816389</v>
      </c>
      <c r="DC136" s="12">
        <v>773.7084527382035</v>
      </c>
      <c r="DD136" s="12">
        <v>3292612.8564428682</v>
      </c>
      <c r="DE136" s="12">
        <v>1757490.7372927032</v>
      </c>
      <c r="DF136" s="12">
        <v>481862.75427267974</v>
      </c>
      <c r="DG136" s="12">
        <v>1574296.194619453</v>
      </c>
      <c r="DH136" s="12">
        <v>889616.65100096469</v>
      </c>
      <c r="DI136" s="12">
        <v>1997816.6260165533</v>
      </c>
      <c r="DJ136" s="12">
        <v>1283153.9755053781</v>
      </c>
      <c r="DK136" s="12">
        <v>285301.78134047909</v>
      </c>
      <c r="DL136" s="12">
        <v>23891799.410208076</v>
      </c>
      <c r="DM136" s="12">
        <v>16974.356106630672</v>
      </c>
      <c r="DN136" s="12">
        <v>2307.3105843175845</v>
      </c>
      <c r="DO136" s="12">
        <v>506500.93368635309</v>
      </c>
      <c r="DP136" s="12">
        <v>433877.46295509365</v>
      </c>
      <c r="DQ136" s="12">
        <v>15222.27700056757</v>
      </c>
      <c r="DR136" s="12">
        <v>290558.13940835162</v>
      </c>
      <c r="DS136" s="12">
        <v>1320133.276972282</v>
      </c>
      <c r="DT136" s="12">
        <v>241671.06424484061</v>
      </c>
      <c r="DU136" s="12">
        <v>463328.19563587854</v>
      </c>
      <c r="DV136" s="12">
        <v>50064.165964010113</v>
      </c>
      <c r="DW136" s="12">
        <v>984343.67160299968</v>
      </c>
      <c r="DX136" s="12">
        <v>3672110.1144916588</v>
      </c>
      <c r="DY136" s="12">
        <v>75834.825360807503</v>
      </c>
      <c r="DZ136" s="12">
        <v>41569.158421739092</v>
      </c>
      <c r="EA136" s="12">
        <v>30790.26535106486</v>
      </c>
      <c r="EB136" s="12">
        <v>306230.12203137088</v>
      </c>
      <c r="EC136" s="12">
        <v>167737.47109908794</v>
      </c>
      <c r="ED136" s="12">
        <v>17454.340538611621</v>
      </c>
      <c r="EE136" s="12">
        <v>56885782.105582103</v>
      </c>
      <c r="EF136" s="12">
        <v>2962510.9539303663</v>
      </c>
      <c r="EG136" s="12">
        <v>173550.8718892528</v>
      </c>
      <c r="EH136" s="12">
        <v>1114536.2266026675</v>
      </c>
      <c r="EI136" s="12">
        <v>1885191.2405614033</v>
      </c>
      <c r="EJ136" s="12">
        <v>73572.636143700831</v>
      </c>
      <c r="EK136" s="12">
        <v>183491.03950736675</v>
      </c>
      <c r="EL136" s="12">
        <v>448885.40023368422</v>
      </c>
      <c r="EM136" s="12">
        <v>27755.05446046716</v>
      </c>
      <c r="EN136" s="12">
        <v>194480.75951100726</v>
      </c>
      <c r="EO136" s="12">
        <v>62597.612782387288</v>
      </c>
      <c r="EP136" s="12">
        <v>6124.8425202623903</v>
      </c>
      <c r="EQ136" s="12">
        <v>48849.809602096444</v>
      </c>
      <c r="ER136" s="12">
        <v>31396.409637484106</v>
      </c>
      <c r="ES136" s="12">
        <v>335411.96487540181</v>
      </c>
      <c r="ET136" s="12">
        <v>15064.324075253564</v>
      </c>
      <c r="EU136" s="12">
        <v>8560.499220403397</v>
      </c>
      <c r="EV136" s="12">
        <v>59068.938494756374</v>
      </c>
      <c r="EW136" s="12">
        <v>570929.88143136445</v>
      </c>
      <c r="EX136" s="12">
        <v>400009.2169420076</v>
      </c>
      <c r="EY136" s="12">
        <v>77475.622304934164</v>
      </c>
      <c r="EZ136" s="12">
        <v>156990.74807871206</v>
      </c>
      <c r="FA136" s="12">
        <v>5366.5658217864629</v>
      </c>
      <c r="FB136" s="12">
        <v>5235.4274172602536</v>
      </c>
      <c r="FC136" s="12">
        <v>6464.3472013578594</v>
      </c>
      <c r="FD136" s="12">
        <v>3132.3889585198854</v>
      </c>
      <c r="FE136" s="12">
        <v>22887.370806316194</v>
      </c>
      <c r="FF136" s="12">
        <v>139033.15917264443</v>
      </c>
      <c r="FG136" s="12">
        <v>84312.586518915981</v>
      </c>
      <c r="FH136" s="12">
        <v>24508.805418832086</v>
      </c>
      <c r="FI136" s="12">
        <v>521013.90637651132</v>
      </c>
      <c r="FJ136" s="12">
        <v>3202.8255408291047</v>
      </c>
      <c r="FK136" s="13">
        <v>155814838.69205609</v>
      </c>
      <c r="FL136" s="12">
        <v>58268378.014353596</v>
      </c>
      <c r="FM136" s="14">
        <v>58268378.014353596</v>
      </c>
      <c r="FN136" s="12">
        <v>0</v>
      </c>
      <c r="FO136" s="12">
        <v>0</v>
      </c>
      <c r="FP136" s="12">
        <v>0</v>
      </c>
      <c r="FQ136" s="12">
        <v>0</v>
      </c>
      <c r="FR136" s="12">
        <v>0</v>
      </c>
      <c r="FS136" s="12">
        <v>14539188.121007601</v>
      </c>
      <c r="FT136" s="12">
        <v>14539188.121007601</v>
      </c>
      <c r="FU136" s="12">
        <v>39336067.548124701</v>
      </c>
      <c r="FV136" s="13">
        <v>189286337.27929258</v>
      </c>
    </row>
    <row r="137" spans="1:178" s="15" customFormat="1" ht="16.2" thickBot="1" x14ac:dyDescent="0.3">
      <c r="A137" s="85" t="s">
        <v>163</v>
      </c>
      <c r="B137" s="11">
        <v>134</v>
      </c>
      <c r="C137" s="12">
        <v>3.4807266734605861E-6</v>
      </c>
      <c r="D137" s="12">
        <v>0</v>
      </c>
      <c r="E137" s="12">
        <v>2.3286430155305419E-8</v>
      </c>
      <c r="F137" s="12">
        <v>0</v>
      </c>
      <c r="G137" s="12">
        <v>0</v>
      </c>
      <c r="H137" s="12">
        <v>2.2075955204277957E-5</v>
      </c>
      <c r="I137" s="12">
        <v>0</v>
      </c>
      <c r="J137" s="12">
        <v>1.921736201312908E-7</v>
      </c>
      <c r="K137" s="12">
        <v>0</v>
      </c>
      <c r="L137" s="12">
        <v>2.4819081748019235E-6</v>
      </c>
      <c r="M137" s="12">
        <v>0</v>
      </c>
      <c r="N137" s="12">
        <v>0</v>
      </c>
      <c r="O137" s="12">
        <v>4.7391059437082222E-6</v>
      </c>
      <c r="P137" s="12">
        <v>2.0470309646183677E-6</v>
      </c>
      <c r="Q137" s="12">
        <v>0</v>
      </c>
      <c r="R137" s="12">
        <v>4.9814732692855638E-4</v>
      </c>
      <c r="S137" s="12">
        <v>1.0236263396151142E-5</v>
      </c>
      <c r="T137" s="12">
        <v>2.3695278643102828E-6</v>
      </c>
      <c r="U137" s="12">
        <v>7.045582448541142E-6</v>
      </c>
      <c r="V137" s="12">
        <v>0</v>
      </c>
      <c r="W137" s="12">
        <v>0</v>
      </c>
      <c r="X137" s="12">
        <v>212.96098715928088</v>
      </c>
      <c r="Y137" s="12">
        <v>5.8234225053178283E-8</v>
      </c>
      <c r="Z137" s="12">
        <v>0</v>
      </c>
      <c r="AA137" s="12">
        <v>1.404980279375871E-9</v>
      </c>
      <c r="AB137" s="12">
        <v>6.2432418929024753E-4</v>
      </c>
      <c r="AC137" s="12">
        <v>0</v>
      </c>
      <c r="AD137" s="12">
        <v>0</v>
      </c>
      <c r="AE137" s="12">
        <v>0</v>
      </c>
      <c r="AF137" s="12">
        <v>0</v>
      </c>
      <c r="AG137" s="12">
        <v>927.28437287294992</v>
      </c>
      <c r="AH137" s="12">
        <v>583.9142510884011</v>
      </c>
      <c r="AI137" s="12">
        <v>0</v>
      </c>
      <c r="AJ137" s="12">
        <v>0</v>
      </c>
      <c r="AK137" s="12">
        <v>0</v>
      </c>
      <c r="AL137" s="12">
        <v>0</v>
      </c>
      <c r="AM137" s="12">
        <v>1.5210419472927251E-3</v>
      </c>
      <c r="AN137" s="12">
        <v>3.0557678274143028</v>
      </c>
      <c r="AO137" s="12">
        <v>0</v>
      </c>
      <c r="AP137" s="12">
        <v>0.13589978478146533</v>
      </c>
      <c r="AQ137" s="12">
        <v>0</v>
      </c>
      <c r="AR137" s="12">
        <v>0</v>
      </c>
      <c r="AS137" s="12">
        <v>0</v>
      </c>
      <c r="AT137" s="12">
        <v>26.688164746067624</v>
      </c>
      <c r="AU137" s="12">
        <v>0</v>
      </c>
      <c r="AV137" s="12">
        <v>0</v>
      </c>
      <c r="AW137" s="12">
        <v>2.0095019742990718E-6</v>
      </c>
      <c r="AX137" s="12">
        <v>0</v>
      </c>
      <c r="AY137" s="12">
        <v>94.870134790190647</v>
      </c>
      <c r="AZ137" s="12">
        <v>0</v>
      </c>
      <c r="BA137" s="12">
        <v>0</v>
      </c>
      <c r="BB137" s="12">
        <v>1696.6293614098934</v>
      </c>
      <c r="BC137" s="12">
        <v>0</v>
      </c>
      <c r="BD137" s="12">
        <v>200.97124412380109</v>
      </c>
      <c r="BE137" s="12">
        <v>0</v>
      </c>
      <c r="BF137" s="12">
        <v>0</v>
      </c>
      <c r="BG137" s="12">
        <v>0</v>
      </c>
      <c r="BH137" s="12">
        <v>8.1702450639600593E-4</v>
      </c>
      <c r="BI137" s="12">
        <v>0</v>
      </c>
      <c r="BJ137" s="12">
        <v>0</v>
      </c>
      <c r="BK137" s="12">
        <v>0</v>
      </c>
      <c r="BL137" s="12">
        <v>2.6061398720065308E-10</v>
      </c>
      <c r="BM137" s="12">
        <v>5.6543501133094654E-6</v>
      </c>
      <c r="BN137" s="12">
        <v>0</v>
      </c>
      <c r="BO137" s="12">
        <v>0</v>
      </c>
      <c r="BP137" s="12">
        <v>0</v>
      </c>
      <c r="BQ137" s="12">
        <v>0</v>
      </c>
      <c r="BR137" s="12">
        <v>2.1964429171964384E-6</v>
      </c>
      <c r="BS137" s="12">
        <v>1861.9123760050445</v>
      </c>
      <c r="BT137" s="12">
        <v>0</v>
      </c>
      <c r="BU137" s="12">
        <v>0</v>
      </c>
      <c r="BV137" s="12">
        <v>40.487598740729013</v>
      </c>
      <c r="BW137" s="12">
        <v>23.330670448620761</v>
      </c>
      <c r="BX137" s="12">
        <v>0</v>
      </c>
      <c r="BY137" s="12">
        <v>0</v>
      </c>
      <c r="BZ137" s="12">
        <v>682.91271334526016</v>
      </c>
      <c r="CA137" s="12">
        <v>1.5165785711358128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5.1566067085164993E-5</v>
      </c>
      <c r="CH137" s="12">
        <v>0</v>
      </c>
      <c r="CI137" s="12">
        <v>0</v>
      </c>
      <c r="CJ137" s="12">
        <v>0</v>
      </c>
      <c r="CK137" s="12">
        <v>6.3421927848079348E-10</v>
      </c>
      <c r="CL137" s="12">
        <v>0</v>
      </c>
      <c r="CM137" s="12">
        <v>993.30848875102163</v>
      </c>
      <c r="CN137" s="12">
        <v>0</v>
      </c>
      <c r="CO137" s="12">
        <v>0</v>
      </c>
      <c r="CP137" s="12">
        <v>0</v>
      </c>
      <c r="CQ137" s="12">
        <v>0</v>
      </c>
      <c r="CR137" s="12">
        <v>56.781705609986524</v>
      </c>
      <c r="CS137" s="12">
        <v>2.4898201983731597E-3</v>
      </c>
      <c r="CT137" s="12">
        <v>0</v>
      </c>
      <c r="CU137" s="12">
        <v>79.148140611236627</v>
      </c>
      <c r="CV137" s="12">
        <v>0</v>
      </c>
      <c r="CW137" s="12">
        <v>2064.9853055438703</v>
      </c>
      <c r="CX137" s="12">
        <v>0</v>
      </c>
      <c r="CY137" s="12">
        <v>0</v>
      </c>
      <c r="CZ137" s="12">
        <v>0</v>
      </c>
      <c r="DA137" s="12">
        <v>0.13016292945429617</v>
      </c>
      <c r="DB137" s="12">
        <v>0</v>
      </c>
      <c r="DC137" s="12">
        <v>0</v>
      </c>
      <c r="DD137" s="12">
        <v>0</v>
      </c>
      <c r="DE137" s="12">
        <v>35.852280067703774</v>
      </c>
      <c r="DF137" s="12">
        <v>0</v>
      </c>
      <c r="DG137" s="12">
        <v>1273.990503047683</v>
      </c>
      <c r="DH137" s="12">
        <v>794.55285194523731</v>
      </c>
      <c r="DI137" s="12">
        <v>305.63905682001126</v>
      </c>
      <c r="DJ137" s="12">
        <v>59.380682890282372</v>
      </c>
      <c r="DK137" s="12">
        <v>0</v>
      </c>
      <c r="DL137" s="12">
        <v>2763.3140104082313</v>
      </c>
      <c r="DM137" s="12">
        <v>0</v>
      </c>
      <c r="DN137" s="12">
        <v>0</v>
      </c>
      <c r="DO137" s="12">
        <v>465.27867867595569</v>
      </c>
      <c r="DP137" s="12">
        <v>3061.8314813033862</v>
      </c>
      <c r="DQ137" s="12">
        <v>0</v>
      </c>
      <c r="DR137" s="12">
        <v>782.3026681299857</v>
      </c>
      <c r="DS137" s="12">
        <v>0</v>
      </c>
      <c r="DT137" s="12">
        <v>0</v>
      </c>
      <c r="DU137" s="12">
        <v>54.371345145204309</v>
      </c>
      <c r="DV137" s="12">
        <v>0</v>
      </c>
      <c r="DW137" s="12">
        <v>0</v>
      </c>
      <c r="DX137" s="12">
        <v>0</v>
      </c>
      <c r="DY137" s="12">
        <v>1.0028254571049235E-4</v>
      </c>
      <c r="DZ137" s="12">
        <v>16.732503195205847</v>
      </c>
      <c r="EA137" s="12">
        <v>0</v>
      </c>
      <c r="EB137" s="12">
        <v>6.4806264591300677E-2</v>
      </c>
      <c r="EC137" s="12">
        <v>0</v>
      </c>
      <c r="ED137" s="12">
        <v>0</v>
      </c>
      <c r="EE137" s="12">
        <v>0</v>
      </c>
      <c r="EF137" s="12">
        <v>7058.9197838151695</v>
      </c>
      <c r="EG137" s="12">
        <v>0</v>
      </c>
      <c r="EH137" s="12">
        <v>0</v>
      </c>
      <c r="EI137" s="12">
        <v>0</v>
      </c>
      <c r="EJ137" s="12">
        <v>0</v>
      </c>
      <c r="EK137" s="12">
        <v>0</v>
      </c>
      <c r="EL137" s="12">
        <v>347.80010082079355</v>
      </c>
      <c r="EM137" s="12">
        <v>0</v>
      </c>
      <c r="EN137" s="12">
        <v>0</v>
      </c>
      <c r="EO137" s="12">
        <v>0</v>
      </c>
      <c r="EP137" s="12">
        <v>0</v>
      </c>
      <c r="EQ137" s="12">
        <v>1.9904552851316066E-4</v>
      </c>
      <c r="ER137" s="12">
        <v>188.19839037035646</v>
      </c>
      <c r="ES137" s="12">
        <v>2619.723486025207</v>
      </c>
      <c r="ET137" s="12">
        <v>0</v>
      </c>
      <c r="EU137" s="12">
        <v>0</v>
      </c>
      <c r="EV137" s="12">
        <v>0</v>
      </c>
      <c r="EW137" s="12">
        <v>0</v>
      </c>
      <c r="EX137" s="12">
        <v>5.1489327257112202E-4</v>
      </c>
      <c r="EY137" s="12">
        <v>0</v>
      </c>
      <c r="EZ137" s="12">
        <v>0</v>
      </c>
      <c r="FA137" s="12">
        <v>0</v>
      </c>
      <c r="FB137" s="12">
        <v>0</v>
      </c>
      <c r="FC137" s="12">
        <v>17.04271997809947</v>
      </c>
      <c r="FD137" s="12">
        <v>0</v>
      </c>
      <c r="FE137" s="12">
        <v>0</v>
      </c>
      <c r="FF137" s="12">
        <v>125.40725404599074</v>
      </c>
      <c r="FG137" s="12">
        <v>0</v>
      </c>
      <c r="FH137" s="12">
        <v>1.5151025380297906E-4</v>
      </c>
      <c r="FI137" s="12">
        <v>0</v>
      </c>
      <c r="FJ137" s="12">
        <v>0</v>
      </c>
      <c r="FK137" s="13">
        <v>29521.433559576453</v>
      </c>
      <c r="FL137" s="12">
        <v>17004562.040935159</v>
      </c>
      <c r="FM137" s="14">
        <v>17004562.040935159</v>
      </c>
      <c r="FN137" s="12">
        <v>0</v>
      </c>
      <c r="FO137" s="12">
        <v>0</v>
      </c>
      <c r="FP137" s="12">
        <v>0</v>
      </c>
      <c r="FQ137" s="12">
        <v>0</v>
      </c>
      <c r="FR137" s="12">
        <v>0</v>
      </c>
      <c r="FS137" s="12">
        <v>1025061.9473734681</v>
      </c>
      <c r="FT137" s="12">
        <v>1025061.9473734681</v>
      </c>
      <c r="FU137" s="12">
        <v>0</v>
      </c>
      <c r="FV137" s="13">
        <v>18059145.421868205</v>
      </c>
    </row>
    <row r="138" spans="1:178" s="15" customFormat="1" ht="31.8" thickBot="1" x14ac:dyDescent="0.3">
      <c r="A138" s="85" t="s">
        <v>164</v>
      </c>
      <c r="B138" s="11">
        <v>135</v>
      </c>
      <c r="C138" s="12">
        <v>196728.91570150893</v>
      </c>
      <c r="D138" s="12">
        <v>1922.6518208045165</v>
      </c>
      <c r="E138" s="12">
        <v>968.60870793816298</v>
      </c>
      <c r="F138" s="12">
        <v>45.890258460314314</v>
      </c>
      <c r="G138" s="12">
        <v>9229.1196455428362</v>
      </c>
      <c r="H138" s="12">
        <v>40475.482394341052</v>
      </c>
      <c r="I138" s="12">
        <v>2771.127675169043</v>
      </c>
      <c r="J138" s="12">
        <v>10132.772091896106</v>
      </c>
      <c r="K138" s="12">
        <v>262203.32641808927</v>
      </c>
      <c r="L138" s="12">
        <v>0</v>
      </c>
      <c r="M138" s="12">
        <v>0</v>
      </c>
      <c r="N138" s="12">
        <v>43903.676921975624</v>
      </c>
      <c r="O138" s="12">
        <v>14419.812369553745</v>
      </c>
      <c r="P138" s="12">
        <v>1004.0664520764367</v>
      </c>
      <c r="Q138" s="12">
        <v>986.07889366178631</v>
      </c>
      <c r="R138" s="12">
        <v>0</v>
      </c>
      <c r="S138" s="12">
        <v>39924.218375306998</v>
      </c>
      <c r="T138" s="12">
        <v>30531.052597013437</v>
      </c>
      <c r="U138" s="12">
        <v>604.41366547726602</v>
      </c>
      <c r="V138" s="12">
        <v>15978.202517261529</v>
      </c>
      <c r="W138" s="12">
        <v>558.40486099918633</v>
      </c>
      <c r="X138" s="12">
        <v>3691.5640955682925</v>
      </c>
      <c r="Y138" s="12">
        <v>7096.9279749004399</v>
      </c>
      <c r="Z138" s="12">
        <v>175.83209741966988</v>
      </c>
      <c r="AA138" s="12">
        <v>83.328225759152133</v>
      </c>
      <c r="AB138" s="12">
        <v>359236.43637858034</v>
      </c>
      <c r="AC138" s="12">
        <v>29684.068811466717</v>
      </c>
      <c r="AD138" s="12">
        <v>461270.36823682307</v>
      </c>
      <c r="AE138" s="12">
        <v>3170246.4073525555</v>
      </c>
      <c r="AF138" s="12">
        <v>155289.70510387962</v>
      </c>
      <c r="AG138" s="12">
        <v>7002.1520005166494</v>
      </c>
      <c r="AH138" s="12">
        <v>53995.328876935971</v>
      </c>
      <c r="AI138" s="12">
        <v>284.27127177978235</v>
      </c>
      <c r="AJ138" s="12">
        <v>14984.744642142945</v>
      </c>
      <c r="AK138" s="12">
        <v>7869.2679334855575</v>
      </c>
      <c r="AL138" s="12">
        <v>59460.673169021335</v>
      </c>
      <c r="AM138" s="12">
        <v>14951.313572716024</v>
      </c>
      <c r="AN138" s="12">
        <v>5597.1567850549318</v>
      </c>
      <c r="AO138" s="12">
        <v>45095.618244862279</v>
      </c>
      <c r="AP138" s="12">
        <v>15810.985263695766</v>
      </c>
      <c r="AQ138" s="12">
        <v>18577.550949112378</v>
      </c>
      <c r="AR138" s="12">
        <v>17906.567110549535</v>
      </c>
      <c r="AS138" s="12">
        <v>8103.220244260433</v>
      </c>
      <c r="AT138" s="12">
        <v>3479.0629694705503</v>
      </c>
      <c r="AU138" s="12">
        <v>25705.651924180893</v>
      </c>
      <c r="AV138" s="12">
        <v>74109.927475639997</v>
      </c>
      <c r="AW138" s="12">
        <v>5137.7189077929197</v>
      </c>
      <c r="AX138" s="12">
        <v>5228.7838276790762</v>
      </c>
      <c r="AY138" s="12">
        <v>27166.215279874796</v>
      </c>
      <c r="AZ138" s="12">
        <v>10450.233922000438</v>
      </c>
      <c r="BA138" s="12">
        <v>103729.17065029471</v>
      </c>
      <c r="BB138" s="12">
        <v>20564.437051078276</v>
      </c>
      <c r="BC138" s="12">
        <v>206020.83882379119</v>
      </c>
      <c r="BD138" s="12">
        <v>85023.617323193976</v>
      </c>
      <c r="BE138" s="12">
        <v>57599.910374199782</v>
      </c>
      <c r="BF138" s="12">
        <v>239345.97429776166</v>
      </c>
      <c r="BG138" s="12">
        <v>179896.12409003303</v>
      </c>
      <c r="BH138" s="12">
        <v>19012.343864407172</v>
      </c>
      <c r="BI138" s="12">
        <v>4164.1521247459086</v>
      </c>
      <c r="BJ138" s="12">
        <v>56341.996937475466</v>
      </c>
      <c r="BK138" s="12">
        <v>10950.992520031099</v>
      </c>
      <c r="BL138" s="12">
        <v>69405.803776892586</v>
      </c>
      <c r="BM138" s="12">
        <v>8558.2969832718099</v>
      </c>
      <c r="BN138" s="12">
        <v>13288.613676011701</v>
      </c>
      <c r="BO138" s="12">
        <v>53361.983737106711</v>
      </c>
      <c r="BP138" s="12">
        <v>103253.26241424399</v>
      </c>
      <c r="BQ138" s="12">
        <v>51077.578303928203</v>
      </c>
      <c r="BR138" s="12">
        <v>106845.66399342843</v>
      </c>
      <c r="BS138" s="12">
        <v>157707.36873839606</v>
      </c>
      <c r="BT138" s="12">
        <v>62931.905950196415</v>
      </c>
      <c r="BU138" s="12">
        <v>137879.87695882565</v>
      </c>
      <c r="BV138" s="12">
        <v>106091.68975016481</v>
      </c>
      <c r="BW138" s="12">
        <v>35606.73937708389</v>
      </c>
      <c r="BX138" s="12">
        <v>53339.95911896797</v>
      </c>
      <c r="BY138" s="12">
        <v>22881.819666465512</v>
      </c>
      <c r="BZ138" s="12">
        <v>241011.19654159865</v>
      </c>
      <c r="CA138" s="12">
        <v>70120.999181485065</v>
      </c>
      <c r="CB138" s="12">
        <v>6816.1417077054393</v>
      </c>
      <c r="CC138" s="12">
        <v>12215.918181486299</v>
      </c>
      <c r="CD138" s="12">
        <v>38494.246980204611</v>
      </c>
      <c r="CE138" s="12">
        <v>111583.51668497008</v>
      </c>
      <c r="CF138" s="12">
        <v>9269.8211917474964</v>
      </c>
      <c r="CG138" s="12">
        <v>18814.619600513302</v>
      </c>
      <c r="CH138" s="12">
        <v>6911.1661188497419</v>
      </c>
      <c r="CI138" s="12">
        <v>13553.427860999191</v>
      </c>
      <c r="CJ138" s="12">
        <v>2740.6790714952886</v>
      </c>
      <c r="CK138" s="12">
        <v>10748.652202087253</v>
      </c>
      <c r="CL138" s="12">
        <v>18646.009160385307</v>
      </c>
      <c r="CM138" s="12">
        <v>20892.136599116828</v>
      </c>
      <c r="CN138" s="12">
        <v>14637.386434948199</v>
      </c>
      <c r="CO138" s="12">
        <v>4453.7086829186928</v>
      </c>
      <c r="CP138" s="12">
        <v>71296.659105486149</v>
      </c>
      <c r="CQ138" s="12">
        <v>61381.780312098374</v>
      </c>
      <c r="CR138" s="12">
        <v>161074.96742182193</v>
      </c>
      <c r="CS138" s="12">
        <v>19866.923071038738</v>
      </c>
      <c r="CT138" s="12">
        <v>13391.629372907437</v>
      </c>
      <c r="CU138" s="12">
        <v>48313.939927681262</v>
      </c>
      <c r="CV138" s="12">
        <v>94742.747165248817</v>
      </c>
      <c r="CW138" s="12">
        <v>96729.438680021718</v>
      </c>
      <c r="CX138" s="12">
        <v>28556.477344695464</v>
      </c>
      <c r="CY138" s="12">
        <v>1316.9930457593803</v>
      </c>
      <c r="CZ138" s="12">
        <v>0</v>
      </c>
      <c r="DA138" s="12">
        <v>101512.68702637723</v>
      </c>
      <c r="DB138" s="12">
        <v>25736.842408621462</v>
      </c>
      <c r="DC138" s="12">
        <v>238.40287112323739</v>
      </c>
      <c r="DD138" s="12">
        <v>302287.57207449363</v>
      </c>
      <c r="DE138" s="12">
        <v>133293.50255239313</v>
      </c>
      <c r="DF138" s="12">
        <v>963.31352837560621</v>
      </c>
      <c r="DG138" s="12">
        <v>151412.90603654672</v>
      </c>
      <c r="DH138" s="12">
        <v>65035.012724998509</v>
      </c>
      <c r="DI138" s="12">
        <v>93174.780684353478</v>
      </c>
      <c r="DJ138" s="12">
        <v>124286.17254952715</v>
      </c>
      <c r="DK138" s="12">
        <v>38765.256148489163</v>
      </c>
      <c r="DL138" s="12">
        <v>2363787.9199109473</v>
      </c>
      <c r="DM138" s="12">
        <v>1497.3423936665442</v>
      </c>
      <c r="DN138" s="12">
        <v>6661.4860787123771</v>
      </c>
      <c r="DO138" s="12">
        <v>605608.3491862131</v>
      </c>
      <c r="DP138" s="12">
        <v>806543.47267058829</v>
      </c>
      <c r="DQ138" s="12">
        <v>22126.856452272634</v>
      </c>
      <c r="DR138" s="12">
        <v>1183447.3628791808</v>
      </c>
      <c r="DS138" s="12">
        <v>523141.07152412838</v>
      </c>
      <c r="DT138" s="12">
        <v>95769.163394914343</v>
      </c>
      <c r="DU138" s="12">
        <v>190090.07447324978</v>
      </c>
      <c r="DV138" s="12">
        <v>8083.2823220391892</v>
      </c>
      <c r="DW138" s="12">
        <v>66559.128664147764</v>
      </c>
      <c r="DX138" s="12">
        <v>4785410.8199231708</v>
      </c>
      <c r="DY138" s="12">
        <v>5712.2528748181303</v>
      </c>
      <c r="DZ138" s="12">
        <v>4771.4618105721847</v>
      </c>
      <c r="EA138" s="12">
        <v>8709.5581878399098</v>
      </c>
      <c r="EB138" s="12">
        <v>48545.701347437025</v>
      </c>
      <c r="EC138" s="12">
        <v>14237.636423913389</v>
      </c>
      <c r="ED138" s="12">
        <v>821.49876409371586</v>
      </c>
      <c r="EE138" s="12">
        <v>628876.97056964715</v>
      </c>
      <c r="EF138" s="12">
        <v>25055.574637420686</v>
      </c>
      <c r="EG138" s="12">
        <v>0</v>
      </c>
      <c r="EH138" s="12">
        <v>1146.9730622097672</v>
      </c>
      <c r="EI138" s="12">
        <v>377136.71883355646</v>
      </c>
      <c r="EJ138" s="12">
        <v>5905.3189446679471</v>
      </c>
      <c r="EK138" s="12">
        <v>22166.377648394558</v>
      </c>
      <c r="EL138" s="12">
        <v>61376.85395506669</v>
      </c>
      <c r="EM138" s="12">
        <v>8303.6285093879833</v>
      </c>
      <c r="EN138" s="12">
        <v>12205.522809365209</v>
      </c>
      <c r="EO138" s="12">
        <v>24270.419463380695</v>
      </c>
      <c r="EP138" s="12">
        <v>646.55119393601638</v>
      </c>
      <c r="EQ138" s="12">
        <v>104926.66599295786</v>
      </c>
      <c r="ER138" s="12">
        <v>3042.4703367430679</v>
      </c>
      <c r="ES138" s="12">
        <v>11175.906983169871</v>
      </c>
      <c r="ET138" s="12">
        <v>5159.8229045140533</v>
      </c>
      <c r="EU138" s="12">
        <v>16815.847571114446</v>
      </c>
      <c r="EV138" s="12">
        <v>0</v>
      </c>
      <c r="EW138" s="12">
        <v>214291.40636069895</v>
      </c>
      <c r="EX138" s="12">
        <v>148157.27988391338</v>
      </c>
      <c r="EY138" s="12">
        <v>11971.684151517893</v>
      </c>
      <c r="EZ138" s="12">
        <v>39290.286044837703</v>
      </c>
      <c r="FA138" s="12">
        <v>3949.6929850909178</v>
      </c>
      <c r="FB138" s="12">
        <v>4027.6946286378006</v>
      </c>
      <c r="FC138" s="12">
        <v>2994.4037237662637</v>
      </c>
      <c r="FD138" s="12">
        <v>1677.422754329398</v>
      </c>
      <c r="FE138" s="12">
        <v>2414.690669621667</v>
      </c>
      <c r="FF138" s="12">
        <v>31674.75922749966</v>
      </c>
      <c r="FG138" s="12">
        <v>9752.8995826516821</v>
      </c>
      <c r="FH138" s="12">
        <v>19431.659966228413</v>
      </c>
      <c r="FI138" s="12">
        <v>15599.648482681223</v>
      </c>
      <c r="FJ138" s="12">
        <v>8413.0990456304608</v>
      </c>
      <c r="FK138" s="13">
        <v>22042629.344973914</v>
      </c>
      <c r="FL138" s="12">
        <v>6432597.1533485958</v>
      </c>
      <c r="FM138" s="14">
        <v>6432597.1533485958</v>
      </c>
      <c r="FN138" s="12">
        <v>0</v>
      </c>
      <c r="FO138" s="12">
        <v>0</v>
      </c>
      <c r="FP138" s="12">
        <v>0</v>
      </c>
      <c r="FQ138" s="12">
        <v>0</v>
      </c>
      <c r="FR138" s="12">
        <v>0</v>
      </c>
      <c r="FS138" s="12">
        <v>759024.10377428995</v>
      </c>
      <c r="FT138" s="12">
        <v>759024.10377428995</v>
      </c>
      <c r="FU138" s="12">
        <v>17132446</v>
      </c>
      <c r="FV138" s="13">
        <v>12101804.6020968</v>
      </c>
    </row>
    <row r="139" spans="1:178" s="15" customFormat="1" ht="16.2" thickBot="1" x14ac:dyDescent="0.3">
      <c r="A139" s="85" t="s">
        <v>165</v>
      </c>
      <c r="B139" s="11">
        <v>136</v>
      </c>
      <c r="C139" s="12">
        <v>0</v>
      </c>
      <c r="D139" s="12">
        <v>673551.93481589318</v>
      </c>
      <c r="E139" s="12">
        <v>0</v>
      </c>
      <c r="F139" s="12">
        <v>26.9413589137495</v>
      </c>
      <c r="G139" s="12">
        <v>165.31925700425541</v>
      </c>
      <c r="H139" s="12">
        <v>0</v>
      </c>
      <c r="I139" s="12">
        <v>187.88924491731692</v>
      </c>
      <c r="J139" s="12">
        <v>4.1095609084635276E-2</v>
      </c>
      <c r="K139" s="12">
        <v>0</v>
      </c>
      <c r="L139" s="12">
        <v>0</v>
      </c>
      <c r="M139" s="12">
        <v>0</v>
      </c>
      <c r="N139" s="12">
        <v>37275.511999561364</v>
      </c>
      <c r="O139" s="12">
        <v>0</v>
      </c>
      <c r="P139" s="12">
        <v>140.63576100281901</v>
      </c>
      <c r="Q139" s="12">
        <v>245.31447851135371</v>
      </c>
      <c r="R139" s="12">
        <v>9.3267709117631146</v>
      </c>
      <c r="S139" s="12">
        <v>74523.22084915622</v>
      </c>
      <c r="T139" s="12">
        <v>186.06312724939832</v>
      </c>
      <c r="U139" s="12">
        <v>0.11799607827142811</v>
      </c>
      <c r="V139" s="12">
        <v>0</v>
      </c>
      <c r="W139" s="12">
        <v>0</v>
      </c>
      <c r="X139" s="12">
        <v>0</v>
      </c>
      <c r="Y139" s="12">
        <v>49.004695908104694</v>
      </c>
      <c r="Z139" s="12">
        <v>0</v>
      </c>
      <c r="AA139" s="12">
        <v>2.7529795056028504E-7</v>
      </c>
      <c r="AB139" s="12">
        <v>0</v>
      </c>
      <c r="AC139" s="12">
        <v>1048.7664551147932</v>
      </c>
      <c r="AD139" s="12">
        <v>0</v>
      </c>
      <c r="AE139" s="12">
        <v>0</v>
      </c>
      <c r="AF139" s="12">
        <v>0</v>
      </c>
      <c r="AG139" s="12">
        <v>15959.299500794787</v>
      </c>
      <c r="AH139" s="12">
        <v>4335.5834465869302</v>
      </c>
      <c r="AI139" s="12">
        <v>3.822672689217764</v>
      </c>
      <c r="AJ139" s="12">
        <v>0</v>
      </c>
      <c r="AK139" s="12">
        <v>58.801267937044798</v>
      </c>
      <c r="AL139" s="12">
        <v>9434.8957938625499</v>
      </c>
      <c r="AM139" s="12">
        <v>22124.238993743958</v>
      </c>
      <c r="AN139" s="12">
        <v>4304.1611552326085</v>
      </c>
      <c r="AO139" s="12">
        <v>83407.022457228479</v>
      </c>
      <c r="AP139" s="12">
        <v>9077.021340905445</v>
      </c>
      <c r="AQ139" s="12">
        <v>0</v>
      </c>
      <c r="AR139" s="12">
        <v>59124.525523922421</v>
      </c>
      <c r="AS139" s="12">
        <v>8684.0145130183628</v>
      </c>
      <c r="AT139" s="12">
        <v>429.91508731460448</v>
      </c>
      <c r="AU139" s="12">
        <v>9915.5783600956202</v>
      </c>
      <c r="AV139" s="12">
        <v>6863.2289233266501</v>
      </c>
      <c r="AW139" s="12">
        <v>180.7707700893373</v>
      </c>
      <c r="AX139" s="12">
        <v>1600.5057982994456</v>
      </c>
      <c r="AY139" s="12">
        <v>52897.922891726834</v>
      </c>
      <c r="AZ139" s="12">
        <v>5844.8692451698944</v>
      </c>
      <c r="BA139" s="12">
        <v>109712.74083123991</v>
      </c>
      <c r="BB139" s="12">
        <v>5121.3638623050201</v>
      </c>
      <c r="BC139" s="12">
        <v>26725.178436077054</v>
      </c>
      <c r="BD139" s="12">
        <v>27608.616455201223</v>
      </c>
      <c r="BE139" s="12">
        <v>47798.068875046309</v>
      </c>
      <c r="BF139" s="12">
        <v>29590.44327130618</v>
      </c>
      <c r="BG139" s="12">
        <v>180581.22141259219</v>
      </c>
      <c r="BH139" s="12">
        <v>144062.73724494374</v>
      </c>
      <c r="BI139" s="12">
        <v>0</v>
      </c>
      <c r="BJ139" s="12">
        <v>0</v>
      </c>
      <c r="BK139" s="12">
        <v>12.40098857041453</v>
      </c>
      <c r="BL139" s="12">
        <v>84762.177630434366</v>
      </c>
      <c r="BM139" s="12">
        <v>2666862.6996758841</v>
      </c>
      <c r="BN139" s="12">
        <v>40433.556702668968</v>
      </c>
      <c r="BO139" s="12">
        <v>5055.4091089833437</v>
      </c>
      <c r="BP139" s="12">
        <v>150253.90157091152</v>
      </c>
      <c r="BQ139" s="12">
        <v>63287.015322957719</v>
      </c>
      <c r="BR139" s="12">
        <v>9629.020882325678</v>
      </c>
      <c r="BS139" s="12">
        <v>38823.539045857186</v>
      </c>
      <c r="BT139" s="12">
        <v>50.911984397607426</v>
      </c>
      <c r="BU139" s="12">
        <v>8737.1906071832527</v>
      </c>
      <c r="BV139" s="12">
        <v>25434.730601968913</v>
      </c>
      <c r="BW139" s="12">
        <v>91365.167542115567</v>
      </c>
      <c r="BX139" s="12">
        <v>37711.172651880923</v>
      </c>
      <c r="BY139" s="12">
        <v>11927.642599150196</v>
      </c>
      <c r="BZ139" s="12">
        <v>133812.88915957639</v>
      </c>
      <c r="CA139" s="12">
        <v>125330.60383834263</v>
      </c>
      <c r="CB139" s="12">
        <v>363.03316253360867</v>
      </c>
      <c r="CC139" s="12">
        <v>420.78360896907583</v>
      </c>
      <c r="CD139" s="12">
        <v>793.78043330760431</v>
      </c>
      <c r="CE139" s="12">
        <v>1534.0921088888254</v>
      </c>
      <c r="CF139" s="12">
        <v>7421.1235737641327</v>
      </c>
      <c r="CG139" s="12">
        <v>7151.1785673697832</v>
      </c>
      <c r="CH139" s="12">
        <v>2263.3280863800669</v>
      </c>
      <c r="CI139" s="12">
        <v>33444.584969900839</v>
      </c>
      <c r="CJ139" s="12">
        <v>17312.795234706144</v>
      </c>
      <c r="CK139" s="12">
        <v>0</v>
      </c>
      <c r="CL139" s="12">
        <v>1729.7734200203233</v>
      </c>
      <c r="CM139" s="12">
        <v>40153.578336897393</v>
      </c>
      <c r="CN139" s="12">
        <v>6688.8699199587018</v>
      </c>
      <c r="CO139" s="12">
        <v>600.77903098142087</v>
      </c>
      <c r="CP139" s="12">
        <v>148.18441234791081</v>
      </c>
      <c r="CQ139" s="12">
        <v>653.7775141224331</v>
      </c>
      <c r="CR139" s="12">
        <v>119993.54238663314</v>
      </c>
      <c r="CS139" s="12">
        <v>48351.183598331605</v>
      </c>
      <c r="CT139" s="12">
        <v>0</v>
      </c>
      <c r="CU139" s="12">
        <v>8173.7342818109946</v>
      </c>
      <c r="CV139" s="12">
        <v>40996.952776087885</v>
      </c>
      <c r="CW139" s="12">
        <v>24231.963939282756</v>
      </c>
      <c r="CX139" s="12">
        <v>0</v>
      </c>
      <c r="CY139" s="12">
        <v>532.08754691299714</v>
      </c>
      <c r="CZ139" s="12">
        <v>0</v>
      </c>
      <c r="DA139" s="12">
        <v>1795.5647782544527</v>
      </c>
      <c r="DB139" s="12">
        <v>4434.9697430459782</v>
      </c>
      <c r="DC139" s="12">
        <v>0</v>
      </c>
      <c r="DD139" s="12">
        <v>0</v>
      </c>
      <c r="DE139" s="12">
        <v>125089.22443119936</v>
      </c>
      <c r="DF139" s="12">
        <v>0</v>
      </c>
      <c r="DG139" s="12">
        <v>11547.876973494085</v>
      </c>
      <c r="DH139" s="12">
        <v>16889.436212373574</v>
      </c>
      <c r="DI139" s="12">
        <v>22917.620748143887</v>
      </c>
      <c r="DJ139" s="12">
        <v>83503.335847656926</v>
      </c>
      <c r="DK139" s="12">
        <v>3596.1316287682175</v>
      </c>
      <c r="DL139" s="12">
        <v>469234.78408970381</v>
      </c>
      <c r="DM139" s="12">
        <v>0</v>
      </c>
      <c r="DN139" s="12">
        <v>0</v>
      </c>
      <c r="DO139" s="12">
        <v>5362.6553931908884</v>
      </c>
      <c r="DP139" s="12">
        <v>16356.638768009034</v>
      </c>
      <c r="DQ139" s="12">
        <v>0</v>
      </c>
      <c r="DR139" s="12">
        <v>203837.52097481393</v>
      </c>
      <c r="DS139" s="12">
        <v>114140.44737882732</v>
      </c>
      <c r="DT139" s="12">
        <v>20895.195865896243</v>
      </c>
      <c r="DU139" s="12">
        <v>45210.924582191066</v>
      </c>
      <c r="DV139" s="12">
        <v>11316.364020029598</v>
      </c>
      <c r="DW139" s="12">
        <v>69954.050929323843</v>
      </c>
      <c r="DX139" s="12">
        <v>16759.007129895661</v>
      </c>
      <c r="DY139" s="12">
        <v>23.000545622306991</v>
      </c>
      <c r="DZ139" s="12">
        <v>1042.4883754194839</v>
      </c>
      <c r="EA139" s="12">
        <v>278.87862085988337</v>
      </c>
      <c r="EB139" s="12">
        <v>65870.656280048119</v>
      </c>
      <c r="EC139" s="12">
        <v>10385.530214980641</v>
      </c>
      <c r="ED139" s="12">
        <v>0</v>
      </c>
      <c r="EE139" s="12">
        <v>587440.84599636192</v>
      </c>
      <c r="EF139" s="12">
        <v>221403.7001352208</v>
      </c>
      <c r="EG139" s="12">
        <v>52203.961696442122</v>
      </c>
      <c r="EH139" s="12">
        <v>321646.04262187198</v>
      </c>
      <c r="EI139" s="12">
        <v>283361.07584662759</v>
      </c>
      <c r="EJ139" s="12">
        <v>378.31846259392404</v>
      </c>
      <c r="EK139" s="12">
        <v>0</v>
      </c>
      <c r="EL139" s="12">
        <v>13969.279466637719</v>
      </c>
      <c r="EM139" s="12">
        <v>143.01646570570429</v>
      </c>
      <c r="EN139" s="12">
        <v>7370.1435219298028</v>
      </c>
      <c r="EO139" s="12">
        <v>40628.950050871295</v>
      </c>
      <c r="EP139" s="12">
        <v>0</v>
      </c>
      <c r="EQ139" s="12">
        <v>83175.673286252975</v>
      </c>
      <c r="ER139" s="12">
        <v>240.17588165138579</v>
      </c>
      <c r="ES139" s="12">
        <v>1938.2058847902397</v>
      </c>
      <c r="ET139" s="12">
        <v>1059.5304401698281</v>
      </c>
      <c r="EU139" s="12">
        <v>0</v>
      </c>
      <c r="EV139" s="12">
        <v>793.71159407818766</v>
      </c>
      <c r="EW139" s="12">
        <v>74904.118253110311</v>
      </c>
      <c r="EX139" s="12">
        <v>42473.87728318783</v>
      </c>
      <c r="EY139" s="12">
        <v>148.06001284759358</v>
      </c>
      <c r="EZ139" s="12">
        <v>3083.764584652251</v>
      </c>
      <c r="FA139" s="12">
        <v>0.67119044171256748</v>
      </c>
      <c r="FB139" s="12">
        <v>34.630866234417915</v>
      </c>
      <c r="FC139" s="12">
        <v>225.72863959748062</v>
      </c>
      <c r="FD139" s="12">
        <v>0</v>
      </c>
      <c r="FE139" s="12">
        <v>43.680749535261427</v>
      </c>
      <c r="FF139" s="12">
        <v>837.88672760164604</v>
      </c>
      <c r="FG139" s="12">
        <v>305.5225779693393</v>
      </c>
      <c r="FH139" s="12">
        <v>27032.524252032323</v>
      </c>
      <c r="FI139" s="12">
        <v>7687.6349405705823</v>
      </c>
      <c r="FJ139" s="12">
        <v>0</v>
      </c>
      <c r="FK139" s="13">
        <v>8602278.8278199136</v>
      </c>
      <c r="FL139" s="12">
        <v>230788.08486914635</v>
      </c>
      <c r="FM139" s="14">
        <v>230788.08486914635</v>
      </c>
      <c r="FN139" s="12">
        <v>0</v>
      </c>
      <c r="FO139" s="12">
        <v>0</v>
      </c>
      <c r="FP139" s="12">
        <v>0</v>
      </c>
      <c r="FQ139" s="12">
        <v>0</v>
      </c>
      <c r="FR139" s="12">
        <v>0</v>
      </c>
      <c r="FS139" s="12">
        <v>0</v>
      </c>
      <c r="FT139" s="12">
        <v>0</v>
      </c>
      <c r="FU139" s="12">
        <v>0</v>
      </c>
      <c r="FV139" s="13">
        <v>8833066.91268906</v>
      </c>
    </row>
    <row r="140" spans="1:178" s="15" customFormat="1" ht="16.2" thickBot="1" x14ac:dyDescent="0.3">
      <c r="A140" s="85" t="s">
        <v>166</v>
      </c>
      <c r="B140" s="11">
        <v>137</v>
      </c>
      <c r="C140" s="12">
        <v>1137520.4268074199</v>
      </c>
      <c r="D140" s="12">
        <v>60668.227824888621</v>
      </c>
      <c r="E140" s="12">
        <v>413302.62438691454</v>
      </c>
      <c r="F140" s="12">
        <v>100134.33142378325</v>
      </c>
      <c r="G140" s="12">
        <v>65914.498984006874</v>
      </c>
      <c r="H140" s="12">
        <v>444557.1386542354</v>
      </c>
      <c r="I140" s="12">
        <v>2432.492043602555</v>
      </c>
      <c r="J140" s="12">
        <v>77615.122284551078</v>
      </c>
      <c r="K140" s="12">
        <v>44006.580811210792</v>
      </c>
      <c r="L140" s="12">
        <v>0</v>
      </c>
      <c r="M140" s="12">
        <v>0</v>
      </c>
      <c r="N140" s="12">
        <v>440747.85142070625</v>
      </c>
      <c r="O140" s="12">
        <v>65557.196288177496</v>
      </c>
      <c r="P140" s="12">
        <v>0</v>
      </c>
      <c r="Q140" s="12">
        <v>2413.3721392014359</v>
      </c>
      <c r="R140" s="12">
        <v>386.74107795262563</v>
      </c>
      <c r="S140" s="12">
        <v>0</v>
      </c>
      <c r="T140" s="12">
        <v>12751.686384478437</v>
      </c>
      <c r="U140" s="12">
        <v>566.70793441748003</v>
      </c>
      <c r="V140" s="12">
        <v>21245.78284583268</v>
      </c>
      <c r="W140" s="12">
        <v>0</v>
      </c>
      <c r="X140" s="12">
        <v>6322.6070399553819</v>
      </c>
      <c r="Y140" s="12">
        <v>3.5756195389961156E-5</v>
      </c>
      <c r="Z140" s="12">
        <v>0</v>
      </c>
      <c r="AA140" s="12">
        <v>8.6266708868420024E-7</v>
      </c>
      <c r="AB140" s="12">
        <v>72.149825438558736</v>
      </c>
      <c r="AC140" s="12">
        <v>256711.60508413048</v>
      </c>
      <c r="AD140" s="12">
        <v>639.80684721779687</v>
      </c>
      <c r="AE140" s="12">
        <v>446620.70130401122</v>
      </c>
      <c r="AF140" s="12">
        <v>0</v>
      </c>
      <c r="AG140" s="12">
        <v>0</v>
      </c>
      <c r="AH140" s="12">
        <v>74653.456896535048</v>
      </c>
      <c r="AI140" s="12">
        <v>142.47035897561545</v>
      </c>
      <c r="AJ140" s="12">
        <v>14042.006740109073</v>
      </c>
      <c r="AK140" s="12">
        <v>171332.71546251528</v>
      </c>
      <c r="AL140" s="12">
        <v>115286.19009283699</v>
      </c>
      <c r="AM140" s="12">
        <v>113075.07724224837</v>
      </c>
      <c r="AN140" s="12">
        <v>0</v>
      </c>
      <c r="AO140" s="12">
        <v>33860.568893662836</v>
      </c>
      <c r="AP140" s="12">
        <v>4477.2795752365782</v>
      </c>
      <c r="AQ140" s="12">
        <v>14167.80342363435</v>
      </c>
      <c r="AR140" s="12">
        <v>85089.584021585702</v>
      </c>
      <c r="AS140" s="12">
        <v>38863.092041936121</v>
      </c>
      <c r="AT140" s="12">
        <v>2828.5068188233035</v>
      </c>
      <c r="AU140" s="12">
        <v>95822.273583041038</v>
      </c>
      <c r="AV140" s="12">
        <v>247058.72747574953</v>
      </c>
      <c r="AW140" s="12">
        <v>737.68798692598364</v>
      </c>
      <c r="AX140" s="12">
        <v>1183.7009217819452</v>
      </c>
      <c r="AY140" s="12">
        <v>39370.072434248475</v>
      </c>
      <c r="AZ140" s="12">
        <v>7526.7802438736435</v>
      </c>
      <c r="BA140" s="12">
        <v>133255.67148398512</v>
      </c>
      <c r="BB140" s="12">
        <v>57138.870069341392</v>
      </c>
      <c r="BC140" s="12">
        <v>407098.28207262943</v>
      </c>
      <c r="BD140" s="12">
        <v>113047.49597598742</v>
      </c>
      <c r="BE140" s="12">
        <v>166972.89337237526</v>
      </c>
      <c r="BF140" s="12">
        <v>160319.08604514971</v>
      </c>
      <c r="BG140" s="12">
        <v>463249.79432873963</v>
      </c>
      <c r="BH140" s="12">
        <v>168890.58467798456</v>
      </c>
      <c r="BI140" s="12">
        <v>21743.861498201059</v>
      </c>
      <c r="BJ140" s="12">
        <v>0</v>
      </c>
      <c r="BK140" s="12">
        <v>96.280997950281602</v>
      </c>
      <c r="BL140" s="12">
        <v>39694.326872900449</v>
      </c>
      <c r="BM140" s="12">
        <v>4172.7671277229483</v>
      </c>
      <c r="BN140" s="12">
        <v>25203.328392562395</v>
      </c>
      <c r="BO140" s="12">
        <v>13619.833670529239</v>
      </c>
      <c r="BP140" s="12">
        <v>408291.81916586036</v>
      </c>
      <c r="BQ140" s="12">
        <v>90206.231117745658</v>
      </c>
      <c r="BR140" s="12">
        <v>50612.518022361015</v>
      </c>
      <c r="BS140" s="12">
        <v>279454.18884328177</v>
      </c>
      <c r="BT140" s="12">
        <v>21508.697464153072</v>
      </c>
      <c r="BU140" s="12">
        <v>195258.55727497998</v>
      </c>
      <c r="BV140" s="12">
        <v>8172.6225835584528</v>
      </c>
      <c r="BW140" s="12">
        <v>80322.231751131301</v>
      </c>
      <c r="BX140" s="12">
        <v>39337.6779894871</v>
      </c>
      <c r="BY140" s="12">
        <v>22831.785782363626</v>
      </c>
      <c r="BZ140" s="12">
        <v>419312.8764118228</v>
      </c>
      <c r="CA140" s="12">
        <v>74938.19580507197</v>
      </c>
      <c r="CB140" s="12">
        <v>32796.075439516753</v>
      </c>
      <c r="CC140" s="12">
        <v>15824.143583296032</v>
      </c>
      <c r="CD140" s="12">
        <v>45134.749579498581</v>
      </c>
      <c r="CE140" s="12">
        <v>103252.57793265845</v>
      </c>
      <c r="CF140" s="12">
        <v>31070.161191250932</v>
      </c>
      <c r="CG140" s="12">
        <v>23283.464905944442</v>
      </c>
      <c r="CH140" s="12">
        <v>18526.349523214558</v>
      </c>
      <c r="CI140" s="12">
        <v>89038.498510202509</v>
      </c>
      <c r="CJ140" s="12">
        <v>14855.079211993272</v>
      </c>
      <c r="CK140" s="12">
        <v>141126.93464250455</v>
      </c>
      <c r="CL140" s="12">
        <v>56997.339522851107</v>
      </c>
      <c r="CM140" s="12">
        <v>271790.25445593358</v>
      </c>
      <c r="CN140" s="12">
        <v>32758.243237481965</v>
      </c>
      <c r="CO140" s="12">
        <v>18532.614647894512</v>
      </c>
      <c r="CP140" s="12">
        <v>106351.15383376315</v>
      </c>
      <c r="CQ140" s="12">
        <v>385.63447479414282</v>
      </c>
      <c r="CR140" s="12">
        <v>681472.48445753113</v>
      </c>
      <c r="CS140" s="12">
        <v>25477.725379000152</v>
      </c>
      <c r="CT140" s="12">
        <v>0</v>
      </c>
      <c r="CU140" s="12">
        <v>18694.257707939509</v>
      </c>
      <c r="CV140" s="12">
        <v>266189.42920205521</v>
      </c>
      <c r="CW140" s="12">
        <v>12146.884500067294</v>
      </c>
      <c r="CX140" s="12">
        <v>30318.60505204392</v>
      </c>
      <c r="CY140" s="12">
        <v>263.76363865753717</v>
      </c>
      <c r="CZ140" s="12">
        <v>0</v>
      </c>
      <c r="DA140" s="12">
        <v>131923.21217377263</v>
      </c>
      <c r="DB140" s="12">
        <v>42475.46935634446</v>
      </c>
      <c r="DC140" s="12">
        <v>849.65342570256371</v>
      </c>
      <c r="DD140" s="12">
        <v>779235.73606201285</v>
      </c>
      <c r="DE140" s="12">
        <v>223668.29174466172</v>
      </c>
      <c r="DF140" s="12">
        <v>21330.897622741588</v>
      </c>
      <c r="DG140" s="12">
        <v>162251.96906173637</v>
      </c>
      <c r="DH140" s="12">
        <v>160770.03972833432</v>
      </c>
      <c r="DI140" s="12">
        <v>298888.41603696265</v>
      </c>
      <c r="DJ140" s="12">
        <v>1354295.5395201533</v>
      </c>
      <c r="DK140" s="12">
        <v>746396.70176018972</v>
      </c>
      <c r="DL140" s="12">
        <v>24683064.23667397</v>
      </c>
      <c r="DM140" s="12">
        <v>8330.5654872562354</v>
      </c>
      <c r="DN140" s="12">
        <v>5927.4943961566969</v>
      </c>
      <c r="DO140" s="12">
        <v>311238.61026631802</v>
      </c>
      <c r="DP140" s="12">
        <v>235742.19251501892</v>
      </c>
      <c r="DQ140" s="12">
        <v>11198.183722758904</v>
      </c>
      <c r="DR140" s="12">
        <v>189905.20362968583</v>
      </c>
      <c r="DS140" s="12">
        <v>203543.32419737391</v>
      </c>
      <c r="DT140" s="12">
        <v>37261.792151418282</v>
      </c>
      <c r="DU140" s="12">
        <v>1064163.8369743922</v>
      </c>
      <c r="DV140" s="12">
        <v>200794.13165289245</v>
      </c>
      <c r="DW140" s="12">
        <v>532956.75747577171</v>
      </c>
      <c r="DX140" s="12">
        <v>6929798.790694668</v>
      </c>
      <c r="DY140" s="12">
        <v>173124.89202850402</v>
      </c>
      <c r="DZ140" s="12">
        <v>62124.343053652257</v>
      </c>
      <c r="EA140" s="12">
        <v>8595.5742319656292</v>
      </c>
      <c r="EB140" s="12">
        <v>356919.97396329214</v>
      </c>
      <c r="EC140" s="12">
        <v>850922.23899658897</v>
      </c>
      <c r="ED140" s="12">
        <v>53102.444082094356</v>
      </c>
      <c r="EE140" s="12">
        <v>5145429.9900146313</v>
      </c>
      <c r="EF140" s="12">
        <v>313300.08204131312</v>
      </c>
      <c r="EG140" s="12">
        <v>1088054.6321754034</v>
      </c>
      <c r="EH140" s="12">
        <v>299517.35636865068</v>
      </c>
      <c r="EI140" s="12">
        <v>6821001.6926687947</v>
      </c>
      <c r="EJ140" s="12">
        <v>199979.43901284828</v>
      </c>
      <c r="EK140" s="12">
        <v>279493.55221545644</v>
      </c>
      <c r="EL140" s="12">
        <v>678097.40692481061</v>
      </c>
      <c r="EM140" s="12">
        <v>18109.760580318441</v>
      </c>
      <c r="EN140" s="12">
        <v>897413.28475827433</v>
      </c>
      <c r="EO140" s="12">
        <v>313193.80577353615</v>
      </c>
      <c r="EP140" s="12">
        <v>29087.942544433601</v>
      </c>
      <c r="EQ140" s="12">
        <v>100983.87302199169</v>
      </c>
      <c r="ER140" s="12">
        <v>125737.852758667</v>
      </c>
      <c r="ES140" s="12">
        <v>68726.677523460996</v>
      </c>
      <c r="ET140" s="12">
        <v>26983.782112708472</v>
      </c>
      <c r="EU140" s="12">
        <v>28807.789936570254</v>
      </c>
      <c r="EV140" s="12">
        <v>343678.06318108254</v>
      </c>
      <c r="EW140" s="12">
        <v>810735.76489353681</v>
      </c>
      <c r="EX140" s="12">
        <v>4024985.8455972383</v>
      </c>
      <c r="EY140" s="12">
        <v>334413.96883664018</v>
      </c>
      <c r="EZ140" s="12">
        <v>86515.750630089809</v>
      </c>
      <c r="FA140" s="12">
        <v>18476.407561233358</v>
      </c>
      <c r="FB140" s="12">
        <v>8400.9521056263311</v>
      </c>
      <c r="FC140" s="12">
        <v>6526.1426583680804</v>
      </c>
      <c r="FD140" s="12">
        <v>943.03437493685431</v>
      </c>
      <c r="FE140" s="12">
        <v>7235.3021755348736</v>
      </c>
      <c r="FF140" s="12">
        <v>275058.29797382228</v>
      </c>
      <c r="FG140" s="12">
        <v>78478.67616715953</v>
      </c>
      <c r="FH140" s="12">
        <v>342421.68366966397</v>
      </c>
      <c r="FI140" s="12">
        <v>937280.721879374</v>
      </c>
      <c r="FJ140" s="12">
        <v>5561.6611522696967</v>
      </c>
      <c r="FK140" s="13">
        <v>73716174.255065307</v>
      </c>
      <c r="FL140" s="12">
        <v>115601173.20896973</v>
      </c>
      <c r="FM140" s="14">
        <v>115601173.20896973</v>
      </c>
      <c r="FN140" s="12">
        <v>0</v>
      </c>
      <c r="FO140" s="12">
        <v>1.8044374883174896E-9</v>
      </c>
      <c r="FP140" s="12">
        <v>0</v>
      </c>
      <c r="FQ140" s="12">
        <v>1.8044374883174896E-9</v>
      </c>
      <c r="FR140" s="12">
        <v>0</v>
      </c>
      <c r="FS140" s="12">
        <v>240385.91510700999</v>
      </c>
      <c r="FT140" s="12">
        <v>240385.91510700999</v>
      </c>
      <c r="FU140" s="12">
        <v>2818615.0610492202</v>
      </c>
      <c r="FV140" s="13">
        <v>186739118.31809282</v>
      </c>
    </row>
    <row r="141" spans="1:178" s="15" customFormat="1" ht="16.2" thickBot="1" x14ac:dyDescent="0.3">
      <c r="A141" s="85" t="s">
        <v>167</v>
      </c>
      <c r="B141" s="11">
        <v>138</v>
      </c>
      <c r="C141" s="12">
        <v>0</v>
      </c>
      <c r="D141" s="12">
        <v>0</v>
      </c>
      <c r="E141" s="12">
        <v>12.354487747692131</v>
      </c>
      <c r="F141" s="12">
        <v>0</v>
      </c>
      <c r="G141" s="12">
        <v>5006.4710330351745</v>
      </c>
      <c r="H141" s="12">
        <v>66851.246635041607</v>
      </c>
      <c r="I141" s="12">
        <v>2792.916682815377</v>
      </c>
      <c r="J141" s="12">
        <v>5874.7903199715074</v>
      </c>
      <c r="K141" s="12">
        <v>35200.973657583672</v>
      </c>
      <c r="L141" s="12">
        <v>0</v>
      </c>
      <c r="M141" s="12">
        <v>0</v>
      </c>
      <c r="N141" s="12">
        <v>5861.6519709848599</v>
      </c>
      <c r="O141" s="12">
        <v>14569.50350541576</v>
      </c>
      <c r="P141" s="12">
        <v>1799.9220909256637</v>
      </c>
      <c r="Q141" s="12">
        <v>1048.8511958121971</v>
      </c>
      <c r="R141" s="12">
        <v>0</v>
      </c>
      <c r="S141" s="12">
        <v>7816.5516534426206</v>
      </c>
      <c r="T141" s="12">
        <v>3139.5566096229709</v>
      </c>
      <c r="U141" s="12">
        <v>455.74606515141051</v>
      </c>
      <c r="V141" s="12">
        <v>25996.712422299981</v>
      </c>
      <c r="W141" s="12">
        <v>0</v>
      </c>
      <c r="X141" s="12">
        <v>7097.0964750530602</v>
      </c>
      <c r="Y141" s="12">
        <v>1955.2373366581382</v>
      </c>
      <c r="Z141" s="12">
        <v>0</v>
      </c>
      <c r="AA141" s="12">
        <v>2.4358926018646725E-7</v>
      </c>
      <c r="AB141" s="12">
        <v>1626.3574498662442</v>
      </c>
      <c r="AC141" s="12">
        <v>37566.454365503589</v>
      </c>
      <c r="AD141" s="12">
        <v>23487.120644784558</v>
      </c>
      <c r="AE141" s="12">
        <v>0</v>
      </c>
      <c r="AF141" s="12">
        <v>355215.20659939997</v>
      </c>
      <c r="AG141" s="12">
        <v>1228.8990962612991</v>
      </c>
      <c r="AH141" s="12">
        <v>11106.084205243951</v>
      </c>
      <c r="AI141" s="12">
        <v>29.963354471102299</v>
      </c>
      <c r="AJ141" s="12">
        <v>180388.29668492291</v>
      </c>
      <c r="AK141" s="12">
        <v>44910.92392087145</v>
      </c>
      <c r="AL141" s="12">
        <v>36409.887865289762</v>
      </c>
      <c r="AM141" s="12">
        <v>24948.186998259502</v>
      </c>
      <c r="AN141" s="12">
        <v>0</v>
      </c>
      <c r="AO141" s="12">
        <v>5166.2422711754116</v>
      </c>
      <c r="AP141" s="12">
        <v>3836.368222750174</v>
      </c>
      <c r="AQ141" s="12">
        <v>3257.9510748922371</v>
      </c>
      <c r="AR141" s="12">
        <v>23966.171528669103</v>
      </c>
      <c r="AS141" s="12">
        <v>71854.372856277012</v>
      </c>
      <c r="AT141" s="12">
        <v>2116.0625955160776</v>
      </c>
      <c r="AU141" s="12">
        <v>34314.418688716039</v>
      </c>
      <c r="AV141" s="12">
        <v>56395.032561048705</v>
      </c>
      <c r="AW141" s="12">
        <v>5744.7632556580684</v>
      </c>
      <c r="AX141" s="12">
        <v>5454.1815486148344</v>
      </c>
      <c r="AY141" s="12">
        <v>8613.661014470279</v>
      </c>
      <c r="AZ141" s="12">
        <v>3404.3139292718652</v>
      </c>
      <c r="BA141" s="12">
        <v>33613.122454047283</v>
      </c>
      <c r="BB141" s="12">
        <v>16473.909433863635</v>
      </c>
      <c r="BC141" s="12">
        <v>87448.596733122962</v>
      </c>
      <c r="BD141" s="12">
        <v>29148.611953538741</v>
      </c>
      <c r="BE141" s="12">
        <v>12363.662276662302</v>
      </c>
      <c r="BF141" s="12">
        <v>25105.083566453548</v>
      </c>
      <c r="BG141" s="12">
        <v>146402.81708944525</v>
      </c>
      <c r="BH141" s="12">
        <v>10410.523811012703</v>
      </c>
      <c r="BI141" s="12">
        <v>1764.6167684176298</v>
      </c>
      <c r="BJ141" s="12">
        <v>0</v>
      </c>
      <c r="BK141" s="12">
        <v>671.6784643024148</v>
      </c>
      <c r="BL141" s="12">
        <v>11354.458613794246</v>
      </c>
      <c r="BM141" s="12">
        <v>14496.598783081985</v>
      </c>
      <c r="BN141" s="12">
        <v>12995.48698317124</v>
      </c>
      <c r="BO141" s="12">
        <v>11233.048730803497</v>
      </c>
      <c r="BP141" s="12">
        <v>38315.740778932974</v>
      </c>
      <c r="BQ141" s="12">
        <v>26789.761446739336</v>
      </c>
      <c r="BR141" s="12">
        <v>16054.572038057282</v>
      </c>
      <c r="BS141" s="12">
        <v>55139.848850867536</v>
      </c>
      <c r="BT141" s="12">
        <v>5103.3806034472909</v>
      </c>
      <c r="BU141" s="12">
        <v>13299.675491877251</v>
      </c>
      <c r="BV141" s="12">
        <v>10557.895031905991</v>
      </c>
      <c r="BW141" s="12">
        <v>31590.361738755775</v>
      </c>
      <c r="BX141" s="12">
        <v>16048.819907336048</v>
      </c>
      <c r="BY141" s="12">
        <v>10324.278958760802</v>
      </c>
      <c r="BZ141" s="12">
        <v>118400.38259441068</v>
      </c>
      <c r="CA141" s="12">
        <v>143939.11697994484</v>
      </c>
      <c r="CB141" s="12">
        <v>3666.7863456016325</v>
      </c>
      <c r="CC141" s="12">
        <v>19887.322810870097</v>
      </c>
      <c r="CD141" s="12">
        <v>13518.209121585262</v>
      </c>
      <c r="CE141" s="12">
        <v>20761.872648458586</v>
      </c>
      <c r="CF141" s="12">
        <v>5721.846302718579</v>
      </c>
      <c r="CG141" s="12">
        <v>15165.71975042582</v>
      </c>
      <c r="CH141" s="12">
        <v>3970.0345252481861</v>
      </c>
      <c r="CI141" s="12">
        <v>25288.139377037653</v>
      </c>
      <c r="CJ141" s="12">
        <v>2414.0380632341225</v>
      </c>
      <c r="CK141" s="12">
        <v>20848.926955906063</v>
      </c>
      <c r="CL141" s="12">
        <v>6031.0866178965553</v>
      </c>
      <c r="CM141" s="12">
        <v>84772.688463097307</v>
      </c>
      <c r="CN141" s="12">
        <v>48599.49343205215</v>
      </c>
      <c r="CO141" s="12">
        <v>2210.6026896133626</v>
      </c>
      <c r="CP141" s="12">
        <v>7235.9316254674368</v>
      </c>
      <c r="CQ141" s="12">
        <v>229896.85364709326</v>
      </c>
      <c r="CR141" s="12">
        <v>52535.810332611429</v>
      </c>
      <c r="CS141" s="12">
        <v>22645.740038458578</v>
      </c>
      <c r="CT141" s="12">
        <v>1355.7143517677234</v>
      </c>
      <c r="CU141" s="12">
        <v>11819.920821288566</v>
      </c>
      <c r="CV141" s="12">
        <v>27715.019905520538</v>
      </c>
      <c r="CW141" s="12">
        <v>56334.391630475526</v>
      </c>
      <c r="CX141" s="12">
        <v>6419.4936465805295</v>
      </c>
      <c r="CY141" s="12">
        <v>1665.6683801412519</v>
      </c>
      <c r="CZ141" s="12">
        <v>0</v>
      </c>
      <c r="DA141" s="12">
        <v>15280.123605805973</v>
      </c>
      <c r="DB141" s="12">
        <v>13841.972505668809</v>
      </c>
      <c r="DC141" s="12">
        <v>375.88516568294415</v>
      </c>
      <c r="DD141" s="12">
        <v>67835.673641161469</v>
      </c>
      <c r="DE141" s="12">
        <v>67192.763854998833</v>
      </c>
      <c r="DF141" s="12">
        <v>3684.0231057970004</v>
      </c>
      <c r="DG141" s="12">
        <v>46777.585046790642</v>
      </c>
      <c r="DH141" s="12">
        <v>32032.224006357286</v>
      </c>
      <c r="DI141" s="12">
        <v>64038.729411693472</v>
      </c>
      <c r="DJ141" s="12">
        <v>46469.113395340297</v>
      </c>
      <c r="DK141" s="12">
        <v>47944.432200699383</v>
      </c>
      <c r="DL141" s="12">
        <v>1375047.5282727771</v>
      </c>
      <c r="DM141" s="12">
        <v>519.80478139914999</v>
      </c>
      <c r="DN141" s="12">
        <v>501.49711652802716</v>
      </c>
      <c r="DO141" s="12">
        <v>24683.808830517406</v>
      </c>
      <c r="DP141" s="12">
        <v>26838.215602102497</v>
      </c>
      <c r="DQ141" s="12">
        <v>3625.0593293234238</v>
      </c>
      <c r="DR141" s="12">
        <v>25572.320627749228</v>
      </c>
      <c r="DS141" s="12">
        <v>56591.586791908012</v>
      </c>
      <c r="DT141" s="12">
        <v>10359.975955360884</v>
      </c>
      <c r="DU141" s="12">
        <v>118699.6797566451</v>
      </c>
      <c r="DV141" s="12">
        <v>18017.818490393158</v>
      </c>
      <c r="DW141" s="12">
        <v>38220.466539429304</v>
      </c>
      <c r="DX141" s="12">
        <v>511748.18701183988</v>
      </c>
      <c r="DY141" s="12">
        <v>480541.98399132147</v>
      </c>
      <c r="DZ141" s="12">
        <v>9964.2943154805471</v>
      </c>
      <c r="EA141" s="12">
        <v>2076.4269951464357</v>
      </c>
      <c r="EB141" s="12">
        <v>291467.05226023099</v>
      </c>
      <c r="EC141" s="12">
        <v>92134.891112801619</v>
      </c>
      <c r="ED141" s="12">
        <v>1256.9407652219929</v>
      </c>
      <c r="EE141" s="12">
        <v>355202.82041952229</v>
      </c>
      <c r="EF141" s="12">
        <v>48967.813217944422</v>
      </c>
      <c r="EG141" s="12">
        <v>53234.145830733498</v>
      </c>
      <c r="EH141" s="12">
        <v>42027.522020991928</v>
      </c>
      <c r="EI141" s="12">
        <v>564186.5761886657</v>
      </c>
      <c r="EJ141" s="12">
        <v>76044.12782959576</v>
      </c>
      <c r="EK141" s="12">
        <v>129956.00569015861</v>
      </c>
      <c r="EL141" s="12">
        <v>377695.21649407333</v>
      </c>
      <c r="EM141" s="12">
        <v>3729.9132463418337</v>
      </c>
      <c r="EN141" s="12">
        <v>73735.347060989792</v>
      </c>
      <c r="EO141" s="12">
        <v>27592.996758135847</v>
      </c>
      <c r="EP141" s="12">
        <v>13044.387209945316</v>
      </c>
      <c r="EQ141" s="12">
        <v>5784.3732815188287</v>
      </c>
      <c r="ER141" s="12">
        <v>4375.556816394148</v>
      </c>
      <c r="ES141" s="12">
        <v>5325.2726231211836</v>
      </c>
      <c r="ET141" s="12">
        <v>2777.4070857682282</v>
      </c>
      <c r="EU141" s="12">
        <v>1950.8590488416103</v>
      </c>
      <c r="EV141" s="12">
        <v>76473.24698254485</v>
      </c>
      <c r="EW141" s="12">
        <v>21920.60955926192</v>
      </c>
      <c r="EX141" s="12">
        <v>59003.892479299146</v>
      </c>
      <c r="EY141" s="12">
        <v>5490.8058220628272</v>
      </c>
      <c r="EZ141" s="12">
        <v>21075.395313229899</v>
      </c>
      <c r="FA141" s="12">
        <v>446.6524427140738</v>
      </c>
      <c r="FB141" s="12">
        <v>1215.4159710555416</v>
      </c>
      <c r="FC141" s="12">
        <v>10324.242530045694</v>
      </c>
      <c r="FD141" s="12">
        <v>60.178403366228707</v>
      </c>
      <c r="FE141" s="12">
        <v>1384.2895009531783</v>
      </c>
      <c r="FF141" s="12">
        <v>21657.520979785535</v>
      </c>
      <c r="FG141" s="12">
        <v>3246.7996437629954</v>
      </c>
      <c r="FH141" s="12">
        <v>85697.372256775896</v>
      </c>
      <c r="FI141" s="12">
        <v>37766.566133870183</v>
      </c>
      <c r="FJ141" s="12">
        <v>0</v>
      </c>
      <c r="FK141" s="13">
        <v>8340781.2577672862</v>
      </c>
      <c r="FL141" s="12">
        <v>287189.80743341229</v>
      </c>
      <c r="FM141" s="14">
        <v>287189.80743341229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268853.21669814002</v>
      </c>
      <c r="FT141" s="12">
        <v>268853.21669814002</v>
      </c>
      <c r="FU141" s="12">
        <v>2184583.8968666899</v>
      </c>
      <c r="FV141" s="13">
        <v>6712240.3850321472</v>
      </c>
    </row>
    <row r="142" spans="1:178" s="15" customFormat="1" ht="31.8" thickBot="1" x14ac:dyDescent="0.3">
      <c r="A142" s="85" t="s">
        <v>168</v>
      </c>
      <c r="B142" s="11">
        <v>139</v>
      </c>
      <c r="C142" s="12">
        <v>16336.746755231477</v>
      </c>
      <c r="D142" s="12">
        <v>0</v>
      </c>
      <c r="E142" s="12">
        <v>3.521479295268265E-2</v>
      </c>
      <c r="F142" s="12">
        <v>4.7165256159573104E-3</v>
      </c>
      <c r="G142" s="12">
        <v>0</v>
      </c>
      <c r="H142" s="12">
        <v>49.260179225914925</v>
      </c>
      <c r="I142" s="12">
        <v>223.85654001956166</v>
      </c>
      <c r="J142" s="12">
        <v>0</v>
      </c>
      <c r="K142" s="12">
        <v>0</v>
      </c>
      <c r="L142" s="12">
        <v>0</v>
      </c>
      <c r="M142" s="12">
        <v>0</v>
      </c>
      <c r="N142" s="12">
        <v>1147.0823633829648</v>
      </c>
      <c r="O142" s="12">
        <v>2000.3032192806425</v>
      </c>
      <c r="P142" s="12">
        <v>0</v>
      </c>
      <c r="Q142" s="12">
        <v>164.56901900747633</v>
      </c>
      <c r="R142" s="12">
        <v>0</v>
      </c>
      <c r="S142" s="12">
        <v>38.472517033401488</v>
      </c>
      <c r="T142" s="12">
        <v>102.70839772725755</v>
      </c>
      <c r="U142" s="12">
        <v>0</v>
      </c>
      <c r="V142" s="12">
        <v>752.19106106112361</v>
      </c>
      <c r="W142" s="12">
        <v>0</v>
      </c>
      <c r="X142" s="12">
        <v>0</v>
      </c>
      <c r="Y142" s="12">
        <v>4531.5834168048823</v>
      </c>
      <c r="Z142" s="12">
        <v>0</v>
      </c>
      <c r="AA142" s="12">
        <v>6.5188587195674762E-8</v>
      </c>
      <c r="AB142" s="12">
        <v>0</v>
      </c>
      <c r="AC142" s="12">
        <v>31967.225235333379</v>
      </c>
      <c r="AD142" s="12">
        <v>0</v>
      </c>
      <c r="AE142" s="12">
        <v>6523.4081417263469</v>
      </c>
      <c r="AF142" s="12">
        <v>0</v>
      </c>
      <c r="AG142" s="12">
        <v>48.159522696767453</v>
      </c>
      <c r="AH142" s="12">
        <v>80.177524698489592</v>
      </c>
      <c r="AI142" s="12">
        <v>31.537700561741648</v>
      </c>
      <c r="AJ142" s="12">
        <v>1102378.7657806554</v>
      </c>
      <c r="AK142" s="12">
        <v>611.79321898514456</v>
      </c>
      <c r="AL142" s="12">
        <v>1053.0795007093734</v>
      </c>
      <c r="AM142" s="12">
        <v>1731.1044919954654</v>
      </c>
      <c r="AN142" s="12">
        <v>0</v>
      </c>
      <c r="AO142" s="12">
        <v>6792.2668589558989</v>
      </c>
      <c r="AP142" s="12">
        <v>84.304547828845045</v>
      </c>
      <c r="AQ142" s="12">
        <v>994.99436148605957</v>
      </c>
      <c r="AR142" s="12">
        <v>69496.854692851586</v>
      </c>
      <c r="AS142" s="12">
        <v>517.12234528826707</v>
      </c>
      <c r="AT142" s="12">
        <v>141.42431003307965</v>
      </c>
      <c r="AU142" s="12">
        <v>755.53225888581153</v>
      </c>
      <c r="AV142" s="12">
        <v>789.32591374683659</v>
      </c>
      <c r="AW142" s="12">
        <v>2073.8224428420699</v>
      </c>
      <c r="AX142" s="12">
        <v>349.21087279145024</v>
      </c>
      <c r="AY142" s="12">
        <v>1330.9055698792019</v>
      </c>
      <c r="AZ142" s="12">
        <v>99.746085597101839</v>
      </c>
      <c r="BA142" s="12">
        <v>15393.992436184579</v>
      </c>
      <c r="BB142" s="12">
        <v>3014.1357070955537</v>
      </c>
      <c r="BC142" s="12">
        <v>98075.554306497506</v>
      </c>
      <c r="BD142" s="12">
        <v>185.56716549522821</v>
      </c>
      <c r="BE142" s="12">
        <v>3581.9314047173302</v>
      </c>
      <c r="BF142" s="12">
        <v>14580.120161749532</v>
      </c>
      <c r="BG142" s="12">
        <v>17386.396138004566</v>
      </c>
      <c r="BH142" s="12">
        <v>58539.257531226154</v>
      </c>
      <c r="BI142" s="12">
        <v>0</v>
      </c>
      <c r="BJ142" s="12">
        <v>0</v>
      </c>
      <c r="BK142" s="12">
        <v>0</v>
      </c>
      <c r="BL142" s="12">
        <v>335.8237429212889</v>
      </c>
      <c r="BM142" s="12">
        <v>7378.1526944083726</v>
      </c>
      <c r="BN142" s="12">
        <v>844.10329121155257</v>
      </c>
      <c r="BO142" s="12">
        <v>5509.6393416654773</v>
      </c>
      <c r="BP142" s="12">
        <v>65120.297899116194</v>
      </c>
      <c r="BQ142" s="12">
        <v>6158.8388432367665</v>
      </c>
      <c r="BR142" s="12">
        <v>16000.480544979948</v>
      </c>
      <c r="BS142" s="12">
        <v>18009.002638906204</v>
      </c>
      <c r="BT142" s="12">
        <v>1974.9711215825459</v>
      </c>
      <c r="BU142" s="12">
        <v>10531.418761066803</v>
      </c>
      <c r="BV142" s="12">
        <v>4029.3822712877577</v>
      </c>
      <c r="BW142" s="12">
        <v>9353.9010471390066</v>
      </c>
      <c r="BX142" s="12">
        <v>4895.3292399064903</v>
      </c>
      <c r="BY142" s="12">
        <v>872.26196272800564</v>
      </c>
      <c r="BZ142" s="12">
        <v>31685.93582019407</v>
      </c>
      <c r="CA142" s="12">
        <v>7428.9384561692168</v>
      </c>
      <c r="CB142" s="12">
        <v>11.990858557350661</v>
      </c>
      <c r="CC142" s="12">
        <v>296.96711792725137</v>
      </c>
      <c r="CD142" s="12">
        <v>0</v>
      </c>
      <c r="CE142" s="12">
        <v>44895.726557684728</v>
      </c>
      <c r="CF142" s="12">
        <v>629.7491423243489</v>
      </c>
      <c r="CG142" s="12">
        <v>3358.8178448276253</v>
      </c>
      <c r="CH142" s="12">
        <v>0</v>
      </c>
      <c r="CI142" s="12">
        <v>916.46058679198779</v>
      </c>
      <c r="CJ142" s="12">
        <v>0</v>
      </c>
      <c r="CK142" s="12">
        <v>0</v>
      </c>
      <c r="CL142" s="12">
        <v>1729.3277911624657</v>
      </c>
      <c r="CM142" s="12">
        <v>0</v>
      </c>
      <c r="CN142" s="12">
        <v>1807.8174153309642</v>
      </c>
      <c r="CO142" s="12">
        <v>234.30478095704777</v>
      </c>
      <c r="CP142" s="12">
        <v>187172.16303315616</v>
      </c>
      <c r="CQ142" s="12">
        <v>1067.118125535736</v>
      </c>
      <c r="CR142" s="12">
        <v>6361.9325569322637</v>
      </c>
      <c r="CS142" s="12">
        <v>906.15213492045791</v>
      </c>
      <c r="CT142" s="12">
        <v>3544.5609798490691</v>
      </c>
      <c r="CU142" s="12">
        <v>5031.6557195665737</v>
      </c>
      <c r="CV142" s="12">
        <v>154824.62982571282</v>
      </c>
      <c r="CW142" s="12">
        <v>4200.9914198325323</v>
      </c>
      <c r="CX142" s="12">
        <v>170.28335736783868</v>
      </c>
      <c r="CY142" s="12">
        <v>0</v>
      </c>
      <c r="CZ142" s="12">
        <v>7644.900589198719</v>
      </c>
      <c r="DA142" s="12">
        <v>0</v>
      </c>
      <c r="DB142" s="12">
        <v>27711.371063843457</v>
      </c>
      <c r="DC142" s="12">
        <v>0</v>
      </c>
      <c r="DD142" s="12">
        <v>183089.54296079045</v>
      </c>
      <c r="DE142" s="12">
        <v>8920.1684272653929</v>
      </c>
      <c r="DF142" s="12">
        <v>0</v>
      </c>
      <c r="DG142" s="12">
        <v>6181.7519615496594</v>
      </c>
      <c r="DH142" s="12">
        <v>23923.457096039594</v>
      </c>
      <c r="DI142" s="12">
        <v>28271.277195392959</v>
      </c>
      <c r="DJ142" s="12">
        <v>23601.778129085204</v>
      </c>
      <c r="DK142" s="12">
        <v>663.63311606190791</v>
      </c>
      <c r="DL142" s="12">
        <v>1523823.5694816636</v>
      </c>
      <c r="DM142" s="12">
        <v>0</v>
      </c>
      <c r="DN142" s="12">
        <v>0</v>
      </c>
      <c r="DO142" s="12">
        <v>6920.9703364437628</v>
      </c>
      <c r="DP142" s="12">
        <v>6378.6425398428373</v>
      </c>
      <c r="DQ142" s="12">
        <v>11.099048511170963</v>
      </c>
      <c r="DR142" s="12">
        <v>113534.66192160334</v>
      </c>
      <c r="DS142" s="12">
        <v>56538.729046524277</v>
      </c>
      <c r="DT142" s="12">
        <v>10350.299517532014</v>
      </c>
      <c r="DU142" s="12">
        <v>126169.97603618243</v>
      </c>
      <c r="DV142" s="12">
        <v>987.64448743002777</v>
      </c>
      <c r="DW142" s="12">
        <v>262213.25267301238</v>
      </c>
      <c r="DX142" s="12">
        <v>15851.451560794927</v>
      </c>
      <c r="DY142" s="12">
        <v>0</v>
      </c>
      <c r="DZ142" s="12">
        <v>2919.983833966076</v>
      </c>
      <c r="EA142" s="12">
        <v>657.10976217785719</v>
      </c>
      <c r="EB142" s="12">
        <v>0</v>
      </c>
      <c r="EC142" s="12">
        <v>68919.243868774647</v>
      </c>
      <c r="ED142" s="12">
        <v>4551.2297777671602</v>
      </c>
      <c r="EE142" s="12">
        <v>1016228.6571428142</v>
      </c>
      <c r="EF142" s="12">
        <v>2257.7816600296464</v>
      </c>
      <c r="EG142" s="12">
        <v>39180.951077144477</v>
      </c>
      <c r="EH142" s="12">
        <v>47697.767791111473</v>
      </c>
      <c r="EI142" s="12">
        <v>359732.32646501798</v>
      </c>
      <c r="EJ142" s="12">
        <v>251520.27321856903</v>
      </c>
      <c r="EK142" s="12">
        <v>152031.83192491613</v>
      </c>
      <c r="EL142" s="12">
        <v>166132.06016397715</v>
      </c>
      <c r="EM142" s="12">
        <v>1696.0350084706704</v>
      </c>
      <c r="EN142" s="12">
        <v>163687.29583841946</v>
      </c>
      <c r="EO142" s="12">
        <v>0</v>
      </c>
      <c r="EP142" s="12">
        <v>44141.49185684308</v>
      </c>
      <c r="EQ142" s="12">
        <v>384139.95165404433</v>
      </c>
      <c r="ER142" s="12">
        <v>9013.4443716719106</v>
      </c>
      <c r="ES142" s="12">
        <v>1065.1914343066594</v>
      </c>
      <c r="ET142" s="12">
        <v>10174.498810842573</v>
      </c>
      <c r="EU142" s="12">
        <v>579.2993496680665</v>
      </c>
      <c r="EV142" s="12">
        <v>30371.463475072313</v>
      </c>
      <c r="EW142" s="12">
        <v>46956.222180618235</v>
      </c>
      <c r="EX142" s="12">
        <v>308704.2224225793</v>
      </c>
      <c r="EY142" s="12">
        <v>2947.4398926156327</v>
      </c>
      <c r="EZ142" s="12">
        <v>14333.986594926313</v>
      </c>
      <c r="FA142" s="12">
        <v>0</v>
      </c>
      <c r="FB142" s="12">
        <v>401.22377030762721</v>
      </c>
      <c r="FC142" s="12">
        <v>761.10750014385462</v>
      </c>
      <c r="FD142" s="12">
        <v>238.57055779298844</v>
      </c>
      <c r="FE142" s="12">
        <v>0</v>
      </c>
      <c r="FF142" s="12">
        <v>7114.2091484497632</v>
      </c>
      <c r="FG142" s="12">
        <v>619.76340482754426</v>
      </c>
      <c r="FH142" s="12">
        <v>106.11321773639173</v>
      </c>
      <c r="FI142" s="12">
        <v>889.39082284679148</v>
      </c>
      <c r="FJ142" s="12">
        <v>0</v>
      </c>
      <c r="FK142" s="13">
        <v>7643801.971740854</v>
      </c>
      <c r="FL142" s="12">
        <v>494203.81485792156</v>
      </c>
      <c r="FM142" s="14">
        <v>494203.81485792156</v>
      </c>
      <c r="FN142" s="12">
        <v>0</v>
      </c>
      <c r="FO142" s="12">
        <v>0</v>
      </c>
      <c r="FP142" s="12">
        <v>0</v>
      </c>
      <c r="FQ142" s="12">
        <v>0</v>
      </c>
      <c r="FR142" s="12">
        <v>0</v>
      </c>
      <c r="FS142" s="12">
        <v>0</v>
      </c>
      <c r="FT142" s="12">
        <v>0</v>
      </c>
      <c r="FU142" s="12">
        <v>0</v>
      </c>
      <c r="FV142" s="13">
        <v>8138005.7865987755</v>
      </c>
    </row>
    <row r="143" spans="1:178" s="15" customFormat="1" ht="31.8" thickBot="1" x14ac:dyDescent="0.3">
      <c r="A143" s="85" t="s">
        <v>169</v>
      </c>
      <c r="B143" s="11">
        <v>140</v>
      </c>
      <c r="C143" s="12">
        <v>0</v>
      </c>
      <c r="D143" s="12">
        <v>300747.20864635153</v>
      </c>
      <c r="E143" s="12">
        <v>0</v>
      </c>
      <c r="F143" s="12">
        <v>6.3452866274139001</v>
      </c>
      <c r="G143" s="12">
        <v>0</v>
      </c>
      <c r="H143" s="12">
        <v>17919.180811068596</v>
      </c>
      <c r="I143" s="12">
        <v>497.85488309201946</v>
      </c>
      <c r="J143" s="12">
        <v>682.96559017513277</v>
      </c>
      <c r="K143" s="12">
        <v>46671.504445928731</v>
      </c>
      <c r="L143" s="12">
        <v>0</v>
      </c>
      <c r="M143" s="12">
        <v>0</v>
      </c>
      <c r="N143" s="12">
        <v>5899.6567900594828</v>
      </c>
      <c r="O143" s="12">
        <v>10721.042202783037</v>
      </c>
      <c r="P143" s="12">
        <v>0</v>
      </c>
      <c r="Q143" s="12">
        <v>573.38466956373645</v>
      </c>
      <c r="R143" s="12">
        <v>0</v>
      </c>
      <c r="S143" s="12">
        <v>5538.3480510581494</v>
      </c>
      <c r="T143" s="12">
        <v>1861.27239919011</v>
      </c>
      <c r="U143" s="12">
        <v>548.24562555387911</v>
      </c>
      <c r="V143" s="12">
        <v>2005.1918603606623</v>
      </c>
      <c r="W143" s="12">
        <v>0</v>
      </c>
      <c r="X143" s="12">
        <v>3340.4528537049387</v>
      </c>
      <c r="Y143" s="12">
        <v>163.05793757976539</v>
      </c>
      <c r="Z143" s="12">
        <v>0</v>
      </c>
      <c r="AA143" s="12">
        <v>158.06516703633955</v>
      </c>
      <c r="AB143" s="12">
        <v>35769.362028607538</v>
      </c>
      <c r="AC143" s="12">
        <v>7857.8024203125869</v>
      </c>
      <c r="AD143" s="12">
        <v>16335.278247603526</v>
      </c>
      <c r="AE143" s="12">
        <v>166897.74561403002</v>
      </c>
      <c r="AF143" s="12">
        <v>10466.449975643574</v>
      </c>
      <c r="AG143" s="12">
        <v>12964.244218509359</v>
      </c>
      <c r="AH143" s="12">
        <v>19762.732429234686</v>
      </c>
      <c r="AI143" s="12">
        <v>448759.93673499842</v>
      </c>
      <c r="AJ143" s="12">
        <v>80331.507761922796</v>
      </c>
      <c r="AK143" s="12">
        <v>53852.14586273094</v>
      </c>
      <c r="AL143" s="12">
        <v>116065.9880056398</v>
      </c>
      <c r="AM143" s="12">
        <v>48703.945241828595</v>
      </c>
      <c r="AN143" s="12">
        <v>0</v>
      </c>
      <c r="AO143" s="12">
        <v>31466.065461144539</v>
      </c>
      <c r="AP143" s="12">
        <v>25726.359923927397</v>
      </c>
      <c r="AQ143" s="12">
        <v>21219.670091328273</v>
      </c>
      <c r="AR143" s="12">
        <v>14754.772435144509</v>
      </c>
      <c r="AS143" s="12">
        <v>3948.6641127068492</v>
      </c>
      <c r="AT143" s="12">
        <v>2584.7895728298163</v>
      </c>
      <c r="AU143" s="12">
        <v>101262.69465439623</v>
      </c>
      <c r="AV143" s="12">
        <v>16755.561465621366</v>
      </c>
      <c r="AW143" s="12">
        <v>19695.762940576926</v>
      </c>
      <c r="AX143" s="12">
        <v>4650.438513951719</v>
      </c>
      <c r="AY143" s="12">
        <v>15868.207075858481</v>
      </c>
      <c r="AZ143" s="12">
        <v>10349.423095528402</v>
      </c>
      <c r="BA143" s="12">
        <v>43030.884852060321</v>
      </c>
      <c r="BB143" s="12">
        <v>4295.0593388115403</v>
      </c>
      <c r="BC143" s="12">
        <v>48801.480786788219</v>
      </c>
      <c r="BD143" s="12">
        <v>7658.3828328289846</v>
      </c>
      <c r="BE143" s="12">
        <v>21408.39148500012</v>
      </c>
      <c r="BF143" s="12">
        <v>64374.799169741411</v>
      </c>
      <c r="BG143" s="12">
        <v>48186.964972733716</v>
      </c>
      <c r="BH143" s="12">
        <v>9310.4892311576714</v>
      </c>
      <c r="BI143" s="12">
        <v>2596.6900716586088</v>
      </c>
      <c r="BJ143" s="12">
        <v>2814.7943052650921</v>
      </c>
      <c r="BK143" s="12">
        <v>150.67497230263709</v>
      </c>
      <c r="BL143" s="12">
        <v>1367.0392059677404</v>
      </c>
      <c r="BM143" s="12">
        <v>1327.5261064952567</v>
      </c>
      <c r="BN143" s="12">
        <v>4355.1792819754619</v>
      </c>
      <c r="BO143" s="12">
        <v>69103.727163154617</v>
      </c>
      <c r="BP143" s="12">
        <v>203257.97528926702</v>
      </c>
      <c r="BQ143" s="12">
        <v>8600.1315040598256</v>
      </c>
      <c r="BR143" s="12">
        <v>17089.784530576311</v>
      </c>
      <c r="BS143" s="12">
        <v>100371.13546002089</v>
      </c>
      <c r="BT143" s="12">
        <v>1442.4489135736098</v>
      </c>
      <c r="BU143" s="12">
        <v>48468.322999761949</v>
      </c>
      <c r="BV143" s="12">
        <v>29858.100245764112</v>
      </c>
      <c r="BW143" s="12">
        <v>42913.355630446255</v>
      </c>
      <c r="BX143" s="12">
        <v>94628.430524510215</v>
      </c>
      <c r="BY143" s="12">
        <v>14948.678650018093</v>
      </c>
      <c r="BZ143" s="12">
        <v>109464.39632649947</v>
      </c>
      <c r="CA143" s="12">
        <v>1537.0905773139859</v>
      </c>
      <c r="CB143" s="12">
        <v>3440.0381154489078</v>
      </c>
      <c r="CC143" s="12">
        <v>2890.7259621580561</v>
      </c>
      <c r="CD143" s="12">
        <v>92548.875698792763</v>
      </c>
      <c r="CE143" s="12">
        <v>15459.8564142328</v>
      </c>
      <c r="CF143" s="12">
        <v>8580.9621446774781</v>
      </c>
      <c r="CG143" s="12">
        <v>11962.439617803793</v>
      </c>
      <c r="CH143" s="12">
        <v>157.96706229966858</v>
      </c>
      <c r="CI143" s="12">
        <v>5043.8774576340747</v>
      </c>
      <c r="CJ143" s="12">
        <v>3266.1877199185983</v>
      </c>
      <c r="CK143" s="12">
        <v>7412.0517700387745</v>
      </c>
      <c r="CL143" s="12">
        <v>18546.934171626428</v>
      </c>
      <c r="CM143" s="12">
        <v>43695.042450841931</v>
      </c>
      <c r="CN143" s="12">
        <v>27149.342906323909</v>
      </c>
      <c r="CO143" s="12">
        <v>114445.61728229973</v>
      </c>
      <c r="CP143" s="12">
        <v>578.33646950542743</v>
      </c>
      <c r="CQ143" s="12">
        <v>38237.000775153756</v>
      </c>
      <c r="CR143" s="12">
        <v>33918.5621619343</v>
      </c>
      <c r="CS143" s="12">
        <v>4011.6575199458357</v>
      </c>
      <c r="CT143" s="12">
        <v>0</v>
      </c>
      <c r="CU143" s="12">
        <v>1613.2509605470648</v>
      </c>
      <c r="CV143" s="12">
        <v>158062.48033865713</v>
      </c>
      <c r="CW143" s="12">
        <v>30495.801884228153</v>
      </c>
      <c r="CX143" s="12">
        <v>1489.2240631176073</v>
      </c>
      <c r="CY143" s="12">
        <v>509.59954899316745</v>
      </c>
      <c r="CZ143" s="12">
        <v>0</v>
      </c>
      <c r="DA143" s="12">
        <v>37760.157350727997</v>
      </c>
      <c r="DB143" s="12">
        <v>6271.9530174014835</v>
      </c>
      <c r="DC143" s="12">
        <v>228.53968820754378</v>
      </c>
      <c r="DD143" s="12">
        <v>983011.96436012129</v>
      </c>
      <c r="DE143" s="12">
        <v>489906.87826245074</v>
      </c>
      <c r="DF143" s="12">
        <v>205578.33250858195</v>
      </c>
      <c r="DG143" s="12">
        <v>358285.12000275537</v>
      </c>
      <c r="DH143" s="12">
        <v>703948.74829688913</v>
      </c>
      <c r="DI143" s="12">
        <v>818550.12756944518</v>
      </c>
      <c r="DJ143" s="12">
        <v>33821.706827181821</v>
      </c>
      <c r="DK143" s="12">
        <v>4668.1961664119071</v>
      </c>
      <c r="DL143" s="12">
        <v>776863.15767500561</v>
      </c>
      <c r="DM143" s="12">
        <v>2708.277949865148</v>
      </c>
      <c r="DN143" s="12">
        <v>466.29510603502428</v>
      </c>
      <c r="DO143" s="12">
        <v>56556.212066816828</v>
      </c>
      <c r="DP143" s="12">
        <v>122432.68289709254</v>
      </c>
      <c r="DQ143" s="12">
        <v>2587.9492240511927</v>
      </c>
      <c r="DR143" s="12">
        <v>119439.41249859912</v>
      </c>
      <c r="DS143" s="12">
        <v>0</v>
      </c>
      <c r="DT143" s="12">
        <v>0</v>
      </c>
      <c r="DU143" s="12">
        <v>312870.33293214015</v>
      </c>
      <c r="DV143" s="12">
        <v>1441.4281878526497</v>
      </c>
      <c r="DW143" s="12">
        <v>12814.090919336006</v>
      </c>
      <c r="DX143" s="12">
        <v>58346.935354209658</v>
      </c>
      <c r="DY143" s="12">
        <v>9894.360686926877</v>
      </c>
      <c r="DZ143" s="12">
        <v>89.637666650131067</v>
      </c>
      <c r="EA143" s="12">
        <v>453.9662327338628</v>
      </c>
      <c r="EB143" s="12">
        <v>41080.581739325884</v>
      </c>
      <c r="EC143" s="12">
        <v>32243.009781498902</v>
      </c>
      <c r="ED143" s="12">
        <v>1268.1457241685985</v>
      </c>
      <c r="EE143" s="12">
        <v>95321.279940383174</v>
      </c>
      <c r="EF143" s="12">
        <v>219.90518388426378</v>
      </c>
      <c r="EG143" s="12">
        <v>0</v>
      </c>
      <c r="EH143" s="12">
        <v>98.675721788345669</v>
      </c>
      <c r="EI143" s="12">
        <v>809003.52123040939</v>
      </c>
      <c r="EJ143" s="12">
        <v>205.44558628661886</v>
      </c>
      <c r="EK143" s="12">
        <v>20676.312564585049</v>
      </c>
      <c r="EL143" s="12">
        <v>1580317.8458383894</v>
      </c>
      <c r="EM143" s="12">
        <v>21488.594752357658</v>
      </c>
      <c r="EN143" s="12">
        <v>13849.169583854071</v>
      </c>
      <c r="EO143" s="12">
        <v>60503.439808933741</v>
      </c>
      <c r="EP143" s="12">
        <v>0</v>
      </c>
      <c r="EQ143" s="12">
        <v>881.34410079976317</v>
      </c>
      <c r="ER143" s="12">
        <v>548.39729833132503</v>
      </c>
      <c r="ES143" s="12">
        <v>252.12488279400537</v>
      </c>
      <c r="ET143" s="12">
        <v>86.547929969993916</v>
      </c>
      <c r="EU143" s="12">
        <v>5438.1089291634362</v>
      </c>
      <c r="EV143" s="12">
        <v>61071.74409446057</v>
      </c>
      <c r="EW143" s="12">
        <v>217558.77633924223</v>
      </c>
      <c r="EX143" s="12">
        <v>12278.664326167793</v>
      </c>
      <c r="EY143" s="12">
        <v>24683.930832383518</v>
      </c>
      <c r="EZ143" s="12">
        <v>13609.435305697756</v>
      </c>
      <c r="FA143" s="12">
        <v>467.17892267081373</v>
      </c>
      <c r="FB143" s="12">
        <v>95.386881808508548</v>
      </c>
      <c r="FC143" s="12">
        <v>715.85922622139435</v>
      </c>
      <c r="FD143" s="12">
        <v>11722.564880256834</v>
      </c>
      <c r="FE143" s="12">
        <v>99.394015418912161</v>
      </c>
      <c r="FF143" s="12">
        <v>2724.8140181077333</v>
      </c>
      <c r="FG143" s="12">
        <v>19609.860192831722</v>
      </c>
      <c r="FH143" s="12">
        <v>2254.0033736537766</v>
      </c>
      <c r="FI143" s="12">
        <v>17150.041173281636</v>
      </c>
      <c r="FJ143" s="12">
        <v>750.69691575141371</v>
      </c>
      <c r="FK143" s="13">
        <v>11495532.356570508</v>
      </c>
      <c r="FL143" s="12">
        <v>27678772.274042699</v>
      </c>
      <c r="FM143" s="14">
        <v>27678772.274042699</v>
      </c>
      <c r="FN143" s="12">
        <v>0</v>
      </c>
      <c r="FO143" s="12">
        <v>0</v>
      </c>
      <c r="FP143" s="12">
        <v>0</v>
      </c>
      <c r="FQ143" s="12">
        <v>0</v>
      </c>
      <c r="FR143" s="12">
        <v>0</v>
      </c>
      <c r="FS143" s="12">
        <v>3590702.8775492101</v>
      </c>
      <c r="FT143" s="12">
        <v>3590702.8775492101</v>
      </c>
      <c r="FU143" s="12">
        <v>2515766.652945057</v>
      </c>
      <c r="FV143" s="13">
        <v>40249240.85521736</v>
      </c>
    </row>
    <row r="144" spans="1:178" s="15" customFormat="1" ht="31.8" thickBot="1" x14ac:dyDescent="0.3">
      <c r="A144" s="85" t="s">
        <v>170</v>
      </c>
      <c r="B144" s="11">
        <v>141</v>
      </c>
      <c r="C144" s="12">
        <v>5234.8233880198841</v>
      </c>
      <c r="D144" s="12">
        <v>0</v>
      </c>
      <c r="E144" s="12">
        <v>0</v>
      </c>
      <c r="F144" s="12">
        <v>0.10376008457270193</v>
      </c>
      <c r="G144" s="12">
        <v>6616.5316321457331</v>
      </c>
      <c r="H144" s="12">
        <v>29013.36569533289</v>
      </c>
      <c r="I144" s="12">
        <v>1334.7237366649438</v>
      </c>
      <c r="J144" s="12">
        <v>0</v>
      </c>
      <c r="K144" s="12">
        <v>2619.8433525655632</v>
      </c>
      <c r="L144" s="12">
        <v>0</v>
      </c>
      <c r="M144" s="12">
        <v>1584.1489193748905</v>
      </c>
      <c r="N144" s="12">
        <v>10448.525393316741</v>
      </c>
      <c r="O144" s="12">
        <v>136.39878455164487</v>
      </c>
      <c r="P144" s="12">
        <v>0</v>
      </c>
      <c r="Q144" s="12">
        <v>2078.8952131152619</v>
      </c>
      <c r="R144" s="12">
        <v>0</v>
      </c>
      <c r="S144" s="12">
        <v>2061.4128310737342</v>
      </c>
      <c r="T144" s="12">
        <v>2640.8811926157919</v>
      </c>
      <c r="U144" s="12">
        <v>3017.9824535159432</v>
      </c>
      <c r="V144" s="12">
        <v>9021.9372690772652</v>
      </c>
      <c r="W144" s="12">
        <v>0</v>
      </c>
      <c r="X144" s="12">
        <v>928.86778836538292</v>
      </c>
      <c r="Y144" s="12">
        <v>2.0174732585281728E-6</v>
      </c>
      <c r="Z144" s="12">
        <v>0</v>
      </c>
      <c r="AA144" s="12">
        <v>4.8674300032529744E-8</v>
      </c>
      <c r="AB144" s="12">
        <v>0</v>
      </c>
      <c r="AC144" s="12">
        <v>13642.115957768174</v>
      </c>
      <c r="AD144" s="12">
        <v>0</v>
      </c>
      <c r="AE144" s="12">
        <v>1694537.9052815444</v>
      </c>
      <c r="AF144" s="12">
        <v>0</v>
      </c>
      <c r="AG144" s="12">
        <v>2374.3377366130694</v>
      </c>
      <c r="AH144" s="12">
        <v>278.33685623932928</v>
      </c>
      <c r="AI144" s="12">
        <v>0</v>
      </c>
      <c r="AJ144" s="12">
        <v>0</v>
      </c>
      <c r="AK144" s="12">
        <v>0</v>
      </c>
      <c r="AL144" s="12">
        <v>1604.8929505866308</v>
      </c>
      <c r="AM144" s="12">
        <v>870.40756671465067</v>
      </c>
      <c r="AN144" s="12">
        <v>0.13870332978101216</v>
      </c>
      <c r="AO144" s="12">
        <v>34545.19097638184</v>
      </c>
      <c r="AP144" s="12">
        <v>38.621736206121597</v>
      </c>
      <c r="AQ144" s="12">
        <v>2494.8186434882582</v>
      </c>
      <c r="AR144" s="12">
        <v>12840.364809402585</v>
      </c>
      <c r="AS144" s="12">
        <v>4611.5681779015113</v>
      </c>
      <c r="AT144" s="12">
        <v>0</v>
      </c>
      <c r="AU144" s="12">
        <v>28518.253987130411</v>
      </c>
      <c r="AV144" s="12">
        <v>9586.0960618037279</v>
      </c>
      <c r="AW144" s="12">
        <v>0</v>
      </c>
      <c r="AX144" s="12">
        <v>800.79741738871587</v>
      </c>
      <c r="AY144" s="12">
        <v>1794.1876962205479</v>
      </c>
      <c r="AZ144" s="12">
        <v>1650.6142669734381</v>
      </c>
      <c r="BA144" s="12">
        <v>15466.546668205672</v>
      </c>
      <c r="BB144" s="12">
        <v>60.963232563262686</v>
      </c>
      <c r="BC144" s="12">
        <v>5890.0211312446663</v>
      </c>
      <c r="BD144" s="12">
        <v>0</v>
      </c>
      <c r="BE144" s="12">
        <v>9327.9171771089023</v>
      </c>
      <c r="BF144" s="12">
        <v>2131.0464970194794</v>
      </c>
      <c r="BG144" s="12">
        <v>56100.488361600255</v>
      </c>
      <c r="BH144" s="12">
        <v>5539.3980255148772</v>
      </c>
      <c r="BI144" s="12">
        <v>398.88275200782834</v>
      </c>
      <c r="BJ144" s="12">
        <v>0</v>
      </c>
      <c r="BK144" s="12">
        <v>0</v>
      </c>
      <c r="BL144" s="12">
        <v>9809.9028826689282</v>
      </c>
      <c r="BM144" s="12">
        <v>7550.459951228805</v>
      </c>
      <c r="BN144" s="12">
        <v>1388.2539212113279</v>
      </c>
      <c r="BO144" s="12">
        <v>52190.403383717079</v>
      </c>
      <c r="BP144" s="12">
        <v>165075.20610968952</v>
      </c>
      <c r="BQ144" s="12">
        <v>44096.442684614674</v>
      </c>
      <c r="BR144" s="12">
        <v>6745.0079863711944</v>
      </c>
      <c r="BS144" s="12">
        <v>18580.343520124166</v>
      </c>
      <c r="BT144" s="12">
        <v>685.99955852650317</v>
      </c>
      <c r="BU144" s="12">
        <v>149252.9713446984</v>
      </c>
      <c r="BV144" s="12">
        <v>6834.5647299886768</v>
      </c>
      <c r="BW144" s="12">
        <v>7549.3667462513722</v>
      </c>
      <c r="BX144" s="12">
        <v>4934.5079955365863</v>
      </c>
      <c r="BY144" s="12">
        <v>1933.3213485786205</v>
      </c>
      <c r="BZ144" s="12">
        <v>23658.907383498943</v>
      </c>
      <c r="CA144" s="12">
        <v>50885.783214073854</v>
      </c>
      <c r="CB144" s="12">
        <v>423549.61411221966</v>
      </c>
      <c r="CC144" s="12">
        <v>0</v>
      </c>
      <c r="CD144" s="12">
        <v>0</v>
      </c>
      <c r="CE144" s="12">
        <v>49682.965137662875</v>
      </c>
      <c r="CF144" s="12">
        <v>1635.5989923024636</v>
      </c>
      <c r="CG144" s="12">
        <v>5910.8640655156014</v>
      </c>
      <c r="CH144" s="12">
        <v>0</v>
      </c>
      <c r="CI144" s="12">
        <v>1108.8011724760795</v>
      </c>
      <c r="CJ144" s="12">
        <v>0</v>
      </c>
      <c r="CK144" s="12">
        <v>380.56420900268091</v>
      </c>
      <c r="CL144" s="12">
        <v>442.42834237273917</v>
      </c>
      <c r="CM144" s="12">
        <v>0</v>
      </c>
      <c r="CN144" s="12">
        <v>524.95609978879872</v>
      </c>
      <c r="CO144" s="12">
        <v>0</v>
      </c>
      <c r="CP144" s="12">
        <v>770490.78564898134</v>
      </c>
      <c r="CQ144" s="12">
        <v>0</v>
      </c>
      <c r="CR144" s="12">
        <v>3395.6762353996132</v>
      </c>
      <c r="CS144" s="12">
        <v>124.54018234596086</v>
      </c>
      <c r="CT144" s="12">
        <v>0</v>
      </c>
      <c r="CU144" s="12">
        <v>7.9829621798253561</v>
      </c>
      <c r="CV144" s="12">
        <v>0</v>
      </c>
      <c r="CW144" s="12">
        <v>1514.9131099448123</v>
      </c>
      <c r="CX144" s="12">
        <v>0</v>
      </c>
      <c r="CY144" s="12">
        <v>0</v>
      </c>
      <c r="CZ144" s="12">
        <v>1019.2252517182599</v>
      </c>
      <c r="DA144" s="12">
        <v>1.2989182380513731</v>
      </c>
      <c r="DB144" s="12">
        <v>0</v>
      </c>
      <c r="DC144" s="12">
        <v>108.52066479944735</v>
      </c>
      <c r="DD144" s="12">
        <v>0</v>
      </c>
      <c r="DE144" s="12">
        <v>1339.3562519007605</v>
      </c>
      <c r="DF144" s="12">
        <v>0</v>
      </c>
      <c r="DG144" s="12">
        <v>24964.77947549228</v>
      </c>
      <c r="DH144" s="12">
        <v>3678.9063045868661</v>
      </c>
      <c r="DI144" s="12">
        <v>2580.6897399706254</v>
      </c>
      <c r="DJ144" s="12">
        <v>5502.3057509182827</v>
      </c>
      <c r="DK144" s="12">
        <v>0</v>
      </c>
      <c r="DL144" s="12">
        <v>145445.88353418646</v>
      </c>
      <c r="DM144" s="12">
        <v>0</v>
      </c>
      <c r="DN144" s="12">
        <v>0</v>
      </c>
      <c r="DO144" s="12">
        <v>6.3419624879552537E-4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17847.117164213276</v>
      </c>
      <c r="DV144" s="12">
        <v>0</v>
      </c>
      <c r="DW144" s="12">
        <v>5158.6942586561199</v>
      </c>
      <c r="DX144" s="12">
        <v>0</v>
      </c>
      <c r="DY144" s="12">
        <v>7006.4896701438474</v>
      </c>
      <c r="DZ144" s="12">
        <v>186.66812124070526</v>
      </c>
      <c r="EA144" s="12">
        <v>73.949878417707993</v>
      </c>
      <c r="EB144" s="12">
        <v>8347.3809883090089</v>
      </c>
      <c r="EC144" s="12">
        <v>24114.32072596861</v>
      </c>
      <c r="ED144" s="12">
        <v>6612.6072759534027</v>
      </c>
      <c r="EE144" s="12">
        <v>215308.26848608779</v>
      </c>
      <c r="EF144" s="12">
        <v>644.34134825676506</v>
      </c>
      <c r="EG144" s="12">
        <v>0</v>
      </c>
      <c r="EH144" s="12">
        <v>8898.2006928206647</v>
      </c>
      <c r="EI144" s="12">
        <v>10463.292351042173</v>
      </c>
      <c r="EJ144" s="12">
        <v>0</v>
      </c>
      <c r="EK144" s="12">
        <v>19402.107998665895</v>
      </c>
      <c r="EL144" s="12">
        <v>359264.75074096443</v>
      </c>
      <c r="EM144" s="12">
        <v>439567.60180565953</v>
      </c>
      <c r="EN144" s="12">
        <v>30021.964973922881</v>
      </c>
      <c r="EO144" s="12">
        <v>241878.41801548857</v>
      </c>
      <c r="EP144" s="12">
        <v>0</v>
      </c>
      <c r="EQ144" s="12">
        <v>1009.6827615760432</v>
      </c>
      <c r="ER144" s="12">
        <v>0.67057417492696225</v>
      </c>
      <c r="ES144" s="12">
        <v>0</v>
      </c>
      <c r="ET144" s="12">
        <v>0</v>
      </c>
      <c r="EU144" s="12">
        <v>0</v>
      </c>
      <c r="EV144" s="12">
        <v>0</v>
      </c>
      <c r="EW144" s="12">
        <v>305463.77884359163</v>
      </c>
      <c r="EX144" s="12">
        <v>15053.312700561462</v>
      </c>
      <c r="EY144" s="12">
        <v>394397.62768732983</v>
      </c>
      <c r="EZ144" s="12">
        <v>18846.144540338832</v>
      </c>
      <c r="FA144" s="12">
        <v>279.14066542529929</v>
      </c>
      <c r="FB144" s="12">
        <v>72.493651343074745</v>
      </c>
      <c r="FC144" s="12">
        <v>2337.2400487134305</v>
      </c>
      <c r="FD144" s="12">
        <v>128.5378742103336</v>
      </c>
      <c r="FE144" s="12">
        <v>22.71853856948773</v>
      </c>
      <c r="FF144" s="12">
        <v>5289.7722595317528</v>
      </c>
      <c r="FG144" s="12">
        <v>32484.173704639346</v>
      </c>
      <c r="FH144" s="12">
        <v>0.37099949052174896</v>
      </c>
      <c r="FI144" s="12">
        <v>0</v>
      </c>
      <c r="FJ144" s="12">
        <v>0</v>
      </c>
      <c r="FK144" s="13">
        <v>6146606.2929851282</v>
      </c>
      <c r="FL144" s="12">
        <v>5757854.0698779635</v>
      </c>
      <c r="FM144" s="14">
        <v>1078499.9636725332</v>
      </c>
      <c r="FN144" s="12">
        <v>4679354.1062054299</v>
      </c>
      <c r="FO144" s="12">
        <v>-4.6566128730773926E-10</v>
      </c>
      <c r="FP144" s="12">
        <v>0</v>
      </c>
      <c r="FQ144" s="12">
        <v>-4.6566128730773926E-10</v>
      </c>
      <c r="FR144" s="12">
        <v>0</v>
      </c>
      <c r="FS144" s="12">
        <v>509734.94435040699</v>
      </c>
      <c r="FT144" s="12">
        <v>509734.94435040699</v>
      </c>
      <c r="FU144" s="12">
        <v>1876034.271911263</v>
      </c>
      <c r="FV144" s="13">
        <v>10538161.035302235</v>
      </c>
    </row>
    <row r="145" spans="1:178" s="15" customFormat="1" ht="16.2" thickBot="1" x14ac:dyDescent="0.3">
      <c r="A145" s="85" t="s">
        <v>171</v>
      </c>
      <c r="B145" s="11">
        <v>142</v>
      </c>
      <c r="C145" s="12">
        <v>78062.956273201155</v>
      </c>
      <c r="D145" s="12">
        <v>242255.82768091059</v>
      </c>
      <c r="E145" s="12">
        <v>0</v>
      </c>
      <c r="F145" s="12">
        <v>10.704927542104828</v>
      </c>
      <c r="G145" s="12">
        <v>1200.6668059006042</v>
      </c>
      <c r="H145" s="12">
        <v>74141.498784602169</v>
      </c>
      <c r="I145" s="12">
        <v>9145.0740690395269</v>
      </c>
      <c r="J145" s="12">
        <v>0</v>
      </c>
      <c r="K145" s="12">
        <v>572505.21581393736</v>
      </c>
      <c r="L145" s="12">
        <v>0</v>
      </c>
      <c r="M145" s="12">
        <v>0</v>
      </c>
      <c r="N145" s="12">
        <v>47691.257228442038</v>
      </c>
      <c r="O145" s="12">
        <v>3953.7785142634543</v>
      </c>
      <c r="P145" s="12">
        <v>0</v>
      </c>
      <c r="Q145" s="12">
        <v>1136.6909383729665</v>
      </c>
      <c r="R145" s="12">
        <v>0</v>
      </c>
      <c r="S145" s="12">
        <v>0</v>
      </c>
      <c r="T145" s="12">
        <v>11244.047822572977</v>
      </c>
      <c r="U145" s="12">
        <v>0</v>
      </c>
      <c r="V145" s="12">
        <v>10840.351962595856</v>
      </c>
      <c r="W145" s="12">
        <v>0</v>
      </c>
      <c r="X145" s="12">
        <v>2716.4720268078295</v>
      </c>
      <c r="Y145" s="12">
        <v>87.875595983175657</v>
      </c>
      <c r="Z145" s="12">
        <v>0</v>
      </c>
      <c r="AA145" s="12">
        <v>5.382108163473581E-7</v>
      </c>
      <c r="AB145" s="12">
        <v>0</v>
      </c>
      <c r="AC145" s="12">
        <v>13570.791149388215</v>
      </c>
      <c r="AD145" s="12">
        <v>0</v>
      </c>
      <c r="AE145" s="12">
        <v>34420.093762238852</v>
      </c>
      <c r="AF145" s="12">
        <v>174407.55740942934</v>
      </c>
      <c r="AG145" s="12">
        <v>12.103299143899324</v>
      </c>
      <c r="AH145" s="12">
        <v>4091.9696303376718</v>
      </c>
      <c r="AI145" s="12">
        <v>1465.8216308715587</v>
      </c>
      <c r="AJ145" s="12">
        <v>84530.977330387599</v>
      </c>
      <c r="AK145" s="12">
        <v>589460.28654772544</v>
      </c>
      <c r="AL145" s="12">
        <v>346146.47422814951</v>
      </c>
      <c r="AM145" s="12">
        <v>27501.559814643311</v>
      </c>
      <c r="AN145" s="12">
        <v>42389.929784064348</v>
      </c>
      <c r="AO145" s="12">
        <v>800422.49392744736</v>
      </c>
      <c r="AP145" s="12">
        <v>8523.892811891621</v>
      </c>
      <c r="AQ145" s="12">
        <v>1429.0196652435454</v>
      </c>
      <c r="AR145" s="12">
        <v>593497.09777069651</v>
      </c>
      <c r="AS145" s="12">
        <v>837.78052739582984</v>
      </c>
      <c r="AT145" s="12">
        <v>2194.6801201902636</v>
      </c>
      <c r="AU145" s="12">
        <v>1124836.1335251513</v>
      </c>
      <c r="AV145" s="12">
        <v>135080.98878668106</v>
      </c>
      <c r="AW145" s="12">
        <v>29099.795022868551</v>
      </c>
      <c r="AX145" s="12">
        <v>414069.20677297201</v>
      </c>
      <c r="AY145" s="12">
        <v>320555.95156482776</v>
      </c>
      <c r="AZ145" s="12">
        <v>897.61888000217868</v>
      </c>
      <c r="BA145" s="12">
        <v>60148.051743136144</v>
      </c>
      <c r="BB145" s="12">
        <v>16540.431613711593</v>
      </c>
      <c r="BC145" s="12">
        <v>126281.38996537574</v>
      </c>
      <c r="BD145" s="12">
        <v>11796.95415773071</v>
      </c>
      <c r="BE145" s="12">
        <v>29955.237480876956</v>
      </c>
      <c r="BF145" s="12">
        <v>60278.455039414235</v>
      </c>
      <c r="BG145" s="12">
        <v>561757.91987119312</v>
      </c>
      <c r="BH145" s="12">
        <v>224902.35703275652</v>
      </c>
      <c r="BI145" s="12">
        <v>4629.5185908363137</v>
      </c>
      <c r="BJ145" s="12">
        <v>124.21448116265751</v>
      </c>
      <c r="BK145" s="12">
        <v>227.92765256187315</v>
      </c>
      <c r="BL145" s="12">
        <v>43077.615247527516</v>
      </c>
      <c r="BM145" s="12">
        <v>65727.75242876714</v>
      </c>
      <c r="BN145" s="12">
        <v>12834.902027697115</v>
      </c>
      <c r="BO145" s="12">
        <v>44319.653260680272</v>
      </c>
      <c r="BP145" s="12">
        <v>2211882.4022102598</v>
      </c>
      <c r="BQ145" s="12">
        <v>562838.15559978026</v>
      </c>
      <c r="BR145" s="12">
        <v>26108.926111155015</v>
      </c>
      <c r="BS145" s="12">
        <v>106838.876796881</v>
      </c>
      <c r="BT145" s="12">
        <v>2788.4734637945871</v>
      </c>
      <c r="BU145" s="12">
        <v>25311.721494310739</v>
      </c>
      <c r="BV145" s="12">
        <v>118560.62893478738</v>
      </c>
      <c r="BW145" s="12">
        <v>94546.456483292815</v>
      </c>
      <c r="BX145" s="12">
        <v>74865.166956673129</v>
      </c>
      <c r="BY145" s="12">
        <v>22400.106063003481</v>
      </c>
      <c r="BZ145" s="12">
        <v>261605.81350424205</v>
      </c>
      <c r="CA145" s="12">
        <v>65271.589198615504</v>
      </c>
      <c r="CB145" s="12">
        <v>359088.57383160404</v>
      </c>
      <c r="CC145" s="12">
        <v>537.97615211992252</v>
      </c>
      <c r="CD145" s="12">
        <v>4486.5941033126646</v>
      </c>
      <c r="CE145" s="12">
        <v>33561.796999049446</v>
      </c>
      <c r="CF145" s="12">
        <v>45047.437197939384</v>
      </c>
      <c r="CG145" s="12">
        <v>12773.009399810457</v>
      </c>
      <c r="CH145" s="12">
        <v>3335.6382684682408</v>
      </c>
      <c r="CI145" s="12">
        <v>174643.45637136133</v>
      </c>
      <c r="CJ145" s="12">
        <v>14505.003079334138</v>
      </c>
      <c r="CK145" s="12">
        <v>6725.7205960666124</v>
      </c>
      <c r="CL145" s="12">
        <v>7963.4134306771593</v>
      </c>
      <c r="CM145" s="12">
        <v>338975.88748112437</v>
      </c>
      <c r="CN145" s="12">
        <v>5143.3996499484128</v>
      </c>
      <c r="CO145" s="12">
        <v>254.78758319467903</v>
      </c>
      <c r="CP145" s="12">
        <v>628738.2637732107</v>
      </c>
      <c r="CQ145" s="12">
        <v>8311.9053784034477</v>
      </c>
      <c r="CR145" s="12">
        <v>163903.54794121024</v>
      </c>
      <c r="CS145" s="12">
        <v>9736.0023647663293</v>
      </c>
      <c r="CT145" s="12">
        <v>0</v>
      </c>
      <c r="CU145" s="12">
        <v>77312.985066116613</v>
      </c>
      <c r="CV145" s="12">
        <v>8625.7712151983924</v>
      </c>
      <c r="CW145" s="12">
        <v>7355.3408443904864</v>
      </c>
      <c r="CX145" s="12">
        <v>0</v>
      </c>
      <c r="CY145" s="12">
        <v>15.3980402194116</v>
      </c>
      <c r="CZ145" s="12">
        <v>0</v>
      </c>
      <c r="DA145" s="12">
        <v>40509.822882627617</v>
      </c>
      <c r="DB145" s="12">
        <v>39778.193850367861</v>
      </c>
      <c r="DC145" s="12">
        <v>7.9259141151997889</v>
      </c>
      <c r="DD145" s="12">
        <v>33329.578184304555</v>
      </c>
      <c r="DE145" s="12">
        <v>13416.564771992493</v>
      </c>
      <c r="DF145" s="12">
        <v>10131.794595797253</v>
      </c>
      <c r="DG145" s="12">
        <v>9314.3791563306622</v>
      </c>
      <c r="DH145" s="12">
        <v>10898.974000020247</v>
      </c>
      <c r="DI145" s="12">
        <v>11679.062197385334</v>
      </c>
      <c r="DJ145" s="12">
        <v>567379.77646272222</v>
      </c>
      <c r="DK145" s="12">
        <v>31162.385298717058</v>
      </c>
      <c r="DL145" s="12">
        <v>4946816.2915700264</v>
      </c>
      <c r="DM145" s="12">
        <v>3522.9649900838122</v>
      </c>
      <c r="DN145" s="12">
        <v>1072.2346723420249</v>
      </c>
      <c r="DO145" s="12">
        <v>58420.818523871072</v>
      </c>
      <c r="DP145" s="12">
        <v>10420.450500078652</v>
      </c>
      <c r="DQ145" s="12">
        <v>1185.2329148023055</v>
      </c>
      <c r="DR145" s="12">
        <v>32076.874486991994</v>
      </c>
      <c r="DS145" s="12">
        <v>379832.54880672839</v>
      </c>
      <c r="DT145" s="12">
        <v>69534.294685369023</v>
      </c>
      <c r="DU145" s="12">
        <v>69203.899325149003</v>
      </c>
      <c r="DV145" s="12">
        <v>18282.327900312939</v>
      </c>
      <c r="DW145" s="12">
        <v>138437.29324483682</v>
      </c>
      <c r="DX145" s="12">
        <v>1127381.3288015136</v>
      </c>
      <c r="DY145" s="12">
        <v>19189.904131823652</v>
      </c>
      <c r="DZ145" s="12">
        <v>64713.007856308192</v>
      </c>
      <c r="EA145" s="12">
        <v>6762.9001151819448</v>
      </c>
      <c r="EB145" s="12">
        <v>424879.19230980426</v>
      </c>
      <c r="EC145" s="12">
        <v>127571.87279640143</v>
      </c>
      <c r="ED145" s="12">
        <v>6345.5807389324546</v>
      </c>
      <c r="EE145" s="12">
        <v>1217811.8631319078</v>
      </c>
      <c r="EF145" s="12">
        <v>58519.215763483175</v>
      </c>
      <c r="EG145" s="12">
        <v>333428.80261939525</v>
      </c>
      <c r="EH145" s="12">
        <v>16087.704260351869</v>
      </c>
      <c r="EI145" s="12">
        <v>663355.63862897037</v>
      </c>
      <c r="EJ145" s="12">
        <v>15979.292212125691</v>
      </c>
      <c r="EK145" s="12">
        <v>42350.658418765583</v>
      </c>
      <c r="EL145" s="12">
        <v>194916.71648144416</v>
      </c>
      <c r="EM145" s="12">
        <v>5691.73254015148</v>
      </c>
      <c r="EN145" s="12">
        <v>2430931.9668683992</v>
      </c>
      <c r="EO145" s="12">
        <v>49414.581160516434</v>
      </c>
      <c r="EP145" s="12">
        <v>2901.8223927934205</v>
      </c>
      <c r="EQ145" s="12">
        <v>6061.4924878500524</v>
      </c>
      <c r="ER145" s="12">
        <v>21452.082699314127</v>
      </c>
      <c r="ES145" s="12">
        <v>60504.550313003936</v>
      </c>
      <c r="ET145" s="12">
        <v>2461.0501771544155</v>
      </c>
      <c r="EU145" s="12">
        <v>4871.0355381379941</v>
      </c>
      <c r="EV145" s="12">
        <v>138786.80254362751</v>
      </c>
      <c r="EW145" s="12">
        <v>125065.19480053485</v>
      </c>
      <c r="EX145" s="12">
        <v>302361.67097738804</v>
      </c>
      <c r="EY145" s="12">
        <v>27775.25244793393</v>
      </c>
      <c r="EZ145" s="12">
        <v>18361.62429474236</v>
      </c>
      <c r="FA145" s="12">
        <v>726.77122160988449</v>
      </c>
      <c r="FB145" s="12">
        <v>1510.1172646698019</v>
      </c>
      <c r="FC145" s="12">
        <v>2842.7405308949456</v>
      </c>
      <c r="FD145" s="12">
        <v>1891.8988436522316</v>
      </c>
      <c r="FE145" s="12">
        <v>31766.024712906452</v>
      </c>
      <c r="FF145" s="12">
        <v>28003.737020420878</v>
      </c>
      <c r="FG145" s="12">
        <v>5907.2319554217529</v>
      </c>
      <c r="FH145" s="12">
        <v>1433.8709122360126</v>
      </c>
      <c r="FI145" s="12">
        <v>59692.464694315495</v>
      </c>
      <c r="FJ145" s="12">
        <v>0</v>
      </c>
      <c r="FK145" s="13">
        <v>26697220.332183249</v>
      </c>
      <c r="FL145" s="12">
        <v>2394172.8683201559</v>
      </c>
      <c r="FM145" s="14">
        <v>2238472.6942068101</v>
      </c>
      <c r="FN145" s="12">
        <v>155700.17411334591</v>
      </c>
      <c r="FO145" s="12">
        <v>0</v>
      </c>
      <c r="FP145" s="12">
        <v>0</v>
      </c>
      <c r="FQ145" s="12">
        <v>0</v>
      </c>
      <c r="FR145" s="12">
        <v>0</v>
      </c>
      <c r="FS145" s="12">
        <v>0</v>
      </c>
      <c r="FT145" s="12">
        <v>0</v>
      </c>
      <c r="FU145" s="12">
        <v>2657164.5188642093</v>
      </c>
      <c r="FV145" s="13">
        <v>26434228.681639194</v>
      </c>
    </row>
    <row r="146" spans="1:178" s="15" customFormat="1" ht="31.8" thickBot="1" x14ac:dyDescent="0.3">
      <c r="A146" s="85" t="s">
        <v>172</v>
      </c>
      <c r="B146" s="11">
        <v>143</v>
      </c>
      <c r="C146" s="12">
        <v>123842.77090038896</v>
      </c>
      <c r="D146" s="12">
        <v>0</v>
      </c>
      <c r="E146" s="12">
        <v>0.20425399133593961</v>
      </c>
      <c r="F146" s="12">
        <v>4.0997477928977247E-2</v>
      </c>
      <c r="G146" s="12">
        <v>5592.2856843702466</v>
      </c>
      <c r="H146" s="12">
        <v>2141.6936135783531</v>
      </c>
      <c r="I146" s="12">
        <v>17859.692602262356</v>
      </c>
      <c r="J146" s="12">
        <v>0</v>
      </c>
      <c r="K146" s="12">
        <v>13.665269681570356</v>
      </c>
      <c r="L146" s="12">
        <v>0</v>
      </c>
      <c r="M146" s="12">
        <v>0</v>
      </c>
      <c r="N146" s="12">
        <v>7015.9676039076739</v>
      </c>
      <c r="O146" s="12">
        <v>41.721752258093865</v>
      </c>
      <c r="P146" s="12">
        <v>0</v>
      </c>
      <c r="Q146" s="12">
        <v>104.8611683821992</v>
      </c>
      <c r="R146" s="12">
        <v>0</v>
      </c>
      <c r="S146" s="12">
        <v>520.54538392726761</v>
      </c>
      <c r="T146" s="12">
        <v>1169.6820839609027</v>
      </c>
      <c r="U146" s="12">
        <v>18909.799057634991</v>
      </c>
      <c r="V146" s="12">
        <v>13642.957585013872</v>
      </c>
      <c r="W146" s="12">
        <v>0</v>
      </c>
      <c r="X146" s="12">
        <v>1154.290533019511</v>
      </c>
      <c r="Y146" s="12">
        <v>6.487303058305501E-5</v>
      </c>
      <c r="Z146" s="12">
        <v>0</v>
      </c>
      <c r="AA146" s="12">
        <v>1.5651505373224711E-6</v>
      </c>
      <c r="AB146" s="12">
        <v>0</v>
      </c>
      <c r="AC146" s="12">
        <v>458.87126896409075</v>
      </c>
      <c r="AD146" s="12">
        <v>90.742845160813161</v>
      </c>
      <c r="AE146" s="12">
        <v>94997.066424810502</v>
      </c>
      <c r="AF146" s="12">
        <v>0</v>
      </c>
      <c r="AG146" s="12">
        <v>4761.1082027713801</v>
      </c>
      <c r="AH146" s="12">
        <v>1693.323851987878</v>
      </c>
      <c r="AI146" s="12">
        <v>0</v>
      </c>
      <c r="AJ146" s="12">
        <v>37740.264269134335</v>
      </c>
      <c r="AK146" s="12">
        <v>314.23783849577808</v>
      </c>
      <c r="AL146" s="12">
        <v>3656.6830814745931</v>
      </c>
      <c r="AM146" s="12">
        <v>2521.0679716943523</v>
      </c>
      <c r="AN146" s="12">
        <v>0</v>
      </c>
      <c r="AO146" s="12">
        <v>0.38415906447251424</v>
      </c>
      <c r="AP146" s="12">
        <v>336.29474519038752</v>
      </c>
      <c r="AQ146" s="12">
        <v>489.50019525135667</v>
      </c>
      <c r="AR146" s="12">
        <v>1623.4999655298091</v>
      </c>
      <c r="AS146" s="12">
        <v>1222.7651607236221</v>
      </c>
      <c r="AT146" s="12">
        <v>73.71529133052934</v>
      </c>
      <c r="AU146" s="12">
        <v>1129.84978984541</v>
      </c>
      <c r="AV146" s="12">
        <v>5920.0627481703341</v>
      </c>
      <c r="AW146" s="12">
        <v>872.13083660363793</v>
      </c>
      <c r="AX146" s="12">
        <v>1141.712999312919</v>
      </c>
      <c r="AY146" s="12">
        <v>361.97811554378586</v>
      </c>
      <c r="AZ146" s="12">
        <v>1332.7226791799076</v>
      </c>
      <c r="BA146" s="12">
        <v>29907.239425059041</v>
      </c>
      <c r="BB146" s="12">
        <v>14237.241566880457</v>
      </c>
      <c r="BC146" s="12">
        <v>56520.142611624629</v>
      </c>
      <c r="BD146" s="12">
        <v>1836.2303592473816</v>
      </c>
      <c r="BE146" s="12">
        <v>4868.1348488137364</v>
      </c>
      <c r="BF146" s="12">
        <v>8166.1738299451581</v>
      </c>
      <c r="BG146" s="12">
        <v>5299.8126444878217</v>
      </c>
      <c r="BH146" s="12">
        <v>49393.299878754777</v>
      </c>
      <c r="BI146" s="12">
        <v>3571.4133238543909</v>
      </c>
      <c r="BJ146" s="12">
        <v>0</v>
      </c>
      <c r="BK146" s="12">
        <v>0</v>
      </c>
      <c r="BL146" s="12">
        <v>26934.266646875203</v>
      </c>
      <c r="BM146" s="12">
        <v>422.45152666795474</v>
      </c>
      <c r="BN146" s="12">
        <v>3149.411068256436</v>
      </c>
      <c r="BO146" s="12">
        <v>2388.5841910815948</v>
      </c>
      <c r="BP146" s="12">
        <v>51344.397946172241</v>
      </c>
      <c r="BQ146" s="12">
        <v>17726.172890841834</v>
      </c>
      <c r="BR146" s="12">
        <v>16218.211871508945</v>
      </c>
      <c r="BS146" s="12">
        <v>22649.066342109134</v>
      </c>
      <c r="BT146" s="12">
        <v>232.16190513035519</v>
      </c>
      <c r="BU146" s="12">
        <v>1869.461002537804</v>
      </c>
      <c r="BV146" s="12">
        <v>4230.8031013676518</v>
      </c>
      <c r="BW146" s="12">
        <v>711.23215033887254</v>
      </c>
      <c r="BX146" s="12">
        <v>45546.441305118256</v>
      </c>
      <c r="BY146" s="12">
        <v>16783.296892899874</v>
      </c>
      <c r="BZ146" s="12">
        <v>760765.98079476261</v>
      </c>
      <c r="CA146" s="12">
        <v>93448.437483887872</v>
      </c>
      <c r="CB146" s="12">
        <v>3.2155679541306772</v>
      </c>
      <c r="CC146" s="12">
        <v>0</v>
      </c>
      <c r="CD146" s="12">
        <v>17.57538592462927</v>
      </c>
      <c r="CE146" s="12">
        <v>43034.50525299189</v>
      </c>
      <c r="CF146" s="12">
        <v>132759.99277086114</v>
      </c>
      <c r="CG146" s="12">
        <v>3706.4743651920548</v>
      </c>
      <c r="CH146" s="12">
        <v>0</v>
      </c>
      <c r="CI146" s="12">
        <v>2719.0950660797766</v>
      </c>
      <c r="CJ146" s="12">
        <v>126.43703066010146</v>
      </c>
      <c r="CK146" s="12">
        <v>39049.232734410813</v>
      </c>
      <c r="CL146" s="12">
        <v>678.39512198508578</v>
      </c>
      <c r="CM146" s="12">
        <v>19137.140215264324</v>
      </c>
      <c r="CN146" s="12">
        <v>489.45980312819711</v>
      </c>
      <c r="CO146" s="12">
        <v>1695.5359956961238</v>
      </c>
      <c r="CP146" s="12">
        <v>732596.79177870834</v>
      </c>
      <c r="CQ146" s="12">
        <v>0</v>
      </c>
      <c r="CR146" s="12">
        <v>13144.902587629571</v>
      </c>
      <c r="CS146" s="12">
        <v>502.27109350878055</v>
      </c>
      <c r="CT146" s="12">
        <v>461.49966579172974</v>
      </c>
      <c r="CU146" s="12">
        <v>6130.1443512661472</v>
      </c>
      <c r="CV146" s="12">
        <v>872.02664433732298</v>
      </c>
      <c r="CW146" s="12">
        <v>1063.2435482087515</v>
      </c>
      <c r="CX146" s="12">
        <v>0</v>
      </c>
      <c r="CY146" s="12">
        <v>0</v>
      </c>
      <c r="CZ146" s="12">
        <v>0</v>
      </c>
      <c r="DA146" s="12">
        <v>17859.636697038994</v>
      </c>
      <c r="DB146" s="12">
        <v>73.252217556908263</v>
      </c>
      <c r="DC146" s="12">
        <v>13.760083263991302</v>
      </c>
      <c r="DD146" s="12">
        <v>95083.523744848979</v>
      </c>
      <c r="DE146" s="12">
        <v>33905.912010411274</v>
      </c>
      <c r="DF146" s="12">
        <v>26987.748480092978</v>
      </c>
      <c r="DG146" s="12">
        <v>88149.844505863308</v>
      </c>
      <c r="DH146" s="12">
        <v>74474.26702089225</v>
      </c>
      <c r="DI146" s="12">
        <v>12850.333335031981</v>
      </c>
      <c r="DJ146" s="12">
        <v>3306.7695290015749</v>
      </c>
      <c r="DK146" s="12">
        <v>794.69035228560062</v>
      </c>
      <c r="DL146" s="12">
        <v>682620.73355953128</v>
      </c>
      <c r="DM146" s="12">
        <v>0</v>
      </c>
      <c r="DN146" s="12">
        <v>0</v>
      </c>
      <c r="DO146" s="12">
        <v>802.87827664308418</v>
      </c>
      <c r="DP146" s="12">
        <v>900.97974453107565</v>
      </c>
      <c r="DQ146" s="12">
        <v>2.2852294683260381</v>
      </c>
      <c r="DR146" s="12">
        <v>594.61584069732203</v>
      </c>
      <c r="DS146" s="12">
        <v>0</v>
      </c>
      <c r="DT146" s="12">
        <v>0</v>
      </c>
      <c r="DU146" s="12">
        <v>69611.548617326538</v>
      </c>
      <c r="DV146" s="12">
        <v>7.05495206189903</v>
      </c>
      <c r="DW146" s="12">
        <v>0</v>
      </c>
      <c r="DX146" s="12">
        <v>838.0632510801338</v>
      </c>
      <c r="DY146" s="12">
        <v>63531.610155769398</v>
      </c>
      <c r="DZ146" s="12">
        <v>38439.304350250663</v>
      </c>
      <c r="EA146" s="12">
        <v>3541.1704387582918</v>
      </c>
      <c r="EB146" s="12">
        <v>83187.204190158271</v>
      </c>
      <c r="EC146" s="12">
        <v>20751.780766737738</v>
      </c>
      <c r="ED146" s="12">
        <v>3396.5977709058725</v>
      </c>
      <c r="EE146" s="12">
        <v>76720.664074460758</v>
      </c>
      <c r="EF146" s="12">
        <v>222.8371524107574</v>
      </c>
      <c r="EG146" s="12">
        <v>0</v>
      </c>
      <c r="EH146" s="12">
        <v>449.82799738111129</v>
      </c>
      <c r="EI146" s="12">
        <v>156904.36981318743</v>
      </c>
      <c r="EJ146" s="12">
        <v>7177.3091752604223</v>
      </c>
      <c r="EK146" s="12">
        <v>69983.872275157468</v>
      </c>
      <c r="EL146" s="12">
        <v>208024.60447322435</v>
      </c>
      <c r="EM146" s="12">
        <v>25186.984403939983</v>
      </c>
      <c r="EN146" s="12">
        <v>31178.470205148747</v>
      </c>
      <c r="EO146" s="12">
        <v>90563.029180437588</v>
      </c>
      <c r="EP146" s="12">
        <v>0</v>
      </c>
      <c r="EQ146" s="12">
        <v>717827.85645160149</v>
      </c>
      <c r="ER146" s="12">
        <v>379.77168961698823</v>
      </c>
      <c r="ES146" s="12">
        <v>5.2376993057224643</v>
      </c>
      <c r="ET146" s="12">
        <v>4.2295402154785622</v>
      </c>
      <c r="EU146" s="12">
        <v>60.32287210385222</v>
      </c>
      <c r="EV146" s="12">
        <v>7559.5132085122596</v>
      </c>
      <c r="EW146" s="12">
        <v>527141.56383417698</v>
      </c>
      <c r="EX146" s="12">
        <v>39966.673841409931</v>
      </c>
      <c r="EY146" s="12">
        <v>84003.743561760799</v>
      </c>
      <c r="EZ146" s="12">
        <v>20134.167380145245</v>
      </c>
      <c r="FA146" s="12">
        <v>309.88552900662103</v>
      </c>
      <c r="FB146" s="12">
        <v>3367.9770111783787</v>
      </c>
      <c r="FC146" s="12">
        <v>4155.2252108900411</v>
      </c>
      <c r="FD146" s="12">
        <v>3539.0238290068805</v>
      </c>
      <c r="FE146" s="12">
        <v>25.899681352086624</v>
      </c>
      <c r="FF146" s="12">
        <v>6280.1095420373586</v>
      </c>
      <c r="FG146" s="12">
        <v>17589.403595443942</v>
      </c>
      <c r="FH146" s="12">
        <v>316.82274618754167</v>
      </c>
      <c r="FI146" s="12">
        <v>119.85293622515579</v>
      </c>
      <c r="FJ146" s="12">
        <v>0</v>
      </c>
      <c r="FK146" s="13">
        <v>6010080.9796153503</v>
      </c>
      <c r="FL146" s="12">
        <v>3171620.7009425582</v>
      </c>
      <c r="FM146" s="14">
        <v>1102617.9635106882</v>
      </c>
      <c r="FN146" s="12">
        <v>2069002.7374318701</v>
      </c>
      <c r="FO146" s="12">
        <v>0</v>
      </c>
      <c r="FP146" s="12">
        <v>0</v>
      </c>
      <c r="FQ146" s="12">
        <v>0</v>
      </c>
      <c r="FR146" s="12">
        <v>0</v>
      </c>
      <c r="FS146" s="12">
        <v>330166.53633762989</v>
      </c>
      <c r="FT146" s="12">
        <v>330166.53633762989</v>
      </c>
      <c r="FU146" s="12">
        <v>1685328.2746874262</v>
      </c>
      <c r="FV146" s="13">
        <v>7826539.9422081131</v>
      </c>
    </row>
    <row r="147" spans="1:178" s="15" customFormat="1" ht="16.2" thickBot="1" x14ac:dyDescent="0.3">
      <c r="A147" s="85" t="s">
        <v>173</v>
      </c>
      <c r="B147" s="11">
        <v>144</v>
      </c>
      <c r="C147" s="12">
        <v>0.16592370677028884</v>
      </c>
      <c r="D147" s="12">
        <v>0</v>
      </c>
      <c r="E147" s="12">
        <v>6.5984331067576339E-3</v>
      </c>
      <c r="F147" s="12">
        <v>0</v>
      </c>
      <c r="G147" s="12">
        <v>0</v>
      </c>
      <c r="H147" s="12">
        <v>0</v>
      </c>
      <c r="I147" s="12">
        <v>0</v>
      </c>
      <c r="J147" s="12">
        <v>5.9604933386109733E-2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1.8144103699369705E-4</v>
      </c>
      <c r="R147" s="12">
        <v>257770.44845059048</v>
      </c>
      <c r="S147" s="12">
        <v>166580.5175290023</v>
      </c>
      <c r="T147" s="12">
        <v>237907.26494669874</v>
      </c>
      <c r="U147" s="12">
        <v>49254.143160467574</v>
      </c>
      <c r="V147" s="12">
        <v>3138.3965280448297</v>
      </c>
      <c r="W147" s="12">
        <v>0</v>
      </c>
      <c r="X147" s="12">
        <v>0</v>
      </c>
      <c r="Y147" s="12">
        <v>8.1572380243914284E-9</v>
      </c>
      <c r="Z147" s="12">
        <v>0</v>
      </c>
      <c r="AA147" s="12">
        <v>1.968045174118691E-10</v>
      </c>
      <c r="AB147" s="12">
        <v>29.223907911050233</v>
      </c>
      <c r="AC147" s="12">
        <v>72816.876478772814</v>
      </c>
      <c r="AD147" s="12">
        <v>0</v>
      </c>
      <c r="AE147" s="12">
        <v>0</v>
      </c>
      <c r="AF147" s="12">
        <v>0</v>
      </c>
      <c r="AG147" s="12">
        <v>6.2940798011127405E-4</v>
      </c>
      <c r="AH147" s="12">
        <v>0</v>
      </c>
      <c r="AI147" s="12">
        <v>7.2404885321033518E-5</v>
      </c>
      <c r="AJ147" s="12">
        <v>0</v>
      </c>
      <c r="AK147" s="12">
        <v>11356.204463521246</v>
      </c>
      <c r="AL147" s="12">
        <v>0</v>
      </c>
      <c r="AM147" s="12">
        <v>3626.8428985721494</v>
      </c>
      <c r="AN147" s="12">
        <v>0</v>
      </c>
      <c r="AO147" s="12">
        <v>0</v>
      </c>
      <c r="AP147" s="12">
        <v>1.1400741474710786E-3</v>
      </c>
      <c r="AQ147" s="12">
        <v>0</v>
      </c>
      <c r="AR147" s="12">
        <v>1.014185607964113E-6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2.3853345184058861E-13</v>
      </c>
      <c r="AY147" s="12">
        <v>0</v>
      </c>
      <c r="AZ147" s="12">
        <v>0</v>
      </c>
      <c r="BA147" s="12">
        <v>0</v>
      </c>
      <c r="BB147" s="12">
        <v>4.5428398796382811E-5</v>
      </c>
      <c r="BC147" s="12">
        <v>14.520672914652858</v>
      </c>
      <c r="BD147" s="12">
        <v>185.61954054696434</v>
      </c>
      <c r="BE147" s="12">
        <v>0</v>
      </c>
      <c r="BF147" s="12">
        <v>0</v>
      </c>
      <c r="BG147" s="12">
        <v>0</v>
      </c>
      <c r="BH147" s="12">
        <v>7.6605580533694741E-5</v>
      </c>
      <c r="BI147" s="12">
        <v>2.8800077826193792E-11</v>
      </c>
      <c r="BJ147" s="12">
        <v>0</v>
      </c>
      <c r="BK147" s="12">
        <v>0</v>
      </c>
      <c r="BL147" s="12">
        <v>2.644486191359827E-7</v>
      </c>
      <c r="BM147" s="12">
        <v>0</v>
      </c>
      <c r="BN147" s="12">
        <v>0</v>
      </c>
      <c r="BO147" s="12">
        <v>0</v>
      </c>
      <c r="BP147" s="12">
        <v>0.26849152430675405</v>
      </c>
      <c r="BQ147" s="12">
        <v>0</v>
      </c>
      <c r="BR147" s="12">
        <v>0</v>
      </c>
      <c r="BS147" s="12">
        <v>0</v>
      </c>
      <c r="BT147" s="12">
        <v>0</v>
      </c>
      <c r="BU147" s="12">
        <v>149.11911894476603</v>
      </c>
      <c r="BV147" s="12">
        <v>0</v>
      </c>
      <c r="BW147" s="12">
        <v>0</v>
      </c>
      <c r="BX147" s="12">
        <v>0</v>
      </c>
      <c r="BY147" s="12">
        <v>0</v>
      </c>
      <c r="BZ147" s="12">
        <v>95.65992416921911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7.2231843192261859E-6</v>
      </c>
      <c r="CH147" s="12">
        <v>0</v>
      </c>
      <c r="CI147" s="12">
        <v>0</v>
      </c>
      <c r="CJ147" s="12">
        <v>0</v>
      </c>
      <c r="CK147" s="12">
        <v>4.3057232788014395E-11</v>
      </c>
      <c r="CL147" s="12">
        <v>0</v>
      </c>
      <c r="CM147" s="12">
        <v>0</v>
      </c>
      <c r="CN147" s="12">
        <v>0</v>
      </c>
      <c r="CO147" s="12">
        <v>5.1808774982903382E-11</v>
      </c>
      <c r="CP147" s="12">
        <v>0</v>
      </c>
      <c r="CQ147" s="12">
        <v>5.7861770448921803E-9</v>
      </c>
      <c r="CR147" s="12">
        <v>0</v>
      </c>
      <c r="CS147" s="12">
        <v>3.5700060811030778</v>
      </c>
      <c r="CT147" s="12">
        <v>4.9701415039367746E-7</v>
      </c>
      <c r="CU147" s="12">
        <v>6.3251276264672444E-6</v>
      </c>
      <c r="CV147" s="12">
        <v>4.0727793764680298E-3</v>
      </c>
      <c r="CW147" s="12">
        <v>0</v>
      </c>
      <c r="CX147" s="12">
        <v>0</v>
      </c>
      <c r="CY147" s="12">
        <v>0</v>
      </c>
      <c r="CZ147" s="12">
        <v>5.500301124189875E-11</v>
      </c>
      <c r="DA147" s="12">
        <v>0</v>
      </c>
      <c r="DB147" s="12">
        <v>1.4524928216882322E-10</v>
      </c>
      <c r="DC147" s="12">
        <v>0</v>
      </c>
      <c r="DD147" s="12">
        <v>0</v>
      </c>
      <c r="DE147" s="12">
        <v>62.683051562402106</v>
      </c>
      <c r="DF147" s="12">
        <v>0</v>
      </c>
      <c r="DG147" s="12">
        <v>0</v>
      </c>
      <c r="DH147" s="12">
        <v>936.5788892090743</v>
      </c>
      <c r="DI147" s="12">
        <v>0</v>
      </c>
      <c r="DJ147" s="12">
        <v>0</v>
      </c>
      <c r="DK147" s="12">
        <v>0</v>
      </c>
      <c r="DL147" s="12">
        <v>1092.8815409874835</v>
      </c>
      <c r="DM147" s="12">
        <v>0</v>
      </c>
      <c r="DN147" s="12">
        <v>0</v>
      </c>
      <c r="DO147" s="12">
        <v>0</v>
      </c>
      <c r="DP147" s="12">
        <v>2.7596535909041951E-2</v>
      </c>
      <c r="DQ147" s="12">
        <v>0</v>
      </c>
      <c r="DR147" s="12">
        <v>1.7278202371718033E-7</v>
      </c>
      <c r="DS147" s="12">
        <v>0</v>
      </c>
      <c r="DT147" s="12">
        <v>0</v>
      </c>
      <c r="DU147" s="12">
        <v>0</v>
      </c>
      <c r="DV147" s="12">
        <v>0</v>
      </c>
      <c r="DW147" s="12">
        <v>17.109428626353708</v>
      </c>
      <c r="DX147" s="12">
        <v>152.09754900624549</v>
      </c>
      <c r="DY147" s="12">
        <v>0</v>
      </c>
      <c r="DZ147" s="12">
        <v>0</v>
      </c>
      <c r="EA147" s="12">
        <v>2.8526051951633247E-9</v>
      </c>
      <c r="EB147" s="12">
        <v>0</v>
      </c>
      <c r="EC147" s="12">
        <v>5.3169285372485163E-9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1627.6223741908238</v>
      </c>
      <c r="EN147" s="12">
        <v>3.9685776570760683E-4</v>
      </c>
      <c r="EO147" s="12">
        <v>226.77515677913971</v>
      </c>
      <c r="EP147" s="12">
        <v>1231.940406241448</v>
      </c>
      <c r="EQ147" s="12">
        <v>0</v>
      </c>
      <c r="ER147" s="12">
        <v>0</v>
      </c>
      <c r="ES147" s="12">
        <v>0</v>
      </c>
      <c r="ET147" s="12">
        <v>0</v>
      </c>
      <c r="EU147" s="12">
        <v>0</v>
      </c>
      <c r="EV147" s="12">
        <v>9.4613016176490926E-7</v>
      </c>
      <c r="EW147" s="12">
        <v>950.94371348730681</v>
      </c>
      <c r="EX147" s="12">
        <v>2.1822077544506495</v>
      </c>
      <c r="EY147" s="12">
        <v>12.973609143600271</v>
      </c>
      <c r="EZ147" s="12">
        <v>976.05069845689354</v>
      </c>
      <c r="FA147" s="12">
        <v>0</v>
      </c>
      <c r="FB147" s="12">
        <v>0</v>
      </c>
      <c r="FC147" s="12">
        <v>0</v>
      </c>
      <c r="FD147" s="12">
        <v>0</v>
      </c>
      <c r="FE147" s="12">
        <v>0</v>
      </c>
      <c r="FF147" s="12">
        <v>1957.534867177103</v>
      </c>
      <c r="FG147" s="12">
        <v>0</v>
      </c>
      <c r="FH147" s="12">
        <v>0</v>
      </c>
      <c r="FI147" s="12">
        <v>0</v>
      </c>
      <c r="FJ147" s="12">
        <v>0</v>
      </c>
      <c r="FK147" s="13">
        <v>812176.31596545829</v>
      </c>
      <c r="FL147" s="12">
        <v>30029.058427480049</v>
      </c>
      <c r="FM147" s="14">
        <v>30029.058427480049</v>
      </c>
      <c r="FN147" s="12">
        <v>0</v>
      </c>
      <c r="FO147" s="12">
        <v>0</v>
      </c>
      <c r="FP147" s="12">
        <v>0</v>
      </c>
      <c r="FQ147" s="12">
        <v>0</v>
      </c>
      <c r="FR147" s="12">
        <v>0</v>
      </c>
      <c r="FS147" s="12">
        <v>0</v>
      </c>
      <c r="FT147" s="12">
        <v>0</v>
      </c>
      <c r="FU147" s="12">
        <v>0</v>
      </c>
      <c r="FV147" s="13">
        <v>842205.37439293833</v>
      </c>
    </row>
    <row r="148" spans="1:178" s="15" customFormat="1" ht="63" thickBot="1" x14ac:dyDescent="0.3">
      <c r="A148" s="85" t="s">
        <v>174</v>
      </c>
      <c r="B148" s="11">
        <v>145</v>
      </c>
      <c r="C148" s="12">
        <v>166062.1337570067</v>
      </c>
      <c r="D148" s="12">
        <v>941.1439085481752</v>
      </c>
      <c r="E148" s="12">
        <v>3588.4700239623949</v>
      </c>
      <c r="F148" s="12">
        <v>2423.9204240070098</v>
      </c>
      <c r="G148" s="12">
        <v>1844.3436493919851</v>
      </c>
      <c r="H148" s="12">
        <v>6583.2790255790524</v>
      </c>
      <c r="I148" s="12">
        <v>5.1003630178321515</v>
      </c>
      <c r="J148" s="12">
        <v>0</v>
      </c>
      <c r="K148" s="12">
        <v>488.22991950493338</v>
      </c>
      <c r="L148" s="12">
        <v>0</v>
      </c>
      <c r="M148" s="12">
        <v>0</v>
      </c>
      <c r="N148" s="12">
        <v>23858.00313460908</v>
      </c>
      <c r="O148" s="12">
        <v>0</v>
      </c>
      <c r="P148" s="12">
        <v>7.2746219228129592</v>
      </c>
      <c r="Q148" s="12">
        <v>884.39828003101456</v>
      </c>
      <c r="R148" s="12">
        <v>4.2158248050937948</v>
      </c>
      <c r="S148" s="12">
        <v>8622.4505023358961</v>
      </c>
      <c r="T148" s="12">
        <v>0</v>
      </c>
      <c r="U148" s="12">
        <v>0</v>
      </c>
      <c r="V148" s="12">
        <v>30687.327656676749</v>
      </c>
      <c r="W148" s="12">
        <v>0</v>
      </c>
      <c r="X148" s="12">
        <v>89.176561676280585</v>
      </c>
      <c r="Y148" s="12">
        <v>88.942082497441334</v>
      </c>
      <c r="Z148" s="12">
        <v>0</v>
      </c>
      <c r="AA148" s="12">
        <v>1.8016050868691128E-7</v>
      </c>
      <c r="AB148" s="12">
        <v>0</v>
      </c>
      <c r="AC148" s="12">
        <v>159.09276685223983</v>
      </c>
      <c r="AD148" s="12">
        <v>520.14672381517869</v>
      </c>
      <c r="AE148" s="12">
        <v>0</v>
      </c>
      <c r="AF148" s="12">
        <v>0</v>
      </c>
      <c r="AG148" s="12">
        <v>1452.3867907369549</v>
      </c>
      <c r="AH148" s="12">
        <v>16768.565104540121</v>
      </c>
      <c r="AI148" s="12">
        <v>7.0648098455987594</v>
      </c>
      <c r="AJ148" s="12">
        <v>0</v>
      </c>
      <c r="AK148" s="12">
        <v>4834.5818841454047</v>
      </c>
      <c r="AL148" s="12">
        <v>1230.3490299575676</v>
      </c>
      <c r="AM148" s="12">
        <v>519.20064797864131</v>
      </c>
      <c r="AN148" s="12">
        <v>0</v>
      </c>
      <c r="AO148" s="12">
        <v>0</v>
      </c>
      <c r="AP148" s="12">
        <v>0</v>
      </c>
      <c r="AQ148" s="12">
        <v>6.7727787505373951E-5</v>
      </c>
      <c r="AR148" s="12">
        <v>323779.80275147449</v>
      </c>
      <c r="AS148" s="12">
        <v>220.04014198506746</v>
      </c>
      <c r="AT148" s="12">
        <v>0</v>
      </c>
      <c r="AU148" s="12">
        <v>13972.837397157062</v>
      </c>
      <c r="AV148" s="12">
        <v>37277.901802341308</v>
      </c>
      <c r="AW148" s="12">
        <v>816.25904326455327</v>
      </c>
      <c r="AX148" s="12">
        <v>193.05049048587696</v>
      </c>
      <c r="AY148" s="12">
        <v>0</v>
      </c>
      <c r="AZ148" s="12">
        <v>3856.0971366422486</v>
      </c>
      <c r="BA148" s="12">
        <v>322963.70085033419</v>
      </c>
      <c r="BB148" s="12">
        <v>16608.831780229018</v>
      </c>
      <c r="BC148" s="12">
        <v>32374.076066794765</v>
      </c>
      <c r="BD148" s="12">
        <v>16013.792558937434</v>
      </c>
      <c r="BE148" s="12">
        <v>13065.852956979848</v>
      </c>
      <c r="BF148" s="12">
        <v>9128.2059339293664</v>
      </c>
      <c r="BG148" s="12">
        <v>10612.508850341274</v>
      </c>
      <c r="BH148" s="12">
        <v>9112.7313836141457</v>
      </c>
      <c r="BI148" s="12">
        <v>1090.5876719988007</v>
      </c>
      <c r="BJ148" s="12">
        <v>0</v>
      </c>
      <c r="BK148" s="12">
        <v>0</v>
      </c>
      <c r="BL148" s="12">
        <v>23366.259637721792</v>
      </c>
      <c r="BM148" s="12">
        <v>255.52059179270893</v>
      </c>
      <c r="BN148" s="12">
        <v>4802.7390310553901</v>
      </c>
      <c r="BO148" s="12">
        <v>0</v>
      </c>
      <c r="BP148" s="12">
        <v>5707.7644276342671</v>
      </c>
      <c r="BQ148" s="12">
        <v>5351.7605815668066</v>
      </c>
      <c r="BR148" s="12">
        <v>70381.382429536854</v>
      </c>
      <c r="BS148" s="12">
        <v>51485.113803769695</v>
      </c>
      <c r="BT148" s="12">
        <v>10.86030982211774</v>
      </c>
      <c r="BU148" s="12">
        <v>16491.353730687322</v>
      </c>
      <c r="BV148" s="12">
        <v>19017.532236500461</v>
      </c>
      <c r="BW148" s="12">
        <v>8995.1642273328052</v>
      </c>
      <c r="BX148" s="12">
        <v>10911.327322746054</v>
      </c>
      <c r="BY148" s="12">
        <v>445.70714116168961</v>
      </c>
      <c r="BZ148" s="12">
        <v>87569.842531666218</v>
      </c>
      <c r="CA148" s="12">
        <v>23401.017776236604</v>
      </c>
      <c r="CB148" s="12">
        <v>1682.951774132353</v>
      </c>
      <c r="CC148" s="12">
        <v>0</v>
      </c>
      <c r="CD148" s="12">
        <v>2736.0037076539938</v>
      </c>
      <c r="CE148" s="12">
        <v>7086.8033791721555</v>
      </c>
      <c r="CF148" s="12">
        <v>2318.0614124862532</v>
      </c>
      <c r="CG148" s="12">
        <v>2205.259595888579</v>
      </c>
      <c r="CH148" s="12">
        <v>0</v>
      </c>
      <c r="CI148" s="12">
        <v>25372.852639371198</v>
      </c>
      <c r="CJ148" s="12">
        <v>4158.68651541696</v>
      </c>
      <c r="CK148" s="12">
        <v>12949.047335021885</v>
      </c>
      <c r="CL148" s="12">
        <v>1177.3917794310687</v>
      </c>
      <c r="CM148" s="12">
        <v>0</v>
      </c>
      <c r="CN148" s="12">
        <v>10371.944428255134</v>
      </c>
      <c r="CO148" s="12">
        <v>917.60207445366677</v>
      </c>
      <c r="CP148" s="12">
        <v>53.63900933822508</v>
      </c>
      <c r="CQ148" s="12">
        <v>0</v>
      </c>
      <c r="CR148" s="12">
        <v>32090.599986319907</v>
      </c>
      <c r="CS148" s="12">
        <v>714.35660070126517</v>
      </c>
      <c r="CT148" s="12">
        <v>60.784537898074738</v>
      </c>
      <c r="CU148" s="12">
        <v>384.54937661368541</v>
      </c>
      <c r="CV148" s="12">
        <v>89412.513076853749</v>
      </c>
      <c r="CW148" s="12">
        <v>12690.841421561112</v>
      </c>
      <c r="CX148" s="12">
        <v>0</v>
      </c>
      <c r="CY148" s="12">
        <v>0</v>
      </c>
      <c r="CZ148" s="12">
        <v>3569.7302494756345</v>
      </c>
      <c r="DA148" s="12">
        <v>0</v>
      </c>
      <c r="DB148" s="12">
        <v>8384.5517422536122</v>
      </c>
      <c r="DC148" s="12">
        <v>83.761882825603365</v>
      </c>
      <c r="DD148" s="12">
        <v>373633.42458367889</v>
      </c>
      <c r="DE148" s="12">
        <v>182667.10668371926</v>
      </c>
      <c r="DF148" s="12">
        <v>86068.768862823796</v>
      </c>
      <c r="DG148" s="12">
        <v>305476.43601550598</v>
      </c>
      <c r="DH148" s="12">
        <v>104596.72970915206</v>
      </c>
      <c r="DI148" s="12">
        <v>158188.73932448207</v>
      </c>
      <c r="DJ148" s="12">
        <v>5355.765397736408</v>
      </c>
      <c r="DK148" s="12">
        <v>2359.7964708691779</v>
      </c>
      <c r="DL148" s="12">
        <v>108530.08014932716</v>
      </c>
      <c r="DM148" s="12">
        <v>287834.25237874174</v>
      </c>
      <c r="DN148" s="12">
        <v>0</v>
      </c>
      <c r="DO148" s="12">
        <v>58113.093296224848</v>
      </c>
      <c r="DP148" s="12">
        <v>178614.36025058554</v>
      </c>
      <c r="DQ148" s="12">
        <v>4896.9854216746862</v>
      </c>
      <c r="DR148" s="12">
        <v>43584.045426394579</v>
      </c>
      <c r="DS148" s="12">
        <v>967013.44131308747</v>
      </c>
      <c r="DT148" s="12">
        <v>177026.94991310823</v>
      </c>
      <c r="DU148" s="12">
        <v>2337935.1838424234</v>
      </c>
      <c r="DV148" s="12">
        <v>40.010433840520648</v>
      </c>
      <c r="DW148" s="12">
        <v>4018.6979606128116</v>
      </c>
      <c r="DX148" s="12">
        <v>1490.3397206634079</v>
      </c>
      <c r="DY148" s="12">
        <v>700.44110156491752</v>
      </c>
      <c r="DZ148" s="12">
        <v>10742.045350875827</v>
      </c>
      <c r="EA148" s="12">
        <v>20713.834051174297</v>
      </c>
      <c r="EB148" s="12">
        <v>104491.96553668128</v>
      </c>
      <c r="EC148" s="12">
        <v>2252.4922954407252</v>
      </c>
      <c r="ED148" s="12">
        <v>0</v>
      </c>
      <c r="EE148" s="12">
        <v>25736.99755029739</v>
      </c>
      <c r="EF148" s="12">
        <v>889.01919659206101</v>
      </c>
      <c r="EG148" s="12">
        <v>0</v>
      </c>
      <c r="EH148" s="12">
        <v>12.31605242086664</v>
      </c>
      <c r="EI148" s="12">
        <v>16675.860010929395</v>
      </c>
      <c r="EJ148" s="12">
        <v>43.449997356792331</v>
      </c>
      <c r="EK148" s="12">
        <v>335.67459371387645</v>
      </c>
      <c r="EL148" s="12">
        <v>490400.5847725335</v>
      </c>
      <c r="EM148" s="12">
        <v>1481.367291499726</v>
      </c>
      <c r="EN148" s="12">
        <v>8650.3390250059201</v>
      </c>
      <c r="EO148" s="12">
        <v>0</v>
      </c>
      <c r="EP148" s="12">
        <v>0</v>
      </c>
      <c r="EQ148" s="12">
        <v>326374.19188187271</v>
      </c>
      <c r="ER148" s="12">
        <v>174.3235640875474</v>
      </c>
      <c r="ES148" s="12">
        <v>8646.5592899972507</v>
      </c>
      <c r="ET148" s="12">
        <v>165.19792983359721</v>
      </c>
      <c r="EU148" s="12">
        <v>2279.6291787004343</v>
      </c>
      <c r="EV148" s="12">
        <v>30376.00847316151</v>
      </c>
      <c r="EW148" s="12">
        <v>29266.5264249108</v>
      </c>
      <c r="EX148" s="12">
        <v>8587.9545063940041</v>
      </c>
      <c r="EY148" s="12">
        <v>2480.871853951609</v>
      </c>
      <c r="EZ148" s="12">
        <v>26629.069036302666</v>
      </c>
      <c r="FA148" s="12">
        <v>97.644089705622235</v>
      </c>
      <c r="FB148" s="12">
        <v>679.58152350013575</v>
      </c>
      <c r="FC148" s="12">
        <v>1356.1185192914231</v>
      </c>
      <c r="FD148" s="12">
        <v>202.78468185552978</v>
      </c>
      <c r="FE148" s="12">
        <v>6.5934026030871289</v>
      </c>
      <c r="FF148" s="12">
        <v>2338.7827364523368</v>
      </c>
      <c r="FG148" s="12">
        <v>2004.9732088529452</v>
      </c>
      <c r="FH148" s="12">
        <v>168.05113527214596</v>
      </c>
      <c r="FI148" s="12">
        <v>8902.9488779647363</v>
      </c>
      <c r="FJ148" s="12">
        <v>0</v>
      </c>
      <c r="FK148" s="13">
        <v>8150679.7569776671</v>
      </c>
      <c r="FL148" s="12">
        <v>125821.2003375776</v>
      </c>
      <c r="FM148" s="14">
        <v>125821.2003375776</v>
      </c>
      <c r="FN148" s="12">
        <v>0</v>
      </c>
      <c r="FO148" s="12">
        <v>0</v>
      </c>
      <c r="FP148" s="12">
        <v>0</v>
      </c>
      <c r="FQ148" s="12">
        <v>0</v>
      </c>
      <c r="FR148" s="12">
        <v>0</v>
      </c>
      <c r="FS148" s="12">
        <v>0</v>
      </c>
      <c r="FT148" s="12">
        <v>0</v>
      </c>
      <c r="FU148" s="12">
        <v>0</v>
      </c>
      <c r="FV148" s="13">
        <v>8276500.9573152447</v>
      </c>
    </row>
    <row r="149" spans="1:178" s="15" customFormat="1" ht="16.2" thickBot="1" x14ac:dyDescent="0.3">
      <c r="A149" s="85" t="s">
        <v>175</v>
      </c>
      <c r="B149" s="11">
        <v>146</v>
      </c>
      <c r="C149" s="12">
        <v>0</v>
      </c>
      <c r="D149" s="12">
        <v>0</v>
      </c>
      <c r="E149" s="12">
        <v>239.86563735447731</v>
      </c>
      <c r="F149" s="12">
        <v>0</v>
      </c>
      <c r="G149" s="12">
        <v>0</v>
      </c>
      <c r="H149" s="12">
        <v>0</v>
      </c>
      <c r="I149" s="12">
        <v>158.41891597276947</v>
      </c>
      <c r="J149" s="12">
        <v>11913.663556162803</v>
      </c>
      <c r="K149" s="12">
        <v>287532.00450189883</v>
      </c>
      <c r="L149" s="12">
        <v>0</v>
      </c>
      <c r="M149" s="12">
        <v>0</v>
      </c>
      <c r="N149" s="12">
        <v>204.48564651725329</v>
      </c>
      <c r="O149" s="12">
        <v>0</v>
      </c>
      <c r="P149" s="12">
        <v>0</v>
      </c>
      <c r="Q149" s="12">
        <v>841.17297138587048</v>
      </c>
      <c r="R149" s="12">
        <v>6.9434385460914863E-2</v>
      </c>
      <c r="S149" s="12">
        <v>2012.5261501026041</v>
      </c>
      <c r="T149" s="12">
        <v>0</v>
      </c>
      <c r="U149" s="12">
        <v>1.139205271234548E-3</v>
      </c>
      <c r="V149" s="12">
        <v>0</v>
      </c>
      <c r="W149" s="12">
        <v>0</v>
      </c>
      <c r="X149" s="12">
        <v>5.2438784127202151E-6</v>
      </c>
      <c r="Y149" s="12">
        <v>1.4359540613763859E-6</v>
      </c>
      <c r="Z149" s="12">
        <v>0</v>
      </c>
      <c r="AA149" s="12">
        <v>3.4644354526589494E-8</v>
      </c>
      <c r="AB149" s="12">
        <v>0</v>
      </c>
      <c r="AC149" s="12">
        <v>97.24599852167664</v>
      </c>
      <c r="AD149" s="12">
        <v>0</v>
      </c>
      <c r="AE149" s="12">
        <v>0</v>
      </c>
      <c r="AF149" s="12">
        <v>0</v>
      </c>
      <c r="AG149" s="12">
        <v>0</v>
      </c>
      <c r="AH149" s="12">
        <v>2150.2045239626104</v>
      </c>
      <c r="AI149" s="12">
        <v>0</v>
      </c>
      <c r="AJ149" s="12">
        <v>2246.0754518704766</v>
      </c>
      <c r="AK149" s="12">
        <v>1403.9735188423724</v>
      </c>
      <c r="AL149" s="12">
        <v>1193.5594246297978</v>
      </c>
      <c r="AM149" s="12">
        <v>464.29802865268846</v>
      </c>
      <c r="AN149" s="12">
        <v>0</v>
      </c>
      <c r="AO149" s="12">
        <v>1602.3197762911855</v>
      </c>
      <c r="AP149" s="12">
        <v>153.12506893308816</v>
      </c>
      <c r="AQ149" s="12">
        <v>0</v>
      </c>
      <c r="AR149" s="12">
        <v>6038.5461107027431</v>
      </c>
      <c r="AS149" s="12">
        <v>0</v>
      </c>
      <c r="AT149" s="12">
        <v>93.400134460515801</v>
      </c>
      <c r="AU149" s="12">
        <v>2076.7023641461956</v>
      </c>
      <c r="AV149" s="12">
        <v>3532.8033911594493</v>
      </c>
      <c r="AW149" s="12">
        <v>65.150512992650974</v>
      </c>
      <c r="AX149" s="12">
        <v>2554.6029344582316</v>
      </c>
      <c r="AY149" s="12">
        <v>7.306146945939477</v>
      </c>
      <c r="AZ149" s="12">
        <v>483.13585331346036</v>
      </c>
      <c r="BA149" s="12">
        <v>2950.1582466746395</v>
      </c>
      <c r="BB149" s="12">
        <v>26431.747501156507</v>
      </c>
      <c r="BC149" s="12">
        <v>279835.58496797481</v>
      </c>
      <c r="BD149" s="12">
        <v>5115.5349604942303</v>
      </c>
      <c r="BE149" s="12">
        <v>1775.5458591535487</v>
      </c>
      <c r="BF149" s="12">
        <v>11373.743082177745</v>
      </c>
      <c r="BG149" s="12">
        <v>22466.249089531659</v>
      </c>
      <c r="BH149" s="12">
        <v>590.68247439618006</v>
      </c>
      <c r="BI149" s="12">
        <v>171.67847265696784</v>
      </c>
      <c r="BJ149" s="12">
        <v>0</v>
      </c>
      <c r="BK149" s="12">
        <v>0</v>
      </c>
      <c r="BL149" s="12">
        <v>1469.3533690284091</v>
      </c>
      <c r="BM149" s="12">
        <v>316.42665128910028</v>
      </c>
      <c r="BN149" s="12">
        <v>666.53702500456291</v>
      </c>
      <c r="BO149" s="12">
        <v>1476.3026672487804</v>
      </c>
      <c r="BP149" s="12">
        <v>10119.954036366835</v>
      </c>
      <c r="BQ149" s="12">
        <v>8858.0180861511326</v>
      </c>
      <c r="BR149" s="12">
        <v>24021.036784536762</v>
      </c>
      <c r="BS149" s="12">
        <v>10347.641014042241</v>
      </c>
      <c r="BT149" s="12">
        <v>2307.4330631981479</v>
      </c>
      <c r="BU149" s="12">
        <v>1551.766708309794</v>
      </c>
      <c r="BV149" s="12">
        <v>4252.5737051335536</v>
      </c>
      <c r="BW149" s="12">
        <v>15679.339179369319</v>
      </c>
      <c r="BX149" s="12">
        <v>1893.3556680333077</v>
      </c>
      <c r="BY149" s="12">
        <v>1261.6842041963125</v>
      </c>
      <c r="BZ149" s="12">
        <v>16839.432196413727</v>
      </c>
      <c r="CA149" s="12">
        <v>8918.8058886184845</v>
      </c>
      <c r="CB149" s="12">
        <v>14107.671258590311</v>
      </c>
      <c r="CC149" s="12">
        <v>170.02442714834979</v>
      </c>
      <c r="CD149" s="12">
        <v>10757.970689348449</v>
      </c>
      <c r="CE149" s="12">
        <v>1246.0622909230729</v>
      </c>
      <c r="CF149" s="12">
        <v>516.19097533321417</v>
      </c>
      <c r="CG149" s="12">
        <v>663.52171789252316</v>
      </c>
      <c r="CH149" s="12">
        <v>0</v>
      </c>
      <c r="CI149" s="12">
        <v>3278.9989206825544</v>
      </c>
      <c r="CJ149" s="12">
        <v>2317.1892748592159</v>
      </c>
      <c r="CK149" s="12">
        <v>1866.5904823045141</v>
      </c>
      <c r="CL149" s="12">
        <v>1557.7464359626347</v>
      </c>
      <c r="CM149" s="12">
        <v>10642.420999950891</v>
      </c>
      <c r="CN149" s="12">
        <v>2697.0750700522494</v>
      </c>
      <c r="CO149" s="12">
        <v>780.83012269885069</v>
      </c>
      <c r="CP149" s="12">
        <v>227.21704575969665</v>
      </c>
      <c r="CQ149" s="12">
        <v>0</v>
      </c>
      <c r="CR149" s="12">
        <v>10361.719009367616</v>
      </c>
      <c r="CS149" s="12">
        <v>1082.5221573577069</v>
      </c>
      <c r="CT149" s="12">
        <v>120.27714790617301</v>
      </c>
      <c r="CU149" s="12">
        <v>1636.3439037787718</v>
      </c>
      <c r="CV149" s="12">
        <v>2042.4633403306468</v>
      </c>
      <c r="CW149" s="12">
        <v>2767.1236410903348</v>
      </c>
      <c r="CX149" s="12">
        <v>1972.1123247813948</v>
      </c>
      <c r="CY149" s="12">
        <v>0</v>
      </c>
      <c r="CZ149" s="12">
        <v>0</v>
      </c>
      <c r="DA149" s="12">
        <v>5695.4200662140393</v>
      </c>
      <c r="DB149" s="12">
        <v>148.55375608848914</v>
      </c>
      <c r="DC149" s="12">
        <v>0</v>
      </c>
      <c r="DD149" s="12">
        <v>50139.526929576728</v>
      </c>
      <c r="DE149" s="12">
        <v>8618.3894642670093</v>
      </c>
      <c r="DF149" s="12">
        <v>0</v>
      </c>
      <c r="DG149" s="12">
        <v>1643.621041495895</v>
      </c>
      <c r="DH149" s="12">
        <v>4564.4830828651739</v>
      </c>
      <c r="DI149" s="12">
        <v>12149.379243393443</v>
      </c>
      <c r="DJ149" s="12">
        <v>7892.3971697253592</v>
      </c>
      <c r="DK149" s="12">
        <v>488.63104376871945</v>
      </c>
      <c r="DL149" s="12">
        <v>330372.16786964022</v>
      </c>
      <c r="DM149" s="12">
        <v>21330.424572182055</v>
      </c>
      <c r="DN149" s="12">
        <v>0</v>
      </c>
      <c r="DO149" s="12">
        <v>4923.080043188208</v>
      </c>
      <c r="DP149" s="12">
        <v>1049.5433315918517</v>
      </c>
      <c r="DQ149" s="12">
        <v>11.015242133312082</v>
      </c>
      <c r="DR149" s="12">
        <v>89126.068120144817</v>
      </c>
      <c r="DS149" s="12">
        <v>1296.9118666609068</v>
      </c>
      <c r="DT149" s="12">
        <v>237.42002153490529</v>
      </c>
      <c r="DU149" s="12">
        <v>23926.507181228451</v>
      </c>
      <c r="DV149" s="12">
        <v>8915.4550071379781</v>
      </c>
      <c r="DW149" s="12">
        <v>2308.383705303163</v>
      </c>
      <c r="DX149" s="12">
        <v>16250.451660957489</v>
      </c>
      <c r="DY149" s="12">
        <v>109.49908670801429</v>
      </c>
      <c r="DZ149" s="12">
        <v>2797.6548526336069</v>
      </c>
      <c r="EA149" s="12">
        <v>75.583163786367905</v>
      </c>
      <c r="EB149" s="12">
        <v>29266.310694223339</v>
      </c>
      <c r="EC149" s="12">
        <v>52986.091424067745</v>
      </c>
      <c r="ED149" s="12">
        <v>2039.4625511674813</v>
      </c>
      <c r="EE149" s="12">
        <v>2903.7395111575006</v>
      </c>
      <c r="EF149" s="12">
        <v>6263.4587659658282</v>
      </c>
      <c r="EG149" s="12">
        <v>5707.9580838540342</v>
      </c>
      <c r="EH149" s="12">
        <v>2065.1679986065142</v>
      </c>
      <c r="EI149" s="12">
        <v>14890.082149898939</v>
      </c>
      <c r="EJ149" s="12">
        <v>3926.1074548705587</v>
      </c>
      <c r="EK149" s="12">
        <v>56182.671834377616</v>
      </c>
      <c r="EL149" s="12">
        <v>293066.98415769741</v>
      </c>
      <c r="EM149" s="12">
        <v>1649.2812758825776</v>
      </c>
      <c r="EN149" s="12">
        <v>9624.5024300405184</v>
      </c>
      <c r="EO149" s="12">
        <v>0</v>
      </c>
      <c r="EP149" s="12">
        <v>29.192886895341232</v>
      </c>
      <c r="EQ149" s="12">
        <v>308.7869118613815</v>
      </c>
      <c r="ER149" s="12">
        <v>83197.070874677505</v>
      </c>
      <c r="ES149" s="12">
        <v>832.45071666723641</v>
      </c>
      <c r="ET149" s="12">
        <v>2300.5816401966208</v>
      </c>
      <c r="EU149" s="12">
        <v>637.17797160624207</v>
      </c>
      <c r="EV149" s="12">
        <v>109807.64022977276</v>
      </c>
      <c r="EW149" s="12">
        <v>14860.605828176725</v>
      </c>
      <c r="EX149" s="12">
        <v>56959.344977301029</v>
      </c>
      <c r="EY149" s="12">
        <v>11557.707739816575</v>
      </c>
      <c r="EZ149" s="12">
        <v>16025.355415751654</v>
      </c>
      <c r="FA149" s="12">
        <v>63.996473770295026</v>
      </c>
      <c r="FB149" s="12">
        <v>521.06691611261294</v>
      </c>
      <c r="FC149" s="12">
        <v>2412.7424836928885</v>
      </c>
      <c r="FD149" s="12">
        <v>4.5664904047154922</v>
      </c>
      <c r="FE149" s="12">
        <v>135.82968375572338</v>
      </c>
      <c r="FF149" s="12">
        <v>1448.4629959062104</v>
      </c>
      <c r="FG149" s="12">
        <v>0</v>
      </c>
      <c r="FH149" s="12">
        <v>113.53739605848016</v>
      </c>
      <c r="FI149" s="12">
        <v>2008.0855458104681</v>
      </c>
      <c r="FJ149" s="12">
        <v>0</v>
      </c>
      <c r="FK149" s="13">
        <v>2236433.9023691285</v>
      </c>
      <c r="FL149" s="12">
        <v>1307640.7598402817</v>
      </c>
      <c r="FM149" s="14">
        <v>1307640.7598402817</v>
      </c>
      <c r="FN149" s="12">
        <v>0</v>
      </c>
      <c r="FO149" s="12">
        <v>0</v>
      </c>
      <c r="FP149" s="12">
        <v>0</v>
      </c>
      <c r="FQ149" s="12">
        <v>0</v>
      </c>
      <c r="FR149" s="12">
        <v>0</v>
      </c>
      <c r="FS149" s="12">
        <v>0</v>
      </c>
      <c r="FT149" s="12">
        <v>0</v>
      </c>
      <c r="FU149" s="12">
        <v>0</v>
      </c>
      <c r="FV149" s="13">
        <v>3544074.6622094102</v>
      </c>
    </row>
    <row r="150" spans="1:178" s="15" customFormat="1" ht="31.8" thickBot="1" x14ac:dyDescent="0.3">
      <c r="A150" s="85" t="s">
        <v>176</v>
      </c>
      <c r="B150" s="11">
        <v>147</v>
      </c>
      <c r="C150" s="12">
        <v>1.2344647989511811E-5</v>
      </c>
      <c r="D150" s="12">
        <v>6.0498944705339941E-6</v>
      </c>
      <c r="E150" s="12">
        <v>0</v>
      </c>
      <c r="F150" s="12">
        <v>6.5168018801966312E-8</v>
      </c>
      <c r="G150" s="12">
        <v>0</v>
      </c>
      <c r="H150" s="12">
        <v>8.3565012049700868E-5</v>
      </c>
      <c r="I150" s="12">
        <v>0</v>
      </c>
      <c r="J150" s="12">
        <v>0</v>
      </c>
      <c r="K150" s="12">
        <v>9.32245961501664E-3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2.1814242510719695E-11</v>
      </c>
      <c r="R150" s="12">
        <v>0</v>
      </c>
      <c r="S150" s="12">
        <v>0</v>
      </c>
      <c r="T150" s="12">
        <v>8.5879679783764816E-4</v>
      </c>
      <c r="U150" s="12">
        <v>0</v>
      </c>
      <c r="V150" s="12">
        <v>1.6155374723408899E-3</v>
      </c>
      <c r="W150" s="12">
        <v>0</v>
      </c>
      <c r="X150" s="12">
        <v>0</v>
      </c>
      <c r="Y150" s="12">
        <v>0</v>
      </c>
      <c r="Z150" s="12">
        <v>2.8182484754694224E-6</v>
      </c>
      <c r="AA150" s="12">
        <v>0</v>
      </c>
      <c r="AB150" s="12">
        <v>0</v>
      </c>
      <c r="AC150" s="12">
        <v>1.4836325178941157E-7</v>
      </c>
      <c r="AD150" s="12">
        <v>0</v>
      </c>
      <c r="AE150" s="12">
        <v>0</v>
      </c>
      <c r="AF150" s="12">
        <v>0</v>
      </c>
      <c r="AG150" s="12">
        <v>749.27429902103631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1069.2387216438153</v>
      </c>
      <c r="AN150" s="12">
        <v>0</v>
      </c>
      <c r="AO150" s="12">
        <v>0</v>
      </c>
      <c r="AP150" s="12">
        <v>0</v>
      </c>
      <c r="AQ150" s="12">
        <v>6.3170199020086652E-11</v>
      </c>
      <c r="AR150" s="12">
        <v>0</v>
      </c>
      <c r="AS150" s="12">
        <v>0</v>
      </c>
      <c r="AT150" s="12">
        <v>0</v>
      </c>
      <c r="AU150" s="12">
        <v>0</v>
      </c>
      <c r="AV150" s="12">
        <v>19.610206203791893</v>
      </c>
      <c r="AW150" s="12">
        <v>0</v>
      </c>
      <c r="AX150" s="12">
        <v>341.40860048401674</v>
      </c>
      <c r="AY150" s="12">
        <v>1.5800484859526281E-8</v>
      </c>
      <c r="AZ150" s="12">
        <v>0</v>
      </c>
      <c r="BA150" s="12">
        <v>0</v>
      </c>
      <c r="BB150" s="12">
        <v>3.4507397732256072E-3</v>
      </c>
      <c r="BC150" s="12">
        <v>1104.3483187895595</v>
      </c>
      <c r="BD150" s="12">
        <v>1718.425929055275</v>
      </c>
      <c r="BE150" s="12">
        <v>1574.0686861987772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32.683884568190145</v>
      </c>
      <c r="BM150" s="12">
        <v>0</v>
      </c>
      <c r="BN150" s="12">
        <v>0</v>
      </c>
      <c r="BO150" s="12">
        <v>0</v>
      </c>
      <c r="BP150" s="12">
        <v>679.74361162852688</v>
      </c>
      <c r="BQ150" s="12">
        <v>507.85434018614052</v>
      </c>
      <c r="BR150" s="12">
        <v>0</v>
      </c>
      <c r="BS150" s="12">
        <v>920.14186921758096</v>
      </c>
      <c r="BT150" s="12">
        <v>0</v>
      </c>
      <c r="BU150" s="12">
        <v>221.51189818112567</v>
      </c>
      <c r="BV150" s="12">
        <v>1176.0385748301717</v>
      </c>
      <c r="BW150" s="12">
        <v>0</v>
      </c>
      <c r="BX150" s="12">
        <v>2.0677137589430159E-2</v>
      </c>
      <c r="BY150" s="12">
        <v>0</v>
      </c>
      <c r="BZ150" s="12">
        <v>0</v>
      </c>
      <c r="CA150" s="12">
        <v>0</v>
      </c>
      <c r="CB150" s="12">
        <v>0</v>
      </c>
      <c r="CC150" s="12">
        <v>279.32785716080963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2.5988080269969804E-10</v>
      </c>
      <c r="CL150" s="12">
        <v>1.2970185866285043E-5</v>
      </c>
      <c r="CM150" s="12">
        <v>16574.616857645866</v>
      </c>
      <c r="CN150" s="12">
        <v>0</v>
      </c>
      <c r="CO150" s="12">
        <v>0</v>
      </c>
      <c r="CP150" s="12">
        <v>0</v>
      </c>
      <c r="CQ150" s="12">
        <v>0</v>
      </c>
      <c r="CR150" s="12">
        <v>3.5407393638507493E-5</v>
      </c>
      <c r="CS150" s="12">
        <v>1.9910169371303715E-3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6.4325455243973276E-2</v>
      </c>
      <c r="DB150" s="12">
        <v>0</v>
      </c>
      <c r="DC150" s="12">
        <v>0</v>
      </c>
      <c r="DD150" s="12">
        <v>1023.8729156594763</v>
      </c>
      <c r="DE150" s="12">
        <v>981.08600026739862</v>
      </c>
      <c r="DF150" s="12">
        <v>0</v>
      </c>
      <c r="DG150" s="12">
        <v>2676.9650711120948</v>
      </c>
      <c r="DH150" s="12">
        <v>247.26938646897651</v>
      </c>
      <c r="DI150" s="12">
        <v>1913.2693068936389</v>
      </c>
      <c r="DJ150" s="12">
        <v>1524.2492021093424</v>
      </c>
      <c r="DK150" s="12">
        <v>460.20400027814094</v>
      </c>
      <c r="DL150" s="12">
        <v>120574.5516103866</v>
      </c>
      <c r="DM150" s="12">
        <v>0</v>
      </c>
      <c r="DN150" s="12">
        <v>0</v>
      </c>
      <c r="DO150" s="12">
        <v>24447.388561614163</v>
      </c>
      <c r="DP150" s="12">
        <v>2276.919623451407</v>
      </c>
      <c r="DQ150" s="12">
        <v>0</v>
      </c>
      <c r="DR150" s="12">
        <v>6.9161898316989047E-3</v>
      </c>
      <c r="DS150" s="12">
        <v>0</v>
      </c>
      <c r="DT150" s="12">
        <v>0</v>
      </c>
      <c r="DU150" s="12">
        <v>0</v>
      </c>
      <c r="DV150" s="12">
        <v>0</v>
      </c>
      <c r="DW150" s="12">
        <v>3063.5404717437073</v>
      </c>
      <c r="DX150" s="12">
        <v>3259.6403472391125</v>
      </c>
      <c r="DY150" s="12">
        <v>215.21732189883596</v>
      </c>
      <c r="DZ150" s="12">
        <v>0</v>
      </c>
      <c r="EA150" s="12">
        <v>426.39888724397304</v>
      </c>
      <c r="EB150" s="12">
        <v>0</v>
      </c>
      <c r="EC150" s="12">
        <v>4546.9518881050308</v>
      </c>
      <c r="ED150" s="12">
        <v>208.95802305193615</v>
      </c>
      <c r="EE150" s="12">
        <v>1160.6933243530764</v>
      </c>
      <c r="EF150" s="12">
        <v>0</v>
      </c>
      <c r="EG150" s="12">
        <v>0</v>
      </c>
      <c r="EH150" s="12">
        <v>561.71199098145269</v>
      </c>
      <c r="EI150" s="12">
        <v>8070.6263467145018</v>
      </c>
      <c r="EJ150" s="12">
        <v>529.5344793995265</v>
      </c>
      <c r="EK150" s="12">
        <v>0</v>
      </c>
      <c r="EL150" s="12">
        <v>756.30974000344327</v>
      </c>
      <c r="EM150" s="12">
        <v>281.96055223628002</v>
      </c>
      <c r="EN150" s="12">
        <v>7.042931700135969</v>
      </c>
      <c r="EO150" s="12">
        <v>363.26288048854127</v>
      </c>
      <c r="EP150" s="12">
        <v>0</v>
      </c>
      <c r="EQ150" s="12">
        <v>6756.8597644826395</v>
      </c>
      <c r="ER150" s="12">
        <v>0</v>
      </c>
      <c r="ES150" s="12">
        <v>140054.87040499333</v>
      </c>
      <c r="ET150" s="12">
        <v>0</v>
      </c>
      <c r="EU150" s="12">
        <v>0</v>
      </c>
      <c r="EV150" s="12">
        <v>697.14408168177613</v>
      </c>
      <c r="EW150" s="12">
        <v>19020.968246662324</v>
      </c>
      <c r="EX150" s="12">
        <v>21832.938313708033</v>
      </c>
      <c r="EY150" s="12">
        <v>426.80012424441213</v>
      </c>
      <c r="EZ150" s="12">
        <v>9045.2082289554637</v>
      </c>
      <c r="FA150" s="12">
        <v>0</v>
      </c>
      <c r="FB150" s="12">
        <v>53.474800954487193</v>
      </c>
      <c r="FC150" s="12">
        <v>497.55701163294464</v>
      </c>
      <c r="FD150" s="12">
        <v>1041.8410455794676</v>
      </c>
      <c r="FE150" s="12">
        <v>1757.2422119348598</v>
      </c>
      <c r="FF150" s="12">
        <v>0</v>
      </c>
      <c r="FG150" s="12">
        <v>39.481146675531704</v>
      </c>
      <c r="FH150" s="12">
        <v>0</v>
      </c>
      <c r="FI150" s="12">
        <v>0</v>
      </c>
      <c r="FJ150" s="12">
        <v>0</v>
      </c>
      <c r="FK150" s="13">
        <v>407770.41321043915</v>
      </c>
      <c r="FL150" s="12">
        <v>8543200.1191564687</v>
      </c>
      <c r="FM150" s="14">
        <v>8543200.1191564687</v>
      </c>
      <c r="FN150" s="12">
        <v>0</v>
      </c>
      <c r="FO150" s="12">
        <v>0</v>
      </c>
      <c r="FP150" s="12">
        <v>0</v>
      </c>
      <c r="FQ150" s="12">
        <v>0</v>
      </c>
      <c r="FR150" s="12">
        <v>0</v>
      </c>
      <c r="FS150" s="12">
        <v>6170980.6941670896</v>
      </c>
      <c r="FT150" s="12">
        <v>6170980.6941670896</v>
      </c>
      <c r="FU150" s="12">
        <v>6783954.4218989601</v>
      </c>
      <c r="FV150" s="13">
        <v>8337996.8046350358</v>
      </c>
    </row>
    <row r="151" spans="1:178" s="15" customFormat="1" ht="16.2" thickBot="1" x14ac:dyDescent="0.3">
      <c r="A151" s="85" t="s">
        <v>177</v>
      </c>
      <c r="B151" s="11">
        <v>148</v>
      </c>
      <c r="C151" s="12">
        <v>4201.6570543390917</v>
      </c>
      <c r="D151" s="12">
        <v>0</v>
      </c>
      <c r="E151" s="12">
        <v>0</v>
      </c>
      <c r="F151" s="12">
        <v>0</v>
      </c>
      <c r="G151" s="12">
        <v>0</v>
      </c>
      <c r="H151" s="12">
        <v>293.30732856332548</v>
      </c>
      <c r="I151" s="12">
        <v>1881.2633617894899</v>
      </c>
      <c r="J151" s="12">
        <v>8560.6768817925367</v>
      </c>
      <c r="K151" s="12">
        <v>116684.11999755587</v>
      </c>
      <c r="L151" s="12">
        <v>0</v>
      </c>
      <c r="M151" s="12">
        <v>716.64777828430476</v>
      </c>
      <c r="N151" s="12">
        <v>2666.7715907384345</v>
      </c>
      <c r="O151" s="12">
        <v>4080.5848848340133</v>
      </c>
      <c r="P151" s="12">
        <v>0</v>
      </c>
      <c r="Q151" s="12">
        <v>6377.880807698346</v>
      </c>
      <c r="R151" s="12">
        <v>0</v>
      </c>
      <c r="S151" s="12">
        <v>19504.81993619382</v>
      </c>
      <c r="T151" s="12">
        <v>9276.5585210159334</v>
      </c>
      <c r="U151" s="12">
        <v>0</v>
      </c>
      <c r="V151" s="12">
        <v>5422.5257917125318</v>
      </c>
      <c r="W151" s="12">
        <v>0</v>
      </c>
      <c r="X151" s="12">
        <v>0</v>
      </c>
      <c r="Y151" s="12">
        <v>2175.7104812229991</v>
      </c>
      <c r="Z151" s="12">
        <v>0</v>
      </c>
      <c r="AA151" s="12">
        <v>2241.6614341068503</v>
      </c>
      <c r="AB151" s="12">
        <v>0</v>
      </c>
      <c r="AC151" s="12">
        <v>10689.29690306993</v>
      </c>
      <c r="AD151" s="12">
        <v>0</v>
      </c>
      <c r="AE151" s="12">
        <v>396912.71421583928</v>
      </c>
      <c r="AF151" s="12">
        <v>0</v>
      </c>
      <c r="AG151" s="12">
        <v>149.67197566110011</v>
      </c>
      <c r="AH151" s="12">
        <v>4585.9783887520562</v>
      </c>
      <c r="AI151" s="12">
        <v>1.0480285103336193</v>
      </c>
      <c r="AJ151" s="12">
        <v>0</v>
      </c>
      <c r="AK151" s="12">
        <v>10522.570720426636</v>
      </c>
      <c r="AL151" s="12">
        <v>6038.2213009938441</v>
      </c>
      <c r="AM151" s="12">
        <v>13285.707895095515</v>
      </c>
      <c r="AN151" s="12">
        <v>0</v>
      </c>
      <c r="AO151" s="12">
        <v>3775.9641395541821</v>
      </c>
      <c r="AP151" s="12">
        <v>1660.6830761875462</v>
      </c>
      <c r="AQ151" s="12">
        <v>1013.7949393301312</v>
      </c>
      <c r="AR151" s="12">
        <v>10068.862521552139</v>
      </c>
      <c r="AS151" s="12">
        <v>868.2966966213927</v>
      </c>
      <c r="AT151" s="12">
        <v>133.33533260362705</v>
      </c>
      <c r="AU151" s="12">
        <v>8370.0512903567451</v>
      </c>
      <c r="AV151" s="12">
        <v>13152.13762876048</v>
      </c>
      <c r="AW151" s="12">
        <v>9381.4682708942109</v>
      </c>
      <c r="AX151" s="12">
        <v>3443.1123806080641</v>
      </c>
      <c r="AY151" s="12">
        <v>9062.6100276644556</v>
      </c>
      <c r="AZ151" s="12">
        <v>1410.7342215646318</v>
      </c>
      <c r="BA151" s="12">
        <v>13463.155887019959</v>
      </c>
      <c r="BB151" s="12">
        <v>12444.583821801962</v>
      </c>
      <c r="BC151" s="12">
        <v>72752.573668324869</v>
      </c>
      <c r="BD151" s="12">
        <v>32761.8415891062</v>
      </c>
      <c r="BE151" s="12">
        <v>20666.272383856041</v>
      </c>
      <c r="BF151" s="12">
        <v>28072.998606212346</v>
      </c>
      <c r="BG151" s="12">
        <v>27731.917615970906</v>
      </c>
      <c r="BH151" s="12">
        <v>11262.819840643539</v>
      </c>
      <c r="BI151" s="12">
        <v>6526.446020714071</v>
      </c>
      <c r="BJ151" s="12">
        <v>0</v>
      </c>
      <c r="BK151" s="12">
        <v>0</v>
      </c>
      <c r="BL151" s="12">
        <v>5058.7994630294024</v>
      </c>
      <c r="BM151" s="12">
        <v>3769.6411105257948</v>
      </c>
      <c r="BN151" s="12">
        <v>3642.3476991786374</v>
      </c>
      <c r="BO151" s="12">
        <v>793.30421352949918</v>
      </c>
      <c r="BP151" s="12">
        <v>35436.09427452377</v>
      </c>
      <c r="BQ151" s="12">
        <v>5892.9984924972487</v>
      </c>
      <c r="BR151" s="12">
        <v>37634.722275577813</v>
      </c>
      <c r="BS151" s="12">
        <v>30897.439067164687</v>
      </c>
      <c r="BT151" s="12">
        <v>4823.5773998915829</v>
      </c>
      <c r="BU151" s="12">
        <v>16988.100167652185</v>
      </c>
      <c r="BV151" s="12">
        <v>1983.8072508773062</v>
      </c>
      <c r="BW151" s="12">
        <v>10989.567782117323</v>
      </c>
      <c r="BX151" s="12">
        <v>18333.508000279733</v>
      </c>
      <c r="BY151" s="12">
        <v>7686.2858054721146</v>
      </c>
      <c r="BZ151" s="12">
        <v>78084.984025232188</v>
      </c>
      <c r="CA151" s="12">
        <v>24716.656362443893</v>
      </c>
      <c r="CB151" s="12">
        <v>9148.3955938699037</v>
      </c>
      <c r="CC151" s="12">
        <v>478.07237544255997</v>
      </c>
      <c r="CD151" s="12">
        <v>9502.6846121981398</v>
      </c>
      <c r="CE151" s="12">
        <v>14264.29577276684</v>
      </c>
      <c r="CF151" s="12">
        <v>9853.4439836731162</v>
      </c>
      <c r="CG151" s="12">
        <v>10842.457634671393</v>
      </c>
      <c r="CH151" s="12">
        <v>2048.1653703448883</v>
      </c>
      <c r="CI151" s="12">
        <v>4366.8623166862935</v>
      </c>
      <c r="CJ151" s="12">
        <v>5378.2845587772572</v>
      </c>
      <c r="CK151" s="12">
        <v>10725.590457248285</v>
      </c>
      <c r="CL151" s="12">
        <v>2575.0200094574388</v>
      </c>
      <c r="CM151" s="12">
        <v>1728.7380152607327</v>
      </c>
      <c r="CN151" s="12">
        <v>6311.2178623262798</v>
      </c>
      <c r="CO151" s="12">
        <v>5848.2679937084768</v>
      </c>
      <c r="CP151" s="12">
        <v>4975.2337014209861</v>
      </c>
      <c r="CQ151" s="12">
        <v>1263.2605803156866</v>
      </c>
      <c r="CR151" s="12">
        <v>68895.212382823622</v>
      </c>
      <c r="CS151" s="12">
        <v>14777.217081405794</v>
      </c>
      <c r="CT151" s="12">
        <v>711.27565849064865</v>
      </c>
      <c r="CU151" s="12">
        <v>7623.3609036978969</v>
      </c>
      <c r="CV151" s="12">
        <v>4207.6857209578911</v>
      </c>
      <c r="CW151" s="12">
        <v>6378.5082290610835</v>
      </c>
      <c r="CX151" s="12">
        <v>0</v>
      </c>
      <c r="CY151" s="12">
        <v>406.73718739592977</v>
      </c>
      <c r="CZ151" s="12">
        <v>0</v>
      </c>
      <c r="DA151" s="12">
        <v>2957.8955906101505</v>
      </c>
      <c r="DB151" s="12">
        <v>3598.0055440709671</v>
      </c>
      <c r="DC151" s="12">
        <v>0</v>
      </c>
      <c r="DD151" s="12">
        <v>74560.780526126866</v>
      </c>
      <c r="DE151" s="12">
        <v>43402.696306048703</v>
      </c>
      <c r="DF151" s="12">
        <v>0</v>
      </c>
      <c r="DG151" s="12">
        <v>25368.653285625263</v>
      </c>
      <c r="DH151" s="12">
        <v>19584.637056922697</v>
      </c>
      <c r="DI151" s="12">
        <v>26835.671719471451</v>
      </c>
      <c r="DJ151" s="12">
        <v>33716.218373109215</v>
      </c>
      <c r="DK151" s="12">
        <v>12648.051758964864</v>
      </c>
      <c r="DL151" s="12">
        <v>1384284.0335158657</v>
      </c>
      <c r="DM151" s="12">
        <v>1387.4094032877699</v>
      </c>
      <c r="DN151" s="12">
        <v>0</v>
      </c>
      <c r="DO151" s="12">
        <v>5582.0058542892239</v>
      </c>
      <c r="DP151" s="12">
        <v>28053.167223769873</v>
      </c>
      <c r="DQ151" s="12">
        <v>692.01148147130129</v>
      </c>
      <c r="DR151" s="12">
        <v>5193.637806308021</v>
      </c>
      <c r="DS151" s="12">
        <v>0</v>
      </c>
      <c r="DT151" s="12">
        <v>0</v>
      </c>
      <c r="DU151" s="12">
        <v>40488.050073697006</v>
      </c>
      <c r="DV151" s="12">
        <v>7874.3933897572324</v>
      </c>
      <c r="DW151" s="12">
        <v>71024.447163479344</v>
      </c>
      <c r="DX151" s="12">
        <v>46181.332999461789</v>
      </c>
      <c r="DY151" s="12">
        <v>4072.1679694363966</v>
      </c>
      <c r="DZ151" s="12">
        <v>2291.784116795066</v>
      </c>
      <c r="EA151" s="12">
        <v>18572.851469727597</v>
      </c>
      <c r="EB151" s="12">
        <v>31033.526362598837</v>
      </c>
      <c r="EC151" s="12">
        <v>5690.5911977824662</v>
      </c>
      <c r="ED151" s="12">
        <v>635.74649144825298</v>
      </c>
      <c r="EE151" s="12">
        <v>116924.64598339406</v>
      </c>
      <c r="EF151" s="12">
        <v>2204.0814775766603</v>
      </c>
      <c r="EG151" s="12">
        <v>0</v>
      </c>
      <c r="EH151" s="12">
        <v>9072.8025809807004</v>
      </c>
      <c r="EI151" s="12">
        <v>313239.71720346785</v>
      </c>
      <c r="EJ151" s="12">
        <v>1261.8205463859758</v>
      </c>
      <c r="EK151" s="12">
        <v>566.10416871980135</v>
      </c>
      <c r="EL151" s="12">
        <v>11876.013031707611</v>
      </c>
      <c r="EM151" s="12">
        <v>2558.6161195141372</v>
      </c>
      <c r="EN151" s="12">
        <v>4839.7171638602131</v>
      </c>
      <c r="EO151" s="12">
        <v>4919.9280428369193</v>
      </c>
      <c r="EP151" s="12">
        <v>4651.6754098799393</v>
      </c>
      <c r="EQ151" s="12">
        <v>1150.4263342150414</v>
      </c>
      <c r="ER151" s="12">
        <v>1547.1207631880557</v>
      </c>
      <c r="ES151" s="12">
        <v>3301.0345445159433</v>
      </c>
      <c r="ET151" s="12">
        <v>27870.748012279324</v>
      </c>
      <c r="EU151" s="12">
        <v>1629.0091561258337</v>
      </c>
      <c r="EV151" s="12">
        <v>5253.4685553534064</v>
      </c>
      <c r="EW151" s="12">
        <v>28597.891931965394</v>
      </c>
      <c r="EX151" s="12">
        <v>53402.714485587785</v>
      </c>
      <c r="EY151" s="12">
        <v>10730.321528481658</v>
      </c>
      <c r="EZ151" s="12">
        <v>40945.132733297993</v>
      </c>
      <c r="FA151" s="12">
        <v>379.68743046039128</v>
      </c>
      <c r="FB151" s="12">
        <v>108.60460473700229</v>
      </c>
      <c r="FC151" s="12">
        <v>1310.242894905876</v>
      </c>
      <c r="FD151" s="12">
        <v>319.18818780917957</v>
      </c>
      <c r="FE151" s="12">
        <v>557.00498172776497</v>
      </c>
      <c r="FF151" s="12">
        <v>33702.613056910435</v>
      </c>
      <c r="FG151" s="12">
        <v>631.0846151973285</v>
      </c>
      <c r="FH151" s="12">
        <v>0</v>
      </c>
      <c r="FI151" s="12">
        <v>8613.4944313278702</v>
      </c>
      <c r="FJ151" s="12">
        <v>0</v>
      </c>
      <c r="FK151" s="13">
        <v>3991229.5532860742</v>
      </c>
      <c r="FL151" s="12">
        <v>20921.465636685956</v>
      </c>
      <c r="FM151" s="14">
        <v>20921.465636685956</v>
      </c>
      <c r="FN151" s="12">
        <v>0</v>
      </c>
      <c r="FO151" s="12">
        <v>0</v>
      </c>
      <c r="FP151" s="12">
        <v>0</v>
      </c>
      <c r="FQ151" s="12">
        <v>0</v>
      </c>
      <c r="FR151" s="12">
        <v>0</v>
      </c>
      <c r="FS151" s="12">
        <v>0</v>
      </c>
      <c r="FT151" s="12">
        <v>0</v>
      </c>
      <c r="FU151" s="12">
        <v>0</v>
      </c>
      <c r="FV151" s="13">
        <v>4012151.0189227602</v>
      </c>
    </row>
    <row r="152" spans="1:178" s="15" customFormat="1" ht="16.2" thickBot="1" x14ac:dyDescent="0.3">
      <c r="A152" s="85" t="s">
        <v>178</v>
      </c>
      <c r="B152" s="11">
        <v>149</v>
      </c>
      <c r="C152" s="12">
        <v>23181.516928371602</v>
      </c>
      <c r="D152" s="12">
        <v>1080.6431332403829</v>
      </c>
      <c r="E152" s="12">
        <v>107.49806250782885</v>
      </c>
      <c r="F152" s="12">
        <v>0</v>
      </c>
      <c r="G152" s="12">
        <v>267.00674035001043</v>
      </c>
      <c r="H152" s="12">
        <v>4763.2862832372366</v>
      </c>
      <c r="I152" s="12">
        <v>13.912974201216842</v>
      </c>
      <c r="J152" s="12">
        <v>3233.6417166084357</v>
      </c>
      <c r="K152" s="12">
        <v>2668.9789545656827</v>
      </c>
      <c r="L152" s="12">
        <v>0</v>
      </c>
      <c r="M152" s="12">
        <v>0</v>
      </c>
      <c r="N152" s="12">
        <v>1450.3764049135705</v>
      </c>
      <c r="O152" s="12">
        <v>1185.271281592527</v>
      </c>
      <c r="P152" s="12">
        <v>0</v>
      </c>
      <c r="Q152" s="12">
        <v>805.87172128963891</v>
      </c>
      <c r="R152" s="12">
        <v>0</v>
      </c>
      <c r="S152" s="12">
        <v>531.68442294882982</v>
      </c>
      <c r="T152" s="12">
        <v>894.55878410057915</v>
      </c>
      <c r="U152" s="12">
        <v>1266.0856319665888</v>
      </c>
      <c r="V152" s="12">
        <v>4461.988074243859</v>
      </c>
      <c r="W152" s="12">
        <v>0</v>
      </c>
      <c r="X152" s="12">
        <v>240.99410236637613</v>
      </c>
      <c r="Y152" s="12">
        <v>783.5032737306085</v>
      </c>
      <c r="Z152" s="12">
        <v>0</v>
      </c>
      <c r="AA152" s="12">
        <v>5.5937905134352251E-8</v>
      </c>
      <c r="AB152" s="12">
        <v>368.67807735245032</v>
      </c>
      <c r="AC152" s="12">
        <v>4489.5543240768566</v>
      </c>
      <c r="AD152" s="12">
        <v>1161.5927415939668</v>
      </c>
      <c r="AE152" s="12">
        <v>125508.4761747455</v>
      </c>
      <c r="AF152" s="12">
        <v>0</v>
      </c>
      <c r="AG152" s="12">
        <v>0</v>
      </c>
      <c r="AH152" s="12">
        <v>1090.1133485059177</v>
      </c>
      <c r="AI152" s="12">
        <v>20.795848554026161</v>
      </c>
      <c r="AJ152" s="12">
        <v>0</v>
      </c>
      <c r="AK152" s="12">
        <v>945.35590320273207</v>
      </c>
      <c r="AL152" s="12">
        <v>1982.9596237130329</v>
      </c>
      <c r="AM152" s="12">
        <v>3557.6359634622318</v>
      </c>
      <c r="AN152" s="12">
        <v>269.57758425779224</v>
      </c>
      <c r="AO152" s="12">
        <v>78.005519284095186</v>
      </c>
      <c r="AP152" s="12">
        <v>1572.9735983347882</v>
      </c>
      <c r="AQ152" s="12">
        <v>444.15803646867334</v>
      </c>
      <c r="AR152" s="12">
        <v>4789.938319761266</v>
      </c>
      <c r="AS152" s="12">
        <v>214.39356385435713</v>
      </c>
      <c r="AT152" s="12">
        <v>140.2902227041854</v>
      </c>
      <c r="AU152" s="12">
        <v>2158.8486915573094</v>
      </c>
      <c r="AV152" s="12">
        <v>4119.5948949397007</v>
      </c>
      <c r="AW152" s="12">
        <v>1.4920090434588336</v>
      </c>
      <c r="AX152" s="12">
        <v>161.28945597628106</v>
      </c>
      <c r="AY152" s="12">
        <v>1062.5144990048075</v>
      </c>
      <c r="AZ152" s="12">
        <v>247.60726457820539</v>
      </c>
      <c r="BA152" s="12">
        <v>8983.1134392565818</v>
      </c>
      <c r="BB152" s="12">
        <v>6644.6486720821467</v>
      </c>
      <c r="BC152" s="12">
        <v>16724.624609920884</v>
      </c>
      <c r="BD152" s="12">
        <v>8954.62682110692</v>
      </c>
      <c r="BE152" s="12">
        <v>3004.2196215777403</v>
      </c>
      <c r="BF152" s="12">
        <v>3528.3821689445649</v>
      </c>
      <c r="BG152" s="12">
        <v>8739.4857245392723</v>
      </c>
      <c r="BH152" s="12">
        <v>1828.3228747151632</v>
      </c>
      <c r="BI152" s="12">
        <v>100.31766813979488</v>
      </c>
      <c r="BJ152" s="12">
        <v>0</v>
      </c>
      <c r="BK152" s="12">
        <v>2.2495387314271671</v>
      </c>
      <c r="BL152" s="12">
        <v>662.03838147343095</v>
      </c>
      <c r="BM152" s="12">
        <v>2000.2005818246073</v>
      </c>
      <c r="BN152" s="12">
        <v>620.17005755754417</v>
      </c>
      <c r="BO152" s="12">
        <v>326.67324798629517</v>
      </c>
      <c r="BP152" s="12">
        <v>4734.3744166363495</v>
      </c>
      <c r="BQ152" s="12">
        <v>2729.8528839640758</v>
      </c>
      <c r="BR152" s="12">
        <v>5808.2168976445382</v>
      </c>
      <c r="BS152" s="12">
        <v>3600.7114378199772</v>
      </c>
      <c r="BT152" s="12">
        <v>1990.9818431251649</v>
      </c>
      <c r="BU152" s="12">
        <v>4130.0749940843316</v>
      </c>
      <c r="BV152" s="12">
        <v>3675.0879516147756</v>
      </c>
      <c r="BW152" s="12">
        <v>2010.4329562892217</v>
      </c>
      <c r="BX152" s="12">
        <v>5365.2978934557714</v>
      </c>
      <c r="BY152" s="12">
        <v>1059.6701907532065</v>
      </c>
      <c r="BZ152" s="12">
        <v>27189.496632023973</v>
      </c>
      <c r="CA152" s="12">
        <v>29771.939992384821</v>
      </c>
      <c r="CB152" s="12">
        <v>1947.9298132987874</v>
      </c>
      <c r="CC152" s="12">
        <v>2280.2492219420783</v>
      </c>
      <c r="CD152" s="12">
        <v>382.2537674051261</v>
      </c>
      <c r="CE152" s="12">
        <v>631.1173176764654</v>
      </c>
      <c r="CF152" s="12">
        <v>2848.8839477737388</v>
      </c>
      <c r="CG152" s="12">
        <v>2567.7285487897461</v>
      </c>
      <c r="CH152" s="12">
        <v>737.46379760456023</v>
      </c>
      <c r="CI152" s="12">
        <v>114.72870022454627</v>
      </c>
      <c r="CJ152" s="12">
        <v>380.53058799585989</v>
      </c>
      <c r="CK152" s="12">
        <v>487.43936689852455</v>
      </c>
      <c r="CL152" s="12">
        <v>392.36476549506136</v>
      </c>
      <c r="CM152" s="12">
        <v>862.74547722458396</v>
      </c>
      <c r="CN152" s="12">
        <v>804.87140044621424</v>
      </c>
      <c r="CO152" s="12">
        <v>384.63197158036786</v>
      </c>
      <c r="CP152" s="12">
        <v>898.01377205594497</v>
      </c>
      <c r="CQ152" s="12">
        <v>0</v>
      </c>
      <c r="CR152" s="12">
        <v>5691.5267210595503</v>
      </c>
      <c r="CS152" s="12">
        <v>3641.0272000442437</v>
      </c>
      <c r="CT152" s="12">
        <v>0</v>
      </c>
      <c r="CU152" s="12">
        <v>2054.4160884052112</v>
      </c>
      <c r="CV152" s="12">
        <v>4356.6223646113876</v>
      </c>
      <c r="CW152" s="12">
        <v>6805.2510658083747</v>
      </c>
      <c r="CX152" s="12">
        <v>0</v>
      </c>
      <c r="CY152" s="12">
        <v>126.58644345435832</v>
      </c>
      <c r="CZ152" s="12">
        <v>489.80087646507377</v>
      </c>
      <c r="DA152" s="12">
        <v>196.83623858208958</v>
      </c>
      <c r="DB152" s="12">
        <v>1194.5244996307385</v>
      </c>
      <c r="DC152" s="12">
        <v>21.738971906637765</v>
      </c>
      <c r="DD152" s="12">
        <v>27674.907170446855</v>
      </c>
      <c r="DE152" s="12">
        <v>43544.865582002436</v>
      </c>
      <c r="DF152" s="12">
        <v>0</v>
      </c>
      <c r="DG152" s="12">
        <v>16327.011844634049</v>
      </c>
      <c r="DH152" s="12">
        <v>11245.278549089278</v>
      </c>
      <c r="DI152" s="12">
        <v>8761.8684475303562</v>
      </c>
      <c r="DJ152" s="12">
        <v>16364.260098076569</v>
      </c>
      <c r="DK152" s="12">
        <v>2241.9545926660558</v>
      </c>
      <c r="DL152" s="12">
        <v>526746.50775434915</v>
      </c>
      <c r="DM152" s="12">
        <v>2917.30364056607</v>
      </c>
      <c r="DN152" s="12">
        <v>44.65268712117188</v>
      </c>
      <c r="DO152" s="12">
        <v>3066.9492005115858</v>
      </c>
      <c r="DP152" s="12">
        <v>2871.7429960129075</v>
      </c>
      <c r="DQ152" s="12">
        <v>533.42941048076432</v>
      </c>
      <c r="DR152" s="12">
        <v>3075.4280301204303</v>
      </c>
      <c r="DS152" s="12">
        <v>1546.3955789476013</v>
      </c>
      <c r="DT152" s="12">
        <v>283.09192096490807</v>
      </c>
      <c r="DU152" s="12">
        <v>45697.917635057573</v>
      </c>
      <c r="DV152" s="12">
        <v>2371.0106345153449</v>
      </c>
      <c r="DW152" s="12">
        <v>48754.880801854342</v>
      </c>
      <c r="DX152" s="12">
        <v>25669.725304905143</v>
      </c>
      <c r="DY152" s="12">
        <v>2881.2641879876364</v>
      </c>
      <c r="DZ152" s="12">
        <v>15.442084057226808</v>
      </c>
      <c r="EA152" s="12">
        <v>16462.820532429301</v>
      </c>
      <c r="EB152" s="12">
        <v>16444.547711247007</v>
      </c>
      <c r="EC152" s="12">
        <v>9636.9978544421101</v>
      </c>
      <c r="ED152" s="12">
        <v>1490.1551498597983</v>
      </c>
      <c r="EE152" s="12">
        <v>112841.02072818045</v>
      </c>
      <c r="EF152" s="12">
        <v>5408.3284695072143</v>
      </c>
      <c r="EG152" s="12">
        <v>0</v>
      </c>
      <c r="EH152" s="12">
        <v>5331.6037359384454</v>
      </c>
      <c r="EI152" s="12">
        <v>510337.05088037107</v>
      </c>
      <c r="EJ152" s="12">
        <v>1553.3323684814213</v>
      </c>
      <c r="EK152" s="12">
        <v>1931.6663061099619</v>
      </c>
      <c r="EL152" s="12">
        <v>8474.9720436012958</v>
      </c>
      <c r="EM152" s="12">
        <v>2298.1909610164957</v>
      </c>
      <c r="EN152" s="12">
        <v>3563.5122010203554</v>
      </c>
      <c r="EO152" s="12">
        <v>4802.1749975821231</v>
      </c>
      <c r="EP152" s="12">
        <v>0</v>
      </c>
      <c r="EQ152" s="12">
        <v>595.08317535405331</v>
      </c>
      <c r="ER152" s="12">
        <v>1161.9443343301559</v>
      </c>
      <c r="ES152" s="12">
        <v>1087.3860423460339</v>
      </c>
      <c r="ET152" s="12">
        <v>374.36709816600268</v>
      </c>
      <c r="EU152" s="12">
        <v>19128.615971284991</v>
      </c>
      <c r="EV152" s="12">
        <v>0</v>
      </c>
      <c r="EW152" s="12">
        <v>47916.141818823067</v>
      </c>
      <c r="EX152" s="12">
        <v>85677.18108486924</v>
      </c>
      <c r="EY152" s="12">
        <v>14219.317939040859</v>
      </c>
      <c r="EZ152" s="12">
        <v>166894.97832572035</v>
      </c>
      <c r="FA152" s="12">
        <v>934.75139711308623</v>
      </c>
      <c r="FB152" s="12">
        <v>434.92977887730416</v>
      </c>
      <c r="FC152" s="12">
        <v>2125.6192380141815</v>
      </c>
      <c r="FD152" s="12">
        <v>4709.2624002781449</v>
      </c>
      <c r="FE152" s="12">
        <v>481.97479369470761</v>
      </c>
      <c r="FF152" s="12">
        <v>28954.869473186402</v>
      </c>
      <c r="FG152" s="12">
        <v>1480.3016812780868</v>
      </c>
      <c r="FH152" s="12">
        <v>322.75415827092644</v>
      </c>
      <c r="FI152" s="12">
        <v>1062.5854447182662</v>
      </c>
      <c r="FJ152" s="12">
        <v>0</v>
      </c>
      <c r="FK152" s="13">
        <v>2266581.4848263455</v>
      </c>
      <c r="FL152" s="12">
        <v>1583005.7293840982</v>
      </c>
      <c r="FM152" s="14">
        <v>250374.75469190395</v>
      </c>
      <c r="FN152" s="12">
        <v>1332630.9746921943</v>
      </c>
      <c r="FO152" s="12">
        <v>0</v>
      </c>
      <c r="FP152" s="12">
        <v>0</v>
      </c>
      <c r="FQ152" s="12">
        <v>0</v>
      </c>
      <c r="FR152" s="12">
        <v>0</v>
      </c>
      <c r="FS152" s="12">
        <v>0</v>
      </c>
      <c r="FT152" s="12">
        <v>0</v>
      </c>
      <c r="FU152" s="12">
        <v>0</v>
      </c>
      <c r="FV152" s="13">
        <v>3849587.2142104437</v>
      </c>
    </row>
    <row r="153" spans="1:178" s="15" customFormat="1" ht="31.8" thickBot="1" x14ac:dyDescent="0.3">
      <c r="A153" s="85" t="s">
        <v>179</v>
      </c>
      <c r="B153" s="11">
        <v>150</v>
      </c>
      <c r="C153" s="12">
        <v>10579.33950793435</v>
      </c>
      <c r="D153" s="12">
        <v>144353.26084350498</v>
      </c>
      <c r="E153" s="12">
        <v>0</v>
      </c>
      <c r="F153" s="12">
        <v>31.991631368506859</v>
      </c>
      <c r="G153" s="12">
        <v>4113.9327840474916</v>
      </c>
      <c r="H153" s="12">
        <v>1024.6262723395728</v>
      </c>
      <c r="I153" s="12">
        <v>304.11835580194401</v>
      </c>
      <c r="J153" s="12">
        <v>1125.6661768426497</v>
      </c>
      <c r="K153" s="12">
        <v>104646.11917638645</v>
      </c>
      <c r="L153" s="12">
        <v>0</v>
      </c>
      <c r="M153" s="12">
        <v>0</v>
      </c>
      <c r="N153" s="12">
        <v>605.53069002636755</v>
      </c>
      <c r="O153" s="12">
        <v>793.06212650574389</v>
      </c>
      <c r="P153" s="12">
        <v>99.661773800050923</v>
      </c>
      <c r="Q153" s="12">
        <v>366.77745675678642</v>
      </c>
      <c r="R153" s="12">
        <v>0</v>
      </c>
      <c r="S153" s="12">
        <v>0</v>
      </c>
      <c r="T153" s="12">
        <v>253.15998217452994</v>
      </c>
      <c r="U153" s="12">
        <v>52.594637799259232</v>
      </c>
      <c r="V153" s="12">
        <v>33282.978931027923</v>
      </c>
      <c r="W153" s="12">
        <v>0</v>
      </c>
      <c r="X153" s="12">
        <v>2705.8840490822836</v>
      </c>
      <c r="Y153" s="12">
        <v>295.15014798474135</v>
      </c>
      <c r="Z153" s="12">
        <v>0</v>
      </c>
      <c r="AA153" s="12">
        <v>4.4055485650752959E-7</v>
      </c>
      <c r="AB153" s="12">
        <v>849.86843115716147</v>
      </c>
      <c r="AC153" s="12">
        <v>1585.7059164167724</v>
      </c>
      <c r="AD153" s="12">
        <v>13843.914781925014</v>
      </c>
      <c r="AE153" s="12">
        <v>0</v>
      </c>
      <c r="AF153" s="12">
        <v>0</v>
      </c>
      <c r="AG153" s="12">
        <v>0</v>
      </c>
      <c r="AH153" s="12">
        <v>7707.7282312582283</v>
      </c>
      <c r="AI153" s="12">
        <v>40.115267482215657</v>
      </c>
      <c r="AJ153" s="12">
        <v>58.970290816016067</v>
      </c>
      <c r="AK153" s="12">
        <v>1355.4554759493126</v>
      </c>
      <c r="AL153" s="12">
        <v>13879.617503827076</v>
      </c>
      <c r="AM153" s="12">
        <v>13750.092285365192</v>
      </c>
      <c r="AN153" s="12">
        <v>1515.9851173127042</v>
      </c>
      <c r="AO153" s="12">
        <v>3557.2468496638357</v>
      </c>
      <c r="AP153" s="12">
        <v>6593.8315175850466</v>
      </c>
      <c r="AQ153" s="12">
        <v>529.38170667803888</v>
      </c>
      <c r="AR153" s="12">
        <v>785.07726503536287</v>
      </c>
      <c r="AS153" s="12">
        <v>112.6349980599161</v>
      </c>
      <c r="AT153" s="12">
        <v>1709.783264422002</v>
      </c>
      <c r="AU153" s="12">
        <v>389282.35277008236</v>
      </c>
      <c r="AV153" s="12">
        <v>9235.3575041038166</v>
      </c>
      <c r="AW153" s="12">
        <v>6711.1630057757875</v>
      </c>
      <c r="AX153" s="12">
        <v>891.1189786955573</v>
      </c>
      <c r="AY153" s="12">
        <v>5414.1966883515097</v>
      </c>
      <c r="AZ153" s="12">
        <v>5242.580165031819</v>
      </c>
      <c r="BA153" s="12">
        <v>119578.14082873501</v>
      </c>
      <c r="BB153" s="12">
        <v>3877.3329675953196</v>
      </c>
      <c r="BC153" s="12">
        <v>71753.899437970395</v>
      </c>
      <c r="BD153" s="12">
        <v>9083.8748719835912</v>
      </c>
      <c r="BE153" s="12">
        <v>4119.332864891051</v>
      </c>
      <c r="BF153" s="12">
        <v>39630.061678588383</v>
      </c>
      <c r="BG153" s="12">
        <v>12733.509102011651</v>
      </c>
      <c r="BH153" s="12">
        <v>8058.710728251086</v>
      </c>
      <c r="BI153" s="12">
        <v>296.56038128229659</v>
      </c>
      <c r="BJ153" s="12">
        <v>0</v>
      </c>
      <c r="BK153" s="12">
        <v>4.0279803317053195</v>
      </c>
      <c r="BL153" s="12">
        <v>1673.6899976122397</v>
      </c>
      <c r="BM153" s="12">
        <v>9939.5693703937504</v>
      </c>
      <c r="BN153" s="12">
        <v>645.66755889356273</v>
      </c>
      <c r="BO153" s="12">
        <v>4598.64542791238</v>
      </c>
      <c r="BP153" s="12">
        <v>36817.140838447915</v>
      </c>
      <c r="BQ153" s="12">
        <v>38102.545260677696</v>
      </c>
      <c r="BR153" s="12">
        <v>68067.086712379009</v>
      </c>
      <c r="BS153" s="12">
        <v>97986.933887357489</v>
      </c>
      <c r="BT153" s="12">
        <v>334.5308992215447</v>
      </c>
      <c r="BU153" s="12">
        <v>13683.801796599631</v>
      </c>
      <c r="BV153" s="12">
        <v>3875.3559055996793</v>
      </c>
      <c r="BW153" s="12">
        <v>22842.845239691604</v>
      </c>
      <c r="BX153" s="12">
        <v>4415.3888372122246</v>
      </c>
      <c r="BY153" s="12">
        <v>745.05861133044425</v>
      </c>
      <c r="BZ153" s="12">
        <v>214138.6016952777</v>
      </c>
      <c r="CA153" s="12">
        <v>45383.585622683626</v>
      </c>
      <c r="CB153" s="12">
        <v>3054.5481069956982</v>
      </c>
      <c r="CC153" s="12">
        <v>1992.4061174785693</v>
      </c>
      <c r="CD153" s="12">
        <v>2349.9753829733027</v>
      </c>
      <c r="CE153" s="12">
        <v>7336.5761129162047</v>
      </c>
      <c r="CF153" s="12">
        <v>33510.991475039897</v>
      </c>
      <c r="CG153" s="12">
        <v>1918.7892079490991</v>
      </c>
      <c r="CH153" s="12">
        <v>17.715983358932981</v>
      </c>
      <c r="CI153" s="12">
        <v>274.23269797629837</v>
      </c>
      <c r="CJ153" s="12">
        <v>1492.7073547956284</v>
      </c>
      <c r="CK153" s="12">
        <v>725.18870034763563</v>
      </c>
      <c r="CL153" s="12">
        <v>11040.413504130507</v>
      </c>
      <c r="CM153" s="12">
        <v>98999.527254066576</v>
      </c>
      <c r="CN153" s="12">
        <v>758.6436142476565</v>
      </c>
      <c r="CO153" s="12">
        <v>356.29592031229072</v>
      </c>
      <c r="CP153" s="12">
        <v>31026.022722074165</v>
      </c>
      <c r="CQ153" s="12">
        <v>70.588555646412871</v>
      </c>
      <c r="CR153" s="12">
        <v>4443.0743982566673</v>
      </c>
      <c r="CS153" s="12">
        <v>1136.2282379083958</v>
      </c>
      <c r="CT153" s="12">
        <v>0</v>
      </c>
      <c r="CU153" s="12">
        <v>3846.0556224871139</v>
      </c>
      <c r="CV153" s="12">
        <v>28757.179460715684</v>
      </c>
      <c r="CW153" s="12">
        <v>12727.903926002735</v>
      </c>
      <c r="CX153" s="12">
        <v>13.679842608705208</v>
      </c>
      <c r="CY153" s="12">
        <v>55.740387641666366</v>
      </c>
      <c r="CZ153" s="12">
        <v>524.53774042453779</v>
      </c>
      <c r="DA153" s="12">
        <v>1439.9262686574557</v>
      </c>
      <c r="DB153" s="12">
        <v>2463.8414836528668</v>
      </c>
      <c r="DC153" s="12">
        <v>1717.1718625015371</v>
      </c>
      <c r="DD153" s="12">
        <v>3677934.9747918192</v>
      </c>
      <c r="DE153" s="12">
        <v>11428.019881401653</v>
      </c>
      <c r="DF153" s="12">
        <v>1420.1030365654699</v>
      </c>
      <c r="DG153" s="12">
        <v>50518.887716447702</v>
      </c>
      <c r="DH153" s="12">
        <v>17617.88235257156</v>
      </c>
      <c r="DI153" s="12">
        <v>19550.740825399494</v>
      </c>
      <c r="DJ153" s="12">
        <v>53592.302108770498</v>
      </c>
      <c r="DK153" s="12">
        <v>8144.0120006652842</v>
      </c>
      <c r="DL153" s="12">
        <v>1096970.2499507857</v>
      </c>
      <c r="DM153" s="12">
        <v>140.65175451641488</v>
      </c>
      <c r="DN153" s="12">
        <v>1762.778361050727</v>
      </c>
      <c r="DO153" s="12">
        <v>24808.932780337735</v>
      </c>
      <c r="DP153" s="12">
        <v>14585.586614124339</v>
      </c>
      <c r="DQ153" s="12">
        <v>181.35032322817429</v>
      </c>
      <c r="DR153" s="12">
        <v>2439.2217640784584</v>
      </c>
      <c r="DS153" s="12">
        <v>11435.050879703407</v>
      </c>
      <c r="DT153" s="12">
        <v>2093.3650897202861</v>
      </c>
      <c r="DU153" s="12">
        <v>182194.09529296629</v>
      </c>
      <c r="DV153" s="12">
        <v>2330.9478192194733</v>
      </c>
      <c r="DW153" s="12">
        <v>14499.192054064311</v>
      </c>
      <c r="DX153" s="12">
        <v>56628.903051285502</v>
      </c>
      <c r="DY153" s="12">
        <v>11578.320259422522</v>
      </c>
      <c r="DZ153" s="12">
        <v>1979.1467663521635</v>
      </c>
      <c r="EA153" s="12">
        <v>3293.5459218485303</v>
      </c>
      <c r="EB153" s="12">
        <v>0</v>
      </c>
      <c r="EC153" s="12">
        <v>107045.11275769584</v>
      </c>
      <c r="ED153" s="12">
        <v>1772.3499321755203</v>
      </c>
      <c r="EE153" s="12">
        <v>92937.647526866596</v>
      </c>
      <c r="EF153" s="12">
        <v>29888.784268443796</v>
      </c>
      <c r="EG153" s="12">
        <v>0</v>
      </c>
      <c r="EH153" s="12">
        <v>20302.38170196268</v>
      </c>
      <c r="EI153" s="12">
        <v>220359.10620905549</v>
      </c>
      <c r="EJ153" s="12">
        <v>9726.2336802525515</v>
      </c>
      <c r="EK153" s="12">
        <v>55000.315330104917</v>
      </c>
      <c r="EL153" s="12">
        <v>84388.017318912767</v>
      </c>
      <c r="EM153" s="12">
        <v>9599.5447882094359</v>
      </c>
      <c r="EN153" s="12">
        <v>33566.763760025002</v>
      </c>
      <c r="EO153" s="12">
        <v>5872.0458940119906</v>
      </c>
      <c r="EP153" s="12">
        <v>154.21593389384134</v>
      </c>
      <c r="EQ153" s="12">
        <v>7569.9103518653064</v>
      </c>
      <c r="ER153" s="12">
        <v>4766.3057010394559</v>
      </c>
      <c r="ES153" s="12">
        <v>3117.65795962023</v>
      </c>
      <c r="ET153" s="12">
        <v>2142.303899104817</v>
      </c>
      <c r="EU153" s="12">
        <v>622.72652416122423</v>
      </c>
      <c r="EV153" s="12">
        <v>143445.63468550888</v>
      </c>
      <c r="EW153" s="12">
        <v>196255.85790867588</v>
      </c>
      <c r="EX153" s="12">
        <v>47239.078679311198</v>
      </c>
      <c r="EY153" s="12">
        <v>15120.988451592635</v>
      </c>
      <c r="EZ153" s="12">
        <v>27421.472453547343</v>
      </c>
      <c r="FA153" s="12">
        <v>1820.8211499272413</v>
      </c>
      <c r="FB153" s="12">
        <v>3974.9590054704513</v>
      </c>
      <c r="FC153" s="12">
        <v>3217.5394896621065</v>
      </c>
      <c r="FD153" s="12">
        <v>976.86789728266194</v>
      </c>
      <c r="FE153" s="12">
        <v>2078.1411752963099</v>
      </c>
      <c r="FF153" s="12">
        <v>10180.059197385812</v>
      </c>
      <c r="FG153" s="12">
        <v>16564.921795072612</v>
      </c>
      <c r="FH153" s="12">
        <v>1873.9727764303307</v>
      </c>
      <c r="FI153" s="12">
        <v>15327.152135462686</v>
      </c>
      <c r="FJ153" s="12">
        <v>1174.0598434274293</v>
      </c>
      <c r="FK153" s="13">
        <v>8316353.1045807144</v>
      </c>
      <c r="FL153" s="12">
        <v>2503275.752005755</v>
      </c>
      <c r="FM153" s="14">
        <v>2473350.752005755</v>
      </c>
      <c r="FN153" s="12">
        <v>29925</v>
      </c>
      <c r="FO153" s="12">
        <v>0</v>
      </c>
      <c r="FP153" s="12">
        <v>0</v>
      </c>
      <c r="FQ153" s="12">
        <v>0</v>
      </c>
      <c r="FR153" s="12">
        <v>0</v>
      </c>
      <c r="FS153" s="12">
        <v>0</v>
      </c>
      <c r="FT153" s="12">
        <v>0</v>
      </c>
      <c r="FU153" s="12">
        <v>0</v>
      </c>
      <c r="FV153" s="13">
        <v>10819628.856586469</v>
      </c>
    </row>
    <row r="154" spans="1:178" ht="63" thickBot="1" x14ac:dyDescent="0.35">
      <c r="A154" s="85" t="s">
        <v>180</v>
      </c>
      <c r="B154" s="11">
        <v>151</v>
      </c>
      <c r="C154" s="12">
        <v>697.96977877078245</v>
      </c>
      <c r="D154" s="12">
        <v>1001.630078544</v>
      </c>
      <c r="E154" s="12">
        <v>319.57515910508027</v>
      </c>
      <c r="F154" s="12">
        <v>0</v>
      </c>
      <c r="G154" s="12">
        <v>0</v>
      </c>
      <c r="H154" s="12">
        <v>2596.931073724812</v>
      </c>
      <c r="I154" s="12">
        <v>729.87358343114681</v>
      </c>
      <c r="J154" s="12">
        <v>0</v>
      </c>
      <c r="K154" s="12">
        <v>819.34708437597089</v>
      </c>
      <c r="L154" s="12">
        <v>0</v>
      </c>
      <c r="M154" s="12">
        <v>0</v>
      </c>
      <c r="N154" s="12">
        <v>160.53351778139904</v>
      </c>
      <c r="O154" s="12">
        <v>2243.2179657602187</v>
      </c>
      <c r="P154" s="12">
        <v>0</v>
      </c>
      <c r="Q154" s="12">
        <v>11.654298804420627</v>
      </c>
      <c r="R154" s="12">
        <v>0</v>
      </c>
      <c r="S154" s="12">
        <v>0</v>
      </c>
      <c r="T154" s="12">
        <v>5631.0950417189579</v>
      </c>
      <c r="U154" s="12">
        <v>0</v>
      </c>
      <c r="V154" s="12">
        <v>2417.1472483142106</v>
      </c>
      <c r="W154" s="12">
        <v>0</v>
      </c>
      <c r="X154" s="12">
        <v>10.431944546059903</v>
      </c>
      <c r="Y154" s="12">
        <v>422.59498134215187</v>
      </c>
      <c r="Z154" s="12">
        <v>0</v>
      </c>
      <c r="AA154" s="12">
        <v>44.226152461428811</v>
      </c>
      <c r="AB154" s="12">
        <v>50.876581773948011</v>
      </c>
      <c r="AC154" s="12">
        <v>2304.8484357065036</v>
      </c>
      <c r="AD154" s="12">
        <v>0</v>
      </c>
      <c r="AE154" s="12">
        <v>0</v>
      </c>
      <c r="AF154" s="12">
        <v>0</v>
      </c>
      <c r="AG154" s="12">
        <v>0</v>
      </c>
      <c r="AH154" s="12">
        <v>1715.6968740671059</v>
      </c>
      <c r="AI154" s="12">
        <v>4586.2319073372119</v>
      </c>
      <c r="AJ154" s="12">
        <v>319.4141253318997</v>
      </c>
      <c r="AK154" s="12">
        <v>797.07852133792164</v>
      </c>
      <c r="AL154" s="12">
        <v>7828.6546474507122</v>
      </c>
      <c r="AM154" s="12">
        <v>2048.4656597963772</v>
      </c>
      <c r="AN154" s="12">
        <v>0</v>
      </c>
      <c r="AO154" s="12">
        <v>84.977491992092354</v>
      </c>
      <c r="AP154" s="12">
        <v>427.35328443048996</v>
      </c>
      <c r="AQ154" s="12">
        <v>2222.0471931411425</v>
      </c>
      <c r="AR154" s="12">
        <v>1392.2892439246607</v>
      </c>
      <c r="AS154" s="12">
        <v>16.023513942466383</v>
      </c>
      <c r="AT154" s="12">
        <v>547.28844500967148</v>
      </c>
      <c r="AU154" s="12">
        <v>1462.1183599852122</v>
      </c>
      <c r="AV154" s="12">
        <v>1292.3872513040346</v>
      </c>
      <c r="AW154" s="12">
        <v>439.03618799599161</v>
      </c>
      <c r="AX154" s="12">
        <v>323.69311086658087</v>
      </c>
      <c r="AY154" s="12">
        <v>1338.9945842505911</v>
      </c>
      <c r="AZ154" s="12">
        <v>1268.6662956514563</v>
      </c>
      <c r="BA154" s="12">
        <v>6531.9062624724156</v>
      </c>
      <c r="BB154" s="12">
        <v>631.28997329499543</v>
      </c>
      <c r="BC154" s="12">
        <v>56709.246966258317</v>
      </c>
      <c r="BD154" s="12">
        <v>3049.4566958930814</v>
      </c>
      <c r="BE154" s="12">
        <v>1802.1906582742131</v>
      </c>
      <c r="BF154" s="12">
        <v>3818.0417644072313</v>
      </c>
      <c r="BG154" s="12">
        <v>2743.2059906460918</v>
      </c>
      <c r="BH154" s="12">
        <v>871.36142761873282</v>
      </c>
      <c r="BI154" s="12">
        <v>232.10318706066204</v>
      </c>
      <c r="BJ154" s="12">
        <v>2004.1157541195375</v>
      </c>
      <c r="BK154" s="12">
        <v>318.74066487934579</v>
      </c>
      <c r="BL154" s="12">
        <v>1233.8900669947359</v>
      </c>
      <c r="BM154" s="12">
        <v>4147.7137282766998</v>
      </c>
      <c r="BN154" s="12">
        <v>560.28581314515895</v>
      </c>
      <c r="BO154" s="12">
        <v>721.92445281286507</v>
      </c>
      <c r="BP154" s="12">
        <v>4250.5646454009047</v>
      </c>
      <c r="BQ154" s="12">
        <v>1269.9086078526539</v>
      </c>
      <c r="BR154" s="12">
        <v>650.89519514260667</v>
      </c>
      <c r="BS154" s="12">
        <v>5739.4224703769733</v>
      </c>
      <c r="BT154" s="12">
        <v>25.046029425297959</v>
      </c>
      <c r="BU154" s="12">
        <v>6988.1293373617618</v>
      </c>
      <c r="BV154" s="12">
        <v>2252.479587461326</v>
      </c>
      <c r="BW154" s="12">
        <v>3194.9402157369991</v>
      </c>
      <c r="BX154" s="12">
        <v>2223.8991998025367</v>
      </c>
      <c r="BY154" s="12">
        <v>681.80905489500537</v>
      </c>
      <c r="BZ154" s="12">
        <v>4646.3312719972328</v>
      </c>
      <c r="CA154" s="12">
        <v>145.87433633659276</v>
      </c>
      <c r="CB154" s="12">
        <v>0</v>
      </c>
      <c r="CC154" s="12">
        <v>277.85053397582294</v>
      </c>
      <c r="CD154" s="12">
        <v>1415.5092105930983</v>
      </c>
      <c r="CE154" s="12">
        <v>15489.06244381885</v>
      </c>
      <c r="CF154" s="12">
        <v>11.020285201763519</v>
      </c>
      <c r="CG154" s="12">
        <v>246.82062669896521</v>
      </c>
      <c r="CH154" s="12">
        <v>0</v>
      </c>
      <c r="CI154" s="12">
        <v>79.973129875557817</v>
      </c>
      <c r="CJ154" s="12">
        <v>140.45163890731615</v>
      </c>
      <c r="CK154" s="12">
        <v>928.51099769594111</v>
      </c>
      <c r="CL154" s="12">
        <v>403.02246753334038</v>
      </c>
      <c r="CM154" s="12">
        <v>2595.9261217260105</v>
      </c>
      <c r="CN154" s="12">
        <v>1518.9377013543858</v>
      </c>
      <c r="CO154" s="12">
        <v>512.55258319050176</v>
      </c>
      <c r="CP154" s="12">
        <v>66.384230130277317</v>
      </c>
      <c r="CQ154" s="12">
        <v>70.185039847985621</v>
      </c>
      <c r="CR154" s="12">
        <v>4296.3898562046306</v>
      </c>
      <c r="CS154" s="12">
        <v>321.22282673550166</v>
      </c>
      <c r="CT154" s="12">
        <v>196.53040584377078</v>
      </c>
      <c r="CU154" s="12">
        <v>640.83253862872459</v>
      </c>
      <c r="CV154" s="12">
        <v>194.29712768319834</v>
      </c>
      <c r="CW154" s="12">
        <v>4891.3640860140413</v>
      </c>
      <c r="CX154" s="12">
        <v>822.49882283783052</v>
      </c>
      <c r="CY154" s="12">
        <v>108.89601140692433</v>
      </c>
      <c r="CZ154" s="12">
        <v>0</v>
      </c>
      <c r="DA154" s="12">
        <v>821.58435582753702</v>
      </c>
      <c r="DB154" s="12">
        <v>207.51579372421577</v>
      </c>
      <c r="DC154" s="12">
        <v>24.047991252650572</v>
      </c>
      <c r="DD154" s="12">
        <v>2739.1608439491056</v>
      </c>
      <c r="DE154" s="12">
        <v>4559.7662417349611</v>
      </c>
      <c r="DF154" s="12">
        <v>0</v>
      </c>
      <c r="DG154" s="12">
        <v>5645.24760564811</v>
      </c>
      <c r="DH154" s="12">
        <v>2582.5753449187864</v>
      </c>
      <c r="DI154" s="12">
        <v>4355.0195193621621</v>
      </c>
      <c r="DJ154" s="12">
        <v>3174.9711532557012</v>
      </c>
      <c r="DK154" s="12">
        <v>1063.2049353803554</v>
      </c>
      <c r="DL154" s="12">
        <v>222311.23318442062</v>
      </c>
      <c r="DM154" s="12">
        <v>0</v>
      </c>
      <c r="DN154" s="12">
        <v>0</v>
      </c>
      <c r="DO154" s="12">
        <v>4126.9309154084804</v>
      </c>
      <c r="DP154" s="12">
        <v>5076.709643175398</v>
      </c>
      <c r="DQ154" s="12">
        <v>56.618513736653966</v>
      </c>
      <c r="DR154" s="12">
        <v>3032.0926865019928</v>
      </c>
      <c r="DS154" s="12">
        <v>2954.6327553420333</v>
      </c>
      <c r="DT154" s="12">
        <v>540.89178334617895</v>
      </c>
      <c r="DU154" s="12">
        <v>2410.1919326181551</v>
      </c>
      <c r="DV154" s="12">
        <v>32.270786969668265</v>
      </c>
      <c r="DW154" s="12">
        <v>3919.2830304227796</v>
      </c>
      <c r="DX154" s="12">
        <v>8647.4933709341767</v>
      </c>
      <c r="DY154" s="12">
        <v>2286.9291052267686</v>
      </c>
      <c r="DZ154" s="12">
        <v>1416.0293798099833</v>
      </c>
      <c r="EA154" s="12">
        <v>796.46349999117137</v>
      </c>
      <c r="EB154" s="12">
        <v>4814.0568483657689</v>
      </c>
      <c r="EC154" s="12">
        <v>1868.7587679332223</v>
      </c>
      <c r="ED154" s="12">
        <v>271.53880901520625</v>
      </c>
      <c r="EE154" s="12">
        <v>6577.4676605047998</v>
      </c>
      <c r="EF154" s="12">
        <v>74.685546439823696</v>
      </c>
      <c r="EG154" s="12">
        <v>2778.8695454312315</v>
      </c>
      <c r="EH154" s="12">
        <v>6.8001184251169615</v>
      </c>
      <c r="EI154" s="12">
        <v>20820.443117921288</v>
      </c>
      <c r="EJ154" s="12">
        <v>905.80823717583667</v>
      </c>
      <c r="EK154" s="12">
        <v>1003.9321016171917</v>
      </c>
      <c r="EL154" s="12">
        <v>4838.2199038662457</v>
      </c>
      <c r="EM154" s="12">
        <v>6936.8119064041221</v>
      </c>
      <c r="EN154" s="12">
        <v>2890.536396295563</v>
      </c>
      <c r="EO154" s="12">
        <v>1108.7637617914816</v>
      </c>
      <c r="EP154" s="12">
        <v>0</v>
      </c>
      <c r="EQ154" s="12">
        <v>364.57633469296098</v>
      </c>
      <c r="ER154" s="12">
        <v>5058.0597589622112</v>
      </c>
      <c r="ES154" s="12">
        <v>4352.3297571018147</v>
      </c>
      <c r="ET154" s="12">
        <v>201.67732680874531</v>
      </c>
      <c r="EU154" s="12">
        <v>94.775013640287085</v>
      </c>
      <c r="EV154" s="12">
        <v>3054.8048022341763</v>
      </c>
      <c r="EW154" s="12">
        <v>339002.92890532984</v>
      </c>
      <c r="EX154" s="12">
        <v>53919.179780621205</v>
      </c>
      <c r="EY154" s="12">
        <v>26091.836658061569</v>
      </c>
      <c r="EZ154" s="12">
        <v>19315.093918342085</v>
      </c>
      <c r="FA154" s="12">
        <v>942.1195920869776</v>
      </c>
      <c r="FB154" s="12">
        <v>1149.7445233870251</v>
      </c>
      <c r="FC154" s="12">
        <v>611.67034509753228</v>
      </c>
      <c r="FD154" s="12">
        <v>738.51526995502275</v>
      </c>
      <c r="FE154" s="12">
        <v>1976.1422254441068</v>
      </c>
      <c r="FF154" s="12">
        <v>6901.2085839053998</v>
      </c>
      <c r="FG154" s="12">
        <v>4870.3244433748778</v>
      </c>
      <c r="FH154" s="12">
        <v>3974.2807725983475</v>
      </c>
      <c r="FI154" s="12">
        <v>2541.3834132799057</v>
      </c>
      <c r="FJ154" s="12">
        <v>0</v>
      </c>
      <c r="FK154" s="13">
        <v>1013083.5901868938</v>
      </c>
      <c r="FL154" s="12">
        <v>110332739.19330589</v>
      </c>
      <c r="FM154" s="14">
        <v>3070239.8029848933</v>
      </c>
      <c r="FN154" s="12">
        <v>107262499.390321</v>
      </c>
      <c r="FO154" s="12">
        <v>0</v>
      </c>
      <c r="FP154" s="12">
        <v>0</v>
      </c>
      <c r="FQ154" s="12">
        <v>0</v>
      </c>
      <c r="FR154" s="12">
        <v>0</v>
      </c>
      <c r="FS154" s="12">
        <v>0</v>
      </c>
      <c r="FT154" s="12">
        <v>0</v>
      </c>
      <c r="FU154" s="12">
        <v>0</v>
      </c>
      <c r="FV154" s="13">
        <v>111345822.78349279</v>
      </c>
    </row>
    <row r="155" spans="1:178" ht="31.8" thickBot="1" x14ac:dyDescent="0.35">
      <c r="A155" s="85" t="s">
        <v>181</v>
      </c>
      <c r="B155" s="11">
        <v>152</v>
      </c>
      <c r="C155" s="12">
        <v>0</v>
      </c>
      <c r="D155" s="12">
        <v>2241.0235594990004</v>
      </c>
      <c r="E155" s="12">
        <v>0</v>
      </c>
      <c r="F155" s="12">
        <v>0.27972909979371913</v>
      </c>
      <c r="G155" s="12">
        <v>0</v>
      </c>
      <c r="H155" s="12">
        <v>8325.608681398242</v>
      </c>
      <c r="I155" s="12">
        <v>0</v>
      </c>
      <c r="J155" s="12">
        <v>0</v>
      </c>
      <c r="K155" s="12">
        <v>23839.140084245781</v>
      </c>
      <c r="L155" s="12">
        <v>0</v>
      </c>
      <c r="M155" s="12">
        <v>0</v>
      </c>
      <c r="N155" s="12">
        <v>12699.103157292288</v>
      </c>
      <c r="O155" s="12">
        <v>1581.3347888847379</v>
      </c>
      <c r="P155" s="12">
        <v>0</v>
      </c>
      <c r="Q155" s="12">
        <v>64.230718340596127</v>
      </c>
      <c r="R155" s="12">
        <v>117.1432534672675</v>
      </c>
      <c r="S155" s="12">
        <v>0</v>
      </c>
      <c r="T155" s="12">
        <v>0.80470769717638235</v>
      </c>
      <c r="U155" s="12">
        <v>0</v>
      </c>
      <c r="V155" s="12">
        <v>7296.5982761376335</v>
      </c>
      <c r="W155" s="12">
        <v>0</v>
      </c>
      <c r="X155" s="12">
        <v>2752.9877837669519</v>
      </c>
      <c r="Y155" s="12">
        <v>89.226798709774158</v>
      </c>
      <c r="Z155" s="12">
        <v>0</v>
      </c>
      <c r="AA155" s="12">
        <v>1.9680290504120791E-7</v>
      </c>
      <c r="AB155" s="12">
        <v>0</v>
      </c>
      <c r="AC155" s="12">
        <v>6996.1306066325105</v>
      </c>
      <c r="AD155" s="12">
        <v>131302.58289627908</v>
      </c>
      <c r="AE155" s="12">
        <v>851285.7943337037</v>
      </c>
      <c r="AF155" s="12">
        <v>461517.87368357519</v>
      </c>
      <c r="AG155" s="12">
        <v>56.885741056916565</v>
      </c>
      <c r="AH155" s="12">
        <v>1071.1997186703441</v>
      </c>
      <c r="AI155" s="12">
        <v>9149.0530241937995</v>
      </c>
      <c r="AJ155" s="12">
        <v>103492.77615763922</v>
      </c>
      <c r="AK155" s="12">
        <v>1203.5711204009876</v>
      </c>
      <c r="AL155" s="12">
        <v>1381.2178576425449</v>
      </c>
      <c r="AM155" s="12">
        <v>1279.5415487045314</v>
      </c>
      <c r="AN155" s="12">
        <v>0</v>
      </c>
      <c r="AO155" s="12">
        <v>0</v>
      </c>
      <c r="AP155" s="12">
        <v>161.83771139661559</v>
      </c>
      <c r="AQ155" s="12">
        <v>1.8286473155220304E-4</v>
      </c>
      <c r="AR155" s="12">
        <v>39009.580734857926</v>
      </c>
      <c r="AS155" s="12">
        <v>516.64025414085188</v>
      </c>
      <c r="AT155" s="12">
        <v>0</v>
      </c>
      <c r="AU155" s="12">
        <v>8367.2424680552122</v>
      </c>
      <c r="AV155" s="12">
        <v>19249.818652897215</v>
      </c>
      <c r="AW155" s="12">
        <v>887.50130919766684</v>
      </c>
      <c r="AX155" s="12">
        <v>1281.0761627772372</v>
      </c>
      <c r="AY155" s="12">
        <v>2721.0197854392072</v>
      </c>
      <c r="AZ155" s="12">
        <v>3363.748471954565</v>
      </c>
      <c r="BA155" s="12">
        <v>11249.491239508136</v>
      </c>
      <c r="BB155" s="12">
        <v>7547.0767388135464</v>
      </c>
      <c r="BC155" s="12">
        <v>36442.120756457545</v>
      </c>
      <c r="BD155" s="12">
        <v>2655.9191786831339</v>
      </c>
      <c r="BE155" s="12">
        <v>2235.7332095120082</v>
      </c>
      <c r="BF155" s="12">
        <v>13728.669305227302</v>
      </c>
      <c r="BG155" s="12">
        <v>22485.090725157261</v>
      </c>
      <c r="BH155" s="12">
        <v>1714.8163529820711</v>
      </c>
      <c r="BI155" s="12">
        <v>849.27555931670838</v>
      </c>
      <c r="BJ155" s="12">
        <v>0</v>
      </c>
      <c r="BK155" s="12">
        <v>786.58127954714564</v>
      </c>
      <c r="BL155" s="12">
        <v>1991.7969698131119</v>
      </c>
      <c r="BM155" s="12">
        <v>284.75588778560598</v>
      </c>
      <c r="BN155" s="12">
        <v>311.59229219737557</v>
      </c>
      <c r="BO155" s="12">
        <v>3467.27888459928</v>
      </c>
      <c r="BP155" s="12">
        <v>24000.045592561692</v>
      </c>
      <c r="BQ155" s="12">
        <v>21719.231628213765</v>
      </c>
      <c r="BR155" s="12">
        <v>11482.223547600664</v>
      </c>
      <c r="BS155" s="12">
        <v>38886.518918244736</v>
      </c>
      <c r="BT155" s="12">
        <v>672.7360997969821</v>
      </c>
      <c r="BU155" s="12">
        <v>8564.7429051982326</v>
      </c>
      <c r="BV155" s="12">
        <v>6193.1918180310877</v>
      </c>
      <c r="BW155" s="12">
        <v>11282.716232655124</v>
      </c>
      <c r="BX155" s="12">
        <v>3125.6188138673074</v>
      </c>
      <c r="BY155" s="12">
        <v>1909.0282123613931</v>
      </c>
      <c r="BZ155" s="12">
        <v>95659.1404511562</v>
      </c>
      <c r="CA155" s="12">
        <v>75343.35252050811</v>
      </c>
      <c r="CB155" s="12">
        <v>186.7503865994577</v>
      </c>
      <c r="CC155" s="12">
        <v>156.21013673917753</v>
      </c>
      <c r="CD155" s="12">
        <v>4051.5349211003072</v>
      </c>
      <c r="CE155" s="12">
        <v>8409.6904998223235</v>
      </c>
      <c r="CF155" s="12">
        <v>5156.2850886979422</v>
      </c>
      <c r="CG155" s="12">
        <v>4909.2709463899619</v>
      </c>
      <c r="CH155" s="12">
        <v>0</v>
      </c>
      <c r="CI155" s="12">
        <v>2345.0655858973687</v>
      </c>
      <c r="CJ155" s="12">
        <v>1255.5812202622321</v>
      </c>
      <c r="CK155" s="12">
        <v>3128.2935804119224</v>
      </c>
      <c r="CL155" s="12">
        <v>1550.3561373305731</v>
      </c>
      <c r="CM155" s="12">
        <v>0</v>
      </c>
      <c r="CN155" s="12">
        <v>8249.2980043425687</v>
      </c>
      <c r="CO155" s="12">
        <v>110.61359840528392</v>
      </c>
      <c r="CP155" s="12">
        <v>3515.6990603141162</v>
      </c>
      <c r="CQ155" s="12">
        <v>2385.9189744982655</v>
      </c>
      <c r="CR155" s="12">
        <v>11530.696371119706</v>
      </c>
      <c r="CS155" s="12">
        <v>45405.228694749632</v>
      </c>
      <c r="CT155" s="12">
        <v>609.58973056686716</v>
      </c>
      <c r="CU155" s="12">
        <v>3106.539072085915</v>
      </c>
      <c r="CV155" s="12">
        <v>13916.582245121663</v>
      </c>
      <c r="CW155" s="12">
        <v>45317.139741743769</v>
      </c>
      <c r="CX155" s="12">
        <v>0</v>
      </c>
      <c r="CY155" s="12">
        <v>0</v>
      </c>
      <c r="CZ155" s="12">
        <v>1715.7920172554147</v>
      </c>
      <c r="DA155" s="12">
        <v>0</v>
      </c>
      <c r="DB155" s="12">
        <v>7.6971444116831282</v>
      </c>
      <c r="DC155" s="12">
        <v>54.870788003556854</v>
      </c>
      <c r="DD155" s="12">
        <v>56923.516892628038</v>
      </c>
      <c r="DE155" s="12">
        <v>23945.447137600426</v>
      </c>
      <c r="DF155" s="12">
        <v>6985.6810022032932</v>
      </c>
      <c r="DG155" s="12">
        <v>9255.895886862314</v>
      </c>
      <c r="DH155" s="12">
        <v>11551.00566764734</v>
      </c>
      <c r="DI155" s="12">
        <v>12861.056693276058</v>
      </c>
      <c r="DJ155" s="12">
        <v>19739.722699722533</v>
      </c>
      <c r="DK155" s="12">
        <v>4962.4144155778513</v>
      </c>
      <c r="DL155" s="12">
        <v>645643.1506452196</v>
      </c>
      <c r="DM155" s="12">
        <v>6549.2211426542744</v>
      </c>
      <c r="DN155" s="12">
        <v>0</v>
      </c>
      <c r="DO155" s="12">
        <v>19991.451450173434</v>
      </c>
      <c r="DP155" s="12">
        <v>15449.20866340849</v>
      </c>
      <c r="DQ155" s="12">
        <v>0</v>
      </c>
      <c r="DR155" s="12">
        <v>938.1670374601747</v>
      </c>
      <c r="DS155" s="12">
        <v>81902.164953521133</v>
      </c>
      <c r="DT155" s="12">
        <v>14993.473548117781</v>
      </c>
      <c r="DU155" s="12">
        <v>41789.989143215666</v>
      </c>
      <c r="DV155" s="12">
        <v>708.3089428719237</v>
      </c>
      <c r="DW155" s="12">
        <v>23687.439734962896</v>
      </c>
      <c r="DX155" s="12">
        <v>7044.1371097256833</v>
      </c>
      <c r="DY155" s="12">
        <v>752.5423912164822</v>
      </c>
      <c r="DZ155" s="12">
        <v>0</v>
      </c>
      <c r="EA155" s="12">
        <v>42032.155537332321</v>
      </c>
      <c r="EB155" s="12">
        <v>314660.4714354935</v>
      </c>
      <c r="EC155" s="12">
        <v>102027.23851769997</v>
      </c>
      <c r="ED155" s="12">
        <v>2132.639396638865</v>
      </c>
      <c r="EE155" s="12">
        <v>243555.60870102822</v>
      </c>
      <c r="EF155" s="12">
        <v>16843.41304978379</v>
      </c>
      <c r="EG155" s="12">
        <v>29312.210820487206</v>
      </c>
      <c r="EH155" s="12">
        <v>2814.5832082833363</v>
      </c>
      <c r="EI155" s="12">
        <v>165333.02238741115</v>
      </c>
      <c r="EJ155" s="12">
        <v>48633.409073622388</v>
      </c>
      <c r="EK155" s="12">
        <v>13294.348682479818</v>
      </c>
      <c r="EL155" s="12">
        <v>56710.262732617812</v>
      </c>
      <c r="EM155" s="12">
        <v>3266.3355787279438</v>
      </c>
      <c r="EN155" s="12">
        <v>32213.878543059982</v>
      </c>
      <c r="EO155" s="12">
        <v>5065.3225008369054</v>
      </c>
      <c r="EP155" s="12">
        <v>0</v>
      </c>
      <c r="EQ155" s="12">
        <v>1414.4236120740686</v>
      </c>
      <c r="ER155" s="12">
        <v>54141.498684043087</v>
      </c>
      <c r="ES155" s="12">
        <v>63.46171826272456</v>
      </c>
      <c r="ET155" s="12">
        <v>17906.10411415327</v>
      </c>
      <c r="EU155" s="12">
        <v>1978.1028494360244</v>
      </c>
      <c r="EV155" s="12">
        <v>33450.751305152175</v>
      </c>
      <c r="EW155" s="12">
        <v>241991.9691253528</v>
      </c>
      <c r="EX155" s="12">
        <v>733967.51862844429</v>
      </c>
      <c r="EY155" s="12">
        <v>112555.0426581903</v>
      </c>
      <c r="EZ155" s="12">
        <v>36653.815724415777</v>
      </c>
      <c r="FA155" s="12">
        <v>7849.0985110998417</v>
      </c>
      <c r="FB155" s="12">
        <v>2163.6345520205637</v>
      </c>
      <c r="FC155" s="12">
        <v>3769.2308002785439</v>
      </c>
      <c r="FD155" s="12">
        <v>862.52542777497058</v>
      </c>
      <c r="FE155" s="12">
        <v>49.884118823584046</v>
      </c>
      <c r="FF155" s="12">
        <v>38340.064426921919</v>
      </c>
      <c r="FG155" s="12">
        <v>12394.910088648267</v>
      </c>
      <c r="FH155" s="12">
        <v>17782.895270572568</v>
      </c>
      <c r="FI155" s="12">
        <v>2087.3022509594525</v>
      </c>
      <c r="FJ155" s="12">
        <v>0</v>
      </c>
      <c r="FK155" s="13">
        <v>5677957.1522166729</v>
      </c>
      <c r="FL155" s="12">
        <v>114118202.88976485</v>
      </c>
      <c r="FM155" s="14">
        <v>100563030.90759425</v>
      </c>
      <c r="FN155" s="12">
        <v>13555171.9821706</v>
      </c>
      <c r="FO155" s="12">
        <v>0</v>
      </c>
      <c r="FP155" s="12">
        <v>0</v>
      </c>
      <c r="FQ155" s="12">
        <v>0</v>
      </c>
      <c r="FR155" s="12">
        <v>0</v>
      </c>
      <c r="FS155" s="12">
        <v>1091795.0108094211</v>
      </c>
      <c r="FT155" s="12">
        <v>1091795.0108094211</v>
      </c>
      <c r="FU155" s="12">
        <v>2050147.4332125103</v>
      </c>
      <c r="FV155" s="13">
        <v>118837807.61957844</v>
      </c>
    </row>
    <row r="156" spans="1:178" ht="16.2" thickBot="1" x14ac:dyDescent="0.35">
      <c r="A156" s="85" t="s">
        <v>182</v>
      </c>
      <c r="B156" s="11">
        <v>153</v>
      </c>
      <c r="C156" s="12">
        <v>0</v>
      </c>
      <c r="D156" s="12">
        <v>0</v>
      </c>
      <c r="E156" s="12">
        <v>8.9316449053471528E-5</v>
      </c>
      <c r="F156" s="12">
        <v>0</v>
      </c>
      <c r="G156" s="12">
        <v>0</v>
      </c>
      <c r="H156" s="12">
        <v>1.1260927199730651E-2</v>
      </c>
      <c r="I156" s="12">
        <v>0</v>
      </c>
      <c r="J156" s="12">
        <v>0</v>
      </c>
      <c r="K156" s="12">
        <v>1.626478755500782E-2</v>
      </c>
      <c r="L156" s="12">
        <v>1.9626671966834242E-5</v>
      </c>
      <c r="M156" s="12">
        <v>0</v>
      </c>
      <c r="N156" s="12">
        <v>5802.5211970150594</v>
      </c>
      <c r="O156" s="12">
        <v>3616.4031869656578</v>
      </c>
      <c r="P156" s="12">
        <v>1.6187708174063905E-5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14163.470065089075</v>
      </c>
      <c r="W156" s="12">
        <v>0</v>
      </c>
      <c r="X156" s="12">
        <v>658.69145147207905</v>
      </c>
      <c r="Y156" s="12">
        <v>7.665666415187647E-8</v>
      </c>
      <c r="Z156" s="12">
        <v>0</v>
      </c>
      <c r="AA156" s="12">
        <v>1.8494468041392292E-9</v>
      </c>
      <c r="AB156" s="12">
        <v>0</v>
      </c>
      <c r="AC156" s="12">
        <v>5.7842145811991708E-4</v>
      </c>
      <c r="AD156" s="12">
        <v>0</v>
      </c>
      <c r="AE156" s="12">
        <v>0</v>
      </c>
      <c r="AF156" s="12">
        <v>0</v>
      </c>
      <c r="AG156" s="12">
        <v>0</v>
      </c>
      <c r="AH156" s="12">
        <v>341.38291153776316</v>
      </c>
      <c r="AI156" s="12">
        <v>584.74611624601698</v>
      </c>
      <c r="AJ156" s="12">
        <v>0</v>
      </c>
      <c r="AK156" s="12">
        <v>0</v>
      </c>
      <c r="AL156" s="12">
        <v>605.84110116916327</v>
      </c>
      <c r="AM156" s="12">
        <v>8.2552852375824042</v>
      </c>
      <c r="AN156" s="12">
        <v>21.506645386680852</v>
      </c>
      <c r="AO156" s="12">
        <v>0</v>
      </c>
      <c r="AP156" s="12">
        <v>490.53448018794307</v>
      </c>
      <c r="AQ156" s="12">
        <v>1113.2197726115141</v>
      </c>
      <c r="AR156" s="12">
        <v>19.629046798338621</v>
      </c>
      <c r="AS156" s="12">
        <v>0</v>
      </c>
      <c r="AT156" s="12">
        <v>0</v>
      </c>
      <c r="AU156" s="12">
        <v>0</v>
      </c>
      <c r="AV156" s="12">
        <v>228.62208153886965</v>
      </c>
      <c r="AW156" s="12">
        <v>138.95346261809158</v>
      </c>
      <c r="AX156" s="12">
        <v>150.79015455756124</v>
      </c>
      <c r="AY156" s="12">
        <v>0</v>
      </c>
      <c r="AZ156" s="12">
        <v>10.094035134540873</v>
      </c>
      <c r="BA156" s="12">
        <v>1737.2112791978427</v>
      </c>
      <c r="BB156" s="12">
        <v>37.835011597139435</v>
      </c>
      <c r="BC156" s="12">
        <v>5356.2666363508979</v>
      </c>
      <c r="BD156" s="12">
        <v>0</v>
      </c>
      <c r="BE156" s="12">
        <v>3778.9403745822647</v>
      </c>
      <c r="BF156" s="12">
        <v>666.71680550234282</v>
      </c>
      <c r="BG156" s="12">
        <v>441.89601026302972</v>
      </c>
      <c r="BH156" s="12">
        <v>2087.9221652623746</v>
      </c>
      <c r="BI156" s="12">
        <v>0</v>
      </c>
      <c r="BJ156" s="12">
        <v>0</v>
      </c>
      <c r="BK156" s="12">
        <v>0</v>
      </c>
      <c r="BL156" s="12">
        <v>27.667711372077825</v>
      </c>
      <c r="BM156" s="12">
        <v>4130.2899239506587</v>
      </c>
      <c r="BN156" s="12">
        <v>0</v>
      </c>
      <c r="BO156" s="12">
        <v>0</v>
      </c>
      <c r="BP156" s="12">
        <v>1488.7355055065234</v>
      </c>
      <c r="BQ156" s="12">
        <v>157.67735654636454</v>
      </c>
      <c r="BR156" s="12">
        <v>0</v>
      </c>
      <c r="BS156" s="12">
        <v>3748.7847318800036</v>
      </c>
      <c r="BT156" s="12">
        <v>0</v>
      </c>
      <c r="BU156" s="12">
        <v>3112.5873349943686</v>
      </c>
      <c r="BV156" s="12">
        <v>3374.9227245159645</v>
      </c>
      <c r="BW156" s="12">
        <v>348.52364429005246</v>
      </c>
      <c r="BX156" s="12">
        <v>127.61429561386616</v>
      </c>
      <c r="BY156" s="12">
        <v>0.42761692570331183</v>
      </c>
      <c r="BZ156" s="12">
        <v>898.95264278264881</v>
      </c>
      <c r="CA156" s="12">
        <v>0</v>
      </c>
      <c r="CB156" s="12">
        <v>0</v>
      </c>
      <c r="CC156" s="12">
        <v>0</v>
      </c>
      <c r="CD156" s="12">
        <v>0</v>
      </c>
      <c r="CE156" s="12">
        <v>309.76866372498324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249.70634546220336</v>
      </c>
      <c r="CM156" s="12">
        <v>0</v>
      </c>
      <c r="CN156" s="12">
        <v>3.2611727240625797E-2</v>
      </c>
      <c r="CO156" s="12">
        <v>11.492812872390321</v>
      </c>
      <c r="CP156" s="12">
        <v>0</v>
      </c>
      <c r="CQ156" s="12">
        <v>0</v>
      </c>
      <c r="CR156" s="12">
        <v>2303.6133860220566</v>
      </c>
      <c r="CS156" s="12">
        <v>0</v>
      </c>
      <c r="CT156" s="12">
        <v>0</v>
      </c>
      <c r="CU156" s="12">
        <v>0</v>
      </c>
      <c r="CV156" s="12">
        <v>1560.2799225072049</v>
      </c>
      <c r="CW156" s="12">
        <v>27523.614080477109</v>
      </c>
      <c r="CX156" s="12">
        <v>0</v>
      </c>
      <c r="CY156" s="12">
        <v>1122.1596772624484</v>
      </c>
      <c r="CZ156" s="12">
        <v>875.332554664182</v>
      </c>
      <c r="DA156" s="12">
        <v>0</v>
      </c>
      <c r="DB156" s="12">
        <v>15.75440492215523</v>
      </c>
      <c r="DC156" s="12">
        <v>0</v>
      </c>
      <c r="DD156" s="12">
        <v>7854.6345772212389</v>
      </c>
      <c r="DE156" s="12">
        <v>652.63838825935852</v>
      </c>
      <c r="DF156" s="12">
        <v>0</v>
      </c>
      <c r="DG156" s="12">
        <v>3972.7310531046901</v>
      </c>
      <c r="DH156" s="12">
        <v>802.1111662921744</v>
      </c>
      <c r="DI156" s="12">
        <v>787.47761416472156</v>
      </c>
      <c r="DJ156" s="12">
        <v>537.52261667542246</v>
      </c>
      <c r="DK156" s="12">
        <v>356.18211786266744</v>
      </c>
      <c r="DL156" s="12">
        <v>100571.43102935993</v>
      </c>
      <c r="DM156" s="12">
        <v>0</v>
      </c>
      <c r="DN156" s="12">
        <v>0</v>
      </c>
      <c r="DO156" s="12">
        <v>9556.3771917369068</v>
      </c>
      <c r="DP156" s="12">
        <v>0</v>
      </c>
      <c r="DQ156" s="12">
        <v>0</v>
      </c>
      <c r="DR156" s="12">
        <v>214.30324706978294</v>
      </c>
      <c r="DS156" s="12">
        <v>0</v>
      </c>
      <c r="DT156" s="12">
        <v>0</v>
      </c>
      <c r="DU156" s="12">
        <v>347.38769481407274</v>
      </c>
      <c r="DV156" s="12">
        <v>0</v>
      </c>
      <c r="DW156" s="12">
        <v>2503.5530644739883</v>
      </c>
      <c r="DX156" s="12">
        <v>289.67728008856329</v>
      </c>
      <c r="DY156" s="12">
        <v>297.78155065133046</v>
      </c>
      <c r="DZ156" s="12">
        <v>699.18196469248426</v>
      </c>
      <c r="EA156" s="12">
        <v>900.85051123328526</v>
      </c>
      <c r="EB156" s="12">
        <v>0</v>
      </c>
      <c r="EC156" s="12">
        <v>64130.295373143701</v>
      </c>
      <c r="ED156" s="12">
        <v>201.35955052613761</v>
      </c>
      <c r="EE156" s="12">
        <v>3921.7101530504647</v>
      </c>
      <c r="EF156" s="12">
        <v>0</v>
      </c>
      <c r="EG156" s="12">
        <v>0</v>
      </c>
      <c r="EH156" s="12">
        <v>481.86423335021766</v>
      </c>
      <c r="EI156" s="12">
        <v>7956.028592928139</v>
      </c>
      <c r="EJ156" s="12">
        <v>685.51601670839477</v>
      </c>
      <c r="EK156" s="12">
        <v>0</v>
      </c>
      <c r="EL156" s="12">
        <v>28868.331197042098</v>
      </c>
      <c r="EM156" s="12">
        <v>20926.886776197291</v>
      </c>
      <c r="EN156" s="12">
        <v>1234.0609638603801</v>
      </c>
      <c r="EO156" s="12">
        <v>0</v>
      </c>
      <c r="EP156" s="12">
        <v>0</v>
      </c>
      <c r="EQ156" s="12">
        <v>8.5367876980697293E-3</v>
      </c>
      <c r="ER156" s="12">
        <v>964.06297638588296</v>
      </c>
      <c r="ES156" s="12">
        <v>4633.391116442901</v>
      </c>
      <c r="ET156" s="12">
        <v>0</v>
      </c>
      <c r="EU156" s="12">
        <v>0</v>
      </c>
      <c r="EV156" s="12">
        <v>0</v>
      </c>
      <c r="EW156" s="12">
        <v>232038.06244297611</v>
      </c>
      <c r="EX156" s="12">
        <v>512856.69155166612</v>
      </c>
      <c r="EY156" s="12">
        <v>540539.09005002561</v>
      </c>
      <c r="EZ156" s="12">
        <v>46292.690231835353</v>
      </c>
      <c r="FA156" s="12">
        <v>2528.6369559481482</v>
      </c>
      <c r="FB156" s="12">
        <v>220.63347998653259</v>
      </c>
      <c r="FC156" s="12">
        <v>1470.2032373062984</v>
      </c>
      <c r="FD156" s="12">
        <v>634.61899047180702</v>
      </c>
      <c r="FE156" s="12">
        <v>224.64652347880724</v>
      </c>
      <c r="FF156" s="12">
        <v>2902.6495950925018</v>
      </c>
      <c r="FG156" s="12">
        <v>625.10738536330609</v>
      </c>
      <c r="FH156" s="12">
        <v>0</v>
      </c>
      <c r="FI156" s="12">
        <v>0</v>
      </c>
      <c r="FJ156" s="12">
        <v>0</v>
      </c>
      <c r="FK156" s="13">
        <v>1698129.8024519619</v>
      </c>
      <c r="FL156" s="12">
        <v>34007747.714429647</v>
      </c>
      <c r="FM156" s="14">
        <v>12502802.053167541</v>
      </c>
      <c r="FN156" s="12">
        <v>21504945.661262106</v>
      </c>
      <c r="FO156" s="12">
        <v>0</v>
      </c>
      <c r="FP156" s="12">
        <v>0</v>
      </c>
      <c r="FQ156" s="12">
        <v>0</v>
      </c>
      <c r="FR156" s="12">
        <v>0</v>
      </c>
      <c r="FS156" s="12">
        <v>6550269.7539716801</v>
      </c>
      <c r="FT156" s="12">
        <v>6550269.7539716801</v>
      </c>
      <c r="FU156" s="12">
        <v>20046937.370480999</v>
      </c>
      <c r="FV156" s="13">
        <v>22209209.900372289</v>
      </c>
    </row>
    <row r="157" spans="1:178" ht="16.2" thickBot="1" x14ac:dyDescent="0.35">
      <c r="A157" s="85" t="s">
        <v>183</v>
      </c>
      <c r="B157" s="11">
        <v>154</v>
      </c>
      <c r="C157" s="12">
        <v>684.56133315753743</v>
      </c>
      <c r="D157" s="12">
        <v>6310.5230791907161</v>
      </c>
      <c r="E157" s="12">
        <v>0</v>
      </c>
      <c r="F157" s="12">
        <v>0.30653275035991073</v>
      </c>
      <c r="G157" s="12">
        <v>123.313656833154</v>
      </c>
      <c r="H157" s="12">
        <v>17734.11958984131</v>
      </c>
      <c r="I157" s="12">
        <v>43.438969297050996</v>
      </c>
      <c r="J157" s="12">
        <v>0</v>
      </c>
      <c r="K157" s="12">
        <v>133.27433061720254</v>
      </c>
      <c r="L157" s="12">
        <v>5.9301672917801959E-5</v>
      </c>
      <c r="M157" s="12">
        <v>0</v>
      </c>
      <c r="N157" s="12">
        <v>28780.877551036148</v>
      </c>
      <c r="O157" s="12">
        <v>1.1323420964960773E-4</v>
      </c>
      <c r="P157" s="12">
        <v>4.8910899262459457E-5</v>
      </c>
      <c r="Q157" s="12">
        <v>0</v>
      </c>
      <c r="R157" s="12">
        <v>416.76037271151961</v>
      </c>
      <c r="S157" s="12">
        <v>1788.5563851694185</v>
      </c>
      <c r="T157" s="12">
        <v>1600.603052608406</v>
      </c>
      <c r="U157" s="12">
        <v>68.082916696912818</v>
      </c>
      <c r="V157" s="12">
        <v>192.13006090967329</v>
      </c>
      <c r="W157" s="12">
        <v>0</v>
      </c>
      <c r="X157" s="12">
        <v>2.5122563280278127</v>
      </c>
      <c r="Y157" s="12">
        <v>1.764647494104618E-6</v>
      </c>
      <c r="Z157" s="12">
        <v>0</v>
      </c>
      <c r="AA157" s="12">
        <v>4.2574532879985817E-8</v>
      </c>
      <c r="AB157" s="12">
        <v>0</v>
      </c>
      <c r="AC157" s="12">
        <v>1245.8002307891884</v>
      </c>
      <c r="AD157" s="12">
        <v>140.69938181853138</v>
      </c>
      <c r="AE157" s="12">
        <v>0</v>
      </c>
      <c r="AF157" s="12">
        <v>0</v>
      </c>
      <c r="AG157" s="12">
        <v>0</v>
      </c>
      <c r="AH157" s="12">
        <v>3908.1860551610798</v>
      </c>
      <c r="AI157" s="12">
        <v>11.578002904242366</v>
      </c>
      <c r="AJ157" s="12">
        <v>0</v>
      </c>
      <c r="AK157" s="12">
        <v>3204.3963048209275</v>
      </c>
      <c r="AL157" s="12">
        <v>3331.5933282809769</v>
      </c>
      <c r="AM157" s="12">
        <v>458.57805752064644</v>
      </c>
      <c r="AN157" s="12">
        <v>87.501364133611247</v>
      </c>
      <c r="AO157" s="12">
        <v>651.30467819566513</v>
      </c>
      <c r="AP157" s="12">
        <v>207.2829629877088</v>
      </c>
      <c r="AQ157" s="12">
        <v>1521.7792859051212</v>
      </c>
      <c r="AR157" s="12">
        <v>785.67997401586911</v>
      </c>
      <c r="AS157" s="12">
        <v>0</v>
      </c>
      <c r="AT157" s="12">
        <v>461.63373506389837</v>
      </c>
      <c r="AU157" s="12">
        <v>564.28220218003116</v>
      </c>
      <c r="AV157" s="12">
        <v>28479.977755988446</v>
      </c>
      <c r="AW157" s="12">
        <v>42.985118112170731</v>
      </c>
      <c r="AX157" s="12">
        <v>2031.4145679326896</v>
      </c>
      <c r="AY157" s="12">
        <v>1456.7240681338565</v>
      </c>
      <c r="AZ157" s="12">
        <v>1621.1061929949396</v>
      </c>
      <c r="BA157" s="12">
        <v>10726.397168929057</v>
      </c>
      <c r="BB157" s="12">
        <v>7564.6432624528497</v>
      </c>
      <c r="BC157" s="12">
        <v>11146.198125916846</v>
      </c>
      <c r="BD157" s="12">
        <v>2272.6384703701292</v>
      </c>
      <c r="BE157" s="12">
        <v>14319.172342472442</v>
      </c>
      <c r="BF157" s="12">
        <v>5544.741911988529</v>
      </c>
      <c r="BG157" s="12">
        <v>3180.6452767783649</v>
      </c>
      <c r="BH157" s="12">
        <v>1222.9292646282552</v>
      </c>
      <c r="BI157" s="12">
        <v>159.37824348631349</v>
      </c>
      <c r="BJ157" s="12">
        <v>421.84857683731468</v>
      </c>
      <c r="BK157" s="12">
        <v>3.2106319517859454</v>
      </c>
      <c r="BL157" s="12">
        <v>3666.4699502922817</v>
      </c>
      <c r="BM157" s="12">
        <v>11077.238306199886</v>
      </c>
      <c r="BN157" s="12">
        <v>750.22249782869278</v>
      </c>
      <c r="BO157" s="12">
        <v>932.30721356703748</v>
      </c>
      <c r="BP157" s="12">
        <v>1377.5853814961936</v>
      </c>
      <c r="BQ157" s="12">
        <v>9382.3295430875896</v>
      </c>
      <c r="BR157" s="12">
        <v>6747.8018439299076</v>
      </c>
      <c r="BS157" s="12">
        <v>10025.06103023063</v>
      </c>
      <c r="BT157" s="12">
        <v>95.349419162291554</v>
      </c>
      <c r="BU157" s="12">
        <v>1660.9084483148604</v>
      </c>
      <c r="BV157" s="12">
        <v>3935.1636379745501</v>
      </c>
      <c r="BW157" s="12">
        <v>5644.1654760491565</v>
      </c>
      <c r="BX157" s="12">
        <v>6773.5309279314397</v>
      </c>
      <c r="BY157" s="12">
        <v>664.91859260111607</v>
      </c>
      <c r="BZ157" s="12">
        <v>20694.019834494669</v>
      </c>
      <c r="CA157" s="12">
        <v>60.682367070862945</v>
      </c>
      <c r="CB157" s="12">
        <v>0</v>
      </c>
      <c r="CC157" s="12">
        <v>3540.3361576086108</v>
      </c>
      <c r="CD157" s="12">
        <v>0</v>
      </c>
      <c r="CE157" s="12">
        <v>2877.3079839889228</v>
      </c>
      <c r="CF157" s="12">
        <v>0</v>
      </c>
      <c r="CG157" s="12">
        <v>1508.5971267361469</v>
      </c>
      <c r="CH157" s="12">
        <v>72.903460384993664</v>
      </c>
      <c r="CI157" s="12">
        <v>55.345145498309272</v>
      </c>
      <c r="CJ157" s="12">
        <v>1397.9174392877476</v>
      </c>
      <c r="CK157" s="12">
        <v>541.19023971963031</v>
      </c>
      <c r="CL157" s="12">
        <v>142.61538394151552</v>
      </c>
      <c r="CM157" s="12">
        <v>3614.9343523547204</v>
      </c>
      <c r="CN157" s="12">
        <v>2463.3909111598268</v>
      </c>
      <c r="CO157" s="12">
        <v>2808.6820957028663</v>
      </c>
      <c r="CP157" s="12">
        <v>823.54061402967056</v>
      </c>
      <c r="CQ157" s="12">
        <v>2.9356500480084029</v>
      </c>
      <c r="CR157" s="12">
        <v>9331.8015735973822</v>
      </c>
      <c r="CS157" s="12">
        <v>2620.628801298607</v>
      </c>
      <c r="CT157" s="12">
        <v>1006.7318790249145</v>
      </c>
      <c r="CU157" s="12">
        <v>2026.895066273471</v>
      </c>
      <c r="CV157" s="12">
        <v>6977.9233940803279</v>
      </c>
      <c r="CW157" s="12">
        <v>21558.744937030748</v>
      </c>
      <c r="CX157" s="12">
        <v>3379.0608282497783</v>
      </c>
      <c r="CY157" s="12">
        <v>227.25621698382898</v>
      </c>
      <c r="CZ157" s="12">
        <v>2159.246538455493</v>
      </c>
      <c r="DA157" s="12">
        <v>0</v>
      </c>
      <c r="DB157" s="12">
        <v>1479.0057290286643</v>
      </c>
      <c r="DC157" s="12">
        <v>0</v>
      </c>
      <c r="DD157" s="12">
        <v>33957.923869707811</v>
      </c>
      <c r="DE157" s="12">
        <v>10117.598587533283</v>
      </c>
      <c r="DF157" s="12">
        <v>3482.0288690595789</v>
      </c>
      <c r="DG157" s="12">
        <v>9698.2244381552118</v>
      </c>
      <c r="DH157" s="12">
        <v>6757.0682359699795</v>
      </c>
      <c r="DI157" s="12">
        <v>10603.077943412372</v>
      </c>
      <c r="DJ157" s="12">
        <v>1135.4852823034423</v>
      </c>
      <c r="DK157" s="12">
        <v>517.63590669058738</v>
      </c>
      <c r="DL157" s="12">
        <v>76519.319719197039</v>
      </c>
      <c r="DM157" s="12">
        <v>649.15373253534108</v>
      </c>
      <c r="DN157" s="12">
        <v>0</v>
      </c>
      <c r="DO157" s="12">
        <v>15810.24658386167</v>
      </c>
      <c r="DP157" s="12">
        <v>3701.1406660986218</v>
      </c>
      <c r="DQ157" s="12">
        <v>7.5690347767320647</v>
      </c>
      <c r="DR157" s="12">
        <v>4867.5532781323309</v>
      </c>
      <c r="DS157" s="12">
        <v>0</v>
      </c>
      <c r="DT157" s="12">
        <v>0</v>
      </c>
      <c r="DU157" s="12">
        <v>11410.939250966192</v>
      </c>
      <c r="DV157" s="12">
        <v>2425.9813533078081</v>
      </c>
      <c r="DW157" s="12">
        <v>5887.1820886734295</v>
      </c>
      <c r="DX157" s="12">
        <v>4683.1821399540831</v>
      </c>
      <c r="DY157" s="12">
        <v>861.11512740033402</v>
      </c>
      <c r="DZ157" s="12">
        <v>248.55224602994531</v>
      </c>
      <c r="EA157" s="12">
        <v>1204.4048029829155</v>
      </c>
      <c r="EB157" s="12">
        <v>4475.8151408466847</v>
      </c>
      <c r="EC157" s="12">
        <v>4361.6193242336813</v>
      </c>
      <c r="ED157" s="12">
        <v>32.16210351726496</v>
      </c>
      <c r="EE157" s="12">
        <v>45093.025398954065</v>
      </c>
      <c r="EF157" s="12">
        <v>40696.319821544363</v>
      </c>
      <c r="EG157" s="12">
        <v>0</v>
      </c>
      <c r="EH157" s="12">
        <v>2203.8400224006432</v>
      </c>
      <c r="EI157" s="12">
        <v>13708.50462864484</v>
      </c>
      <c r="EJ157" s="12">
        <v>3140.1417842086271</v>
      </c>
      <c r="EK157" s="12">
        <v>164.96171892882569</v>
      </c>
      <c r="EL157" s="12">
        <v>12826.237560473699</v>
      </c>
      <c r="EM157" s="12">
        <v>5716.1741813338931</v>
      </c>
      <c r="EN157" s="12">
        <v>53.025582109349806</v>
      </c>
      <c r="EO157" s="12">
        <v>0</v>
      </c>
      <c r="EP157" s="12">
        <v>0</v>
      </c>
      <c r="EQ157" s="12">
        <v>66.383976366636659</v>
      </c>
      <c r="ER157" s="12">
        <v>4126.5382347109417</v>
      </c>
      <c r="ES157" s="12">
        <v>1551.249348488092</v>
      </c>
      <c r="ET157" s="12">
        <v>874.03812723292799</v>
      </c>
      <c r="EU157" s="12">
        <v>427.29317843780183</v>
      </c>
      <c r="EV157" s="12">
        <v>1578.1455290432152</v>
      </c>
      <c r="EW157" s="12">
        <v>53563.826779762334</v>
      </c>
      <c r="EX157" s="12">
        <v>70522.807957834186</v>
      </c>
      <c r="EY157" s="12">
        <v>13313.592494410654</v>
      </c>
      <c r="EZ157" s="12">
        <v>243808.33522297977</v>
      </c>
      <c r="FA157" s="12">
        <v>8132.3138954242095</v>
      </c>
      <c r="FB157" s="12">
        <v>1087.4542644379851</v>
      </c>
      <c r="FC157" s="12">
        <v>721.23606886845391</v>
      </c>
      <c r="FD157" s="12">
        <v>262.93741144291374</v>
      </c>
      <c r="FE157" s="12">
        <v>7046.6185617612755</v>
      </c>
      <c r="FF157" s="12">
        <v>13999.488451854137</v>
      </c>
      <c r="FG157" s="12">
        <v>6686.7382626249364</v>
      </c>
      <c r="FH157" s="12">
        <v>1747.1382698436862</v>
      </c>
      <c r="FI157" s="12">
        <v>1004.2854274290941</v>
      </c>
      <c r="FJ157" s="12">
        <v>0</v>
      </c>
      <c r="FK157" s="13">
        <v>1086295.744734766</v>
      </c>
      <c r="FL157" s="12">
        <v>83038227.30597049</v>
      </c>
      <c r="FM157" s="14">
        <v>67252190.449307486</v>
      </c>
      <c r="FN157" s="12">
        <v>15786036.856663</v>
      </c>
      <c r="FO157" s="12">
        <v>0</v>
      </c>
      <c r="FP157" s="12">
        <v>0</v>
      </c>
      <c r="FQ157" s="12">
        <v>0</v>
      </c>
      <c r="FR157" s="12">
        <v>0</v>
      </c>
      <c r="FS157" s="12">
        <v>5850103.0759121198</v>
      </c>
      <c r="FT157" s="12">
        <v>5850103.0759121198</v>
      </c>
      <c r="FU157" s="12">
        <v>8716344.5912379995</v>
      </c>
      <c r="FV157" s="13">
        <v>81258281.53537938</v>
      </c>
    </row>
    <row r="158" spans="1:178" ht="16.2" thickBot="1" x14ac:dyDescent="0.35">
      <c r="A158" s="85" t="s">
        <v>184</v>
      </c>
      <c r="B158" s="11">
        <v>155</v>
      </c>
      <c r="C158" s="12">
        <v>3.2787830251321977E-6</v>
      </c>
      <c r="D158" s="12">
        <v>0</v>
      </c>
      <c r="E158" s="12">
        <v>2.7105205488958239E-6</v>
      </c>
      <c r="F158" s="12">
        <v>0</v>
      </c>
      <c r="G158" s="12">
        <v>0</v>
      </c>
      <c r="H158" s="12">
        <v>0</v>
      </c>
      <c r="I158" s="12">
        <v>0</v>
      </c>
      <c r="J158" s="12">
        <v>3.8694876973905192E-8</v>
      </c>
      <c r="K158" s="12">
        <v>1.4117151866728946E-3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1.5677219585405376E-11</v>
      </c>
      <c r="R158" s="12">
        <v>5.2184626555401756</v>
      </c>
      <c r="S158" s="12">
        <v>3.3625800565349685E-6</v>
      </c>
      <c r="T158" s="12">
        <v>7.78786579527759E-7</v>
      </c>
      <c r="U158" s="12">
        <v>2.3156479212671876E-6</v>
      </c>
      <c r="V158" s="12">
        <v>0</v>
      </c>
      <c r="W158" s="12">
        <v>0</v>
      </c>
      <c r="X158" s="12">
        <v>1.3772389906852747E-10</v>
      </c>
      <c r="Y158" s="12">
        <v>4.1826092713007253E-10</v>
      </c>
      <c r="Z158" s="12">
        <v>0</v>
      </c>
      <c r="AA158" s="12">
        <v>1.009111658504241E-11</v>
      </c>
      <c r="AB158" s="12">
        <v>0</v>
      </c>
      <c r="AC158" s="12">
        <v>2.5310728123170104E-6</v>
      </c>
      <c r="AD158" s="12">
        <v>0</v>
      </c>
      <c r="AE158" s="12">
        <v>0</v>
      </c>
      <c r="AF158" s="12">
        <v>0</v>
      </c>
      <c r="AG158" s="12">
        <v>2.4250609229289858E-4</v>
      </c>
      <c r="AH158" s="12">
        <v>0</v>
      </c>
      <c r="AI158" s="12">
        <v>0</v>
      </c>
      <c r="AJ158" s="12">
        <v>0</v>
      </c>
      <c r="AK158" s="12">
        <v>0</v>
      </c>
      <c r="AL158" s="12">
        <v>3.0523200656488072</v>
      </c>
      <c r="AM158" s="12">
        <v>5.5066450998244055E-6</v>
      </c>
      <c r="AN158" s="12">
        <v>3.1159927600053192E-2</v>
      </c>
      <c r="AO158" s="12">
        <v>0</v>
      </c>
      <c r="AP158" s="12">
        <v>14.077590617565447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2.2651026003370635E-7</v>
      </c>
      <c r="AZ158" s="12">
        <v>0</v>
      </c>
      <c r="BA158" s="12">
        <v>4.7210556162450704E-9</v>
      </c>
      <c r="BB158" s="12">
        <v>3.9597227593715022E-8</v>
      </c>
      <c r="BC158" s="12">
        <v>0</v>
      </c>
      <c r="BD158" s="12">
        <v>1.6521442972805192E-6</v>
      </c>
      <c r="BE158" s="12">
        <v>0</v>
      </c>
      <c r="BF158" s="12">
        <v>0</v>
      </c>
      <c r="BG158" s="12">
        <v>5.1466673557924877E-2</v>
      </c>
      <c r="BH158" s="12">
        <v>0</v>
      </c>
      <c r="BI158" s="12">
        <v>2.44173412635633E-4</v>
      </c>
      <c r="BJ158" s="12">
        <v>0</v>
      </c>
      <c r="BK158" s="12">
        <v>0</v>
      </c>
      <c r="BL158" s="12">
        <v>559.16830496215709</v>
      </c>
      <c r="BM158" s="12">
        <v>1.1484436131914944E-9</v>
      </c>
      <c r="BN158" s="12">
        <v>547.47143266522448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57.45445873606797</v>
      </c>
      <c r="BV158" s="12">
        <v>0</v>
      </c>
      <c r="BW158" s="12">
        <v>0</v>
      </c>
      <c r="BX158" s="12">
        <v>0</v>
      </c>
      <c r="BY158" s="12">
        <v>1.5819228897875646E-4</v>
      </c>
      <c r="BZ158" s="12">
        <v>4.9049455774824109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3.7036748949778554E-7</v>
      </c>
      <c r="CH158" s="12">
        <v>0</v>
      </c>
      <c r="CI158" s="12">
        <v>0</v>
      </c>
      <c r="CJ158" s="12">
        <v>0</v>
      </c>
      <c r="CK158" s="12">
        <v>2.2034664978595083E-12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6.4298417594013699E-8</v>
      </c>
      <c r="CS158" s="12">
        <v>0</v>
      </c>
      <c r="CT158" s="12">
        <v>2.3021608006335012E-8</v>
      </c>
      <c r="CU158" s="12">
        <v>5.5926252908078241E-5</v>
      </c>
      <c r="CV158" s="12">
        <v>0</v>
      </c>
      <c r="CW158" s="12">
        <v>678.70404637423042</v>
      </c>
      <c r="CX158" s="12">
        <v>0</v>
      </c>
      <c r="CY158" s="12">
        <v>0</v>
      </c>
      <c r="CZ158" s="12">
        <v>4.6632766207164728E-4</v>
      </c>
      <c r="DA158" s="12">
        <v>0</v>
      </c>
      <c r="DB158" s="12">
        <v>1.2314554538384228E-3</v>
      </c>
      <c r="DC158" s="12">
        <v>0</v>
      </c>
      <c r="DD158" s="12">
        <v>0</v>
      </c>
      <c r="DE158" s="12">
        <v>0</v>
      </c>
      <c r="DF158" s="12">
        <v>0</v>
      </c>
      <c r="DG158" s="12">
        <v>57.952461227625079</v>
      </c>
      <c r="DH158" s="12">
        <v>0</v>
      </c>
      <c r="DI158" s="12">
        <v>24.211007020269427</v>
      </c>
      <c r="DJ158" s="12">
        <v>0</v>
      </c>
      <c r="DK158" s="12">
        <v>0</v>
      </c>
      <c r="DL158" s="12">
        <v>497.484643550231</v>
      </c>
      <c r="DM158" s="12">
        <v>0</v>
      </c>
      <c r="DN158" s="12">
        <v>0</v>
      </c>
      <c r="DO158" s="12">
        <v>4.7343911392597402</v>
      </c>
      <c r="DP158" s="12">
        <v>0</v>
      </c>
      <c r="DQ158" s="12">
        <v>0</v>
      </c>
      <c r="DR158" s="12">
        <v>1.0493989596980953E-3</v>
      </c>
      <c r="DS158" s="12">
        <v>0</v>
      </c>
      <c r="DT158" s="12">
        <v>0</v>
      </c>
      <c r="DU158" s="12">
        <v>12.88048626785584</v>
      </c>
      <c r="DV158" s="12">
        <v>0</v>
      </c>
      <c r="DW158" s="12">
        <v>0</v>
      </c>
      <c r="DX158" s="12">
        <v>163.29723368814118</v>
      </c>
      <c r="DY158" s="12">
        <v>26.991383661208459</v>
      </c>
      <c r="DZ158" s="12">
        <v>3.2401674287823001E-6</v>
      </c>
      <c r="EA158" s="12">
        <v>0</v>
      </c>
      <c r="EB158" s="12">
        <v>0</v>
      </c>
      <c r="EC158" s="12">
        <v>689.89444613693468</v>
      </c>
      <c r="ED158" s="12">
        <v>1.0197770720849793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1.3009645844009605</v>
      </c>
      <c r="EO158" s="12">
        <v>1.0593078392430869E-3</v>
      </c>
      <c r="EP158" s="12">
        <v>0</v>
      </c>
      <c r="EQ158" s="12">
        <v>0</v>
      </c>
      <c r="ER158" s="12">
        <v>0</v>
      </c>
      <c r="ES158" s="12">
        <v>0</v>
      </c>
      <c r="ET158" s="12">
        <v>6.0916321851306766E-5</v>
      </c>
      <c r="EU158" s="12">
        <v>0</v>
      </c>
      <c r="EV158" s="12">
        <v>0</v>
      </c>
      <c r="EW158" s="12">
        <v>4955.258606531288</v>
      </c>
      <c r="EX158" s="12">
        <v>309.82345004530737</v>
      </c>
      <c r="EY158" s="12">
        <v>96.726923729956653</v>
      </c>
      <c r="EZ158" s="12">
        <v>21325.465450270407</v>
      </c>
      <c r="FA158" s="12">
        <v>91389.473789053576</v>
      </c>
      <c r="FB158" s="12">
        <v>29290.286012232802</v>
      </c>
      <c r="FC158" s="12">
        <v>128.83972028593996</v>
      </c>
      <c r="FD158" s="12">
        <v>0</v>
      </c>
      <c r="FE158" s="12">
        <v>0</v>
      </c>
      <c r="FF158" s="12">
        <v>0</v>
      </c>
      <c r="FG158" s="12">
        <v>1382.112107318258</v>
      </c>
      <c r="FH158" s="12">
        <v>1.1453007524610729E-5</v>
      </c>
      <c r="FI158" s="12">
        <v>0</v>
      </c>
      <c r="FJ158" s="12">
        <v>0</v>
      </c>
      <c r="FK158" s="13">
        <v>152227.89305958836</v>
      </c>
      <c r="FL158" s="12">
        <v>2517406.3182232273</v>
      </c>
      <c r="FM158" s="14">
        <v>952447.61870032083</v>
      </c>
      <c r="FN158" s="12">
        <v>1564958.6995229064</v>
      </c>
      <c r="FO158" s="12">
        <v>0</v>
      </c>
      <c r="FP158" s="12">
        <v>0</v>
      </c>
      <c r="FQ158" s="12">
        <v>0</v>
      </c>
      <c r="FR158" s="12">
        <v>0</v>
      </c>
      <c r="FS158" s="12">
        <v>0</v>
      </c>
      <c r="FT158" s="12">
        <v>0</v>
      </c>
      <c r="FU158" s="12">
        <v>0</v>
      </c>
      <c r="FV158" s="13">
        <v>2669634.2112828158</v>
      </c>
    </row>
    <row r="159" spans="1:178" ht="31.8" thickBot="1" x14ac:dyDescent="0.35">
      <c r="A159" s="85" t="s">
        <v>185</v>
      </c>
      <c r="B159" s="11">
        <v>156</v>
      </c>
      <c r="C159" s="12">
        <v>1.408310678319549E-4</v>
      </c>
      <c r="D159" s="12">
        <v>0</v>
      </c>
      <c r="E159" s="12">
        <v>1.481076846262248E-5</v>
      </c>
      <c r="F159" s="12">
        <v>0</v>
      </c>
      <c r="G159" s="12">
        <v>0</v>
      </c>
      <c r="H159" s="12">
        <v>0</v>
      </c>
      <c r="I159" s="12">
        <v>0</v>
      </c>
      <c r="J159" s="12">
        <v>5.8526331577772809E-5</v>
      </c>
      <c r="K159" s="12">
        <v>0</v>
      </c>
      <c r="L159" s="12">
        <v>1.7386096229698281E-8</v>
      </c>
      <c r="M159" s="12">
        <v>0</v>
      </c>
      <c r="N159" s="12">
        <v>0</v>
      </c>
      <c r="O159" s="12">
        <v>3.3198066236524632E-8</v>
      </c>
      <c r="P159" s="12">
        <v>1.4339723643832015E-8</v>
      </c>
      <c r="Q159" s="12">
        <v>0</v>
      </c>
      <c r="R159" s="12">
        <v>218.48456915595892</v>
      </c>
      <c r="S159" s="12">
        <v>0</v>
      </c>
      <c r="T159" s="12">
        <v>0</v>
      </c>
      <c r="U159" s="12">
        <v>0</v>
      </c>
      <c r="V159" s="12">
        <v>760.21667475618972</v>
      </c>
      <c r="W159" s="12">
        <v>0</v>
      </c>
      <c r="X159" s="12">
        <v>0</v>
      </c>
      <c r="Y159" s="12">
        <v>0</v>
      </c>
      <c r="Z159" s="12">
        <v>132.08391253700572</v>
      </c>
      <c r="AA159" s="12">
        <v>0</v>
      </c>
      <c r="AB159" s="12">
        <v>0</v>
      </c>
      <c r="AC159" s="12">
        <v>83.979685391355957</v>
      </c>
      <c r="AD159" s="12">
        <v>0</v>
      </c>
      <c r="AE159" s="12">
        <v>0</v>
      </c>
      <c r="AF159" s="12">
        <v>0</v>
      </c>
      <c r="AG159" s="12">
        <v>1184.918764768086</v>
      </c>
      <c r="AH159" s="12">
        <v>0</v>
      </c>
      <c r="AI159" s="12">
        <v>19.872672890220468</v>
      </c>
      <c r="AJ159" s="12">
        <v>0</v>
      </c>
      <c r="AK159" s="12">
        <v>128.20629104976851</v>
      </c>
      <c r="AL159" s="12">
        <v>123.94720517121358</v>
      </c>
      <c r="AM159" s="12">
        <v>1.5913088717603885</v>
      </c>
      <c r="AN159" s="12">
        <v>7.4618456411124114</v>
      </c>
      <c r="AO159" s="12">
        <v>2.5427901582206811</v>
      </c>
      <c r="AP159" s="12">
        <v>50.790775878387549</v>
      </c>
      <c r="AQ159" s="12">
        <v>0</v>
      </c>
      <c r="AR159" s="12">
        <v>30.022237910107069</v>
      </c>
      <c r="AS159" s="12">
        <v>0</v>
      </c>
      <c r="AT159" s="12">
        <v>65.523439904394337</v>
      </c>
      <c r="AU159" s="12">
        <v>1.4300046459957785</v>
      </c>
      <c r="AV159" s="12">
        <v>5.9064430938962902</v>
      </c>
      <c r="AW159" s="12">
        <v>0</v>
      </c>
      <c r="AX159" s="12">
        <v>42.026019242160181</v>
      </c>
      <c r="AY159" s="12">
        <v>149.28148648168818</v>
      </c>
      <c r="AZ159" s="12">
        <v>0</v>
      </c>
      <c r="BA159" s="12">
        <v>0</v>
      </c>
      <c r="BB159" s="12">
        <v>19.083253063267968</v>
      </c>
      <c r="BC159" s="12">
        <v>7.8017154477119099</v>
      </c>
      <c r="BD159" s="12">
        <v>11.348381452516444</v>
      </c>
      <c r="BE159" s="12">
        <v>1.1097379210401142</v>
      </c>
      <c r="BF159" s="12">
        <v>111.71080532103279</v>
      </c>
      <c r="BG159" s="12">
        <v>94.383194732032763</v>
      </c>
      <c r="BH159" s="12">
        <v>2.9954274195378945</v>
      </c>
      <c r="BI159" s="12">
        <v>131.6018577123838</v>
      </c>
      <c r="BJ159" s="12">
        <v>597.46309397353275</v>
      </c>
      <c r="BK159" s="12">
        <v>0</v>
      </c>
      <c r="BL159" s="12">
        <v>12.432137327302886</v>
      </c>
      <c r="BM159" s="12">
        <v>0</v>
      </c>
      <c r="BN159" s="12">
        <v>0</v>
      </c>
      <c r="BO159" s="12">
        <v>0</v>
      </c>
      <c r="BP159" s="12">
        <v>3.1402484600759535</v>
      </c>
      <c r="BQ159" s="12">
        <v>1.5851631975716445</v>
      </c>
      <c r="BR159" s="12">
        <v>0</v>
      </c>
      <c r="BS159" s="12">
        <v>156.06440163922429</v>
      </c>
      <c r="BT159" s="12">
        <v>0</v>
      </c>
      <c r="BU159" s="12">
        <v>17.446239249401145</v>
      </c>
      <c r="BV159" s="12">
        <v>285.02846051285331</v>
      </c>
      <c r="BW159" s="12">
        <v>44.626660694684986</v>
      </c>
      <c r="BX159" s="12">
        <v>65.984708889230248</v>
      </c>
      <c r="BY159" s="12">
        <v>0</v>
      </c>
      <c r="BZ159" s="12">
        <v>79.437981790384413</v>
      </c>
      <c r="CA159" s="12">
        <v>29.413489963596049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6.043390210605058E-6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4.5482755367908316</v>
      </c>
      <c r="CO159" s="12">
        <v>5.6333369012759587</v>
      </c>
      <c r="CP159" s="12">
        <v>1.8612341632923843</v>
      </c>
      <c r="CQ159" s="12">
        <v>0</v>
      </c>
      <c r="CR159" s="12">
        <v>4.9019378207911881</v>
      </c>
      <c r="CS159" s="12">
        <v>24.28245323007701</v>
      </c>
      <c r="CT159" s="12">
        <v>0</v>
      </c>
      <c r="CU159" s="12">
        <v>0</v>
      </c>
      <c r="CV159" s="12">
        <v>0</v>
      </c>
      <c r="CW159" s="12">
        <v>7616.7025912132094</v>
      </c>
      <c r="CX159" s="12">
        <v>0</v>
      </c>
      <c r="CY159" s="12">
        <v>0</v>
      </c>
      <c r="CZ159" s="12">
        <v>17.97253806847116</v>
      </c>
      <c r="DA159" s="12">
        <v>0</v>
      </c>
      <c r="DB159" s="12">
        <v>45.320831494243436</v>
      </c>
      <c r="DC159" s="12">
        <v>0</v>
      </c>
      <c r="DD159" s="12">
        <v>0</v>
      </c>
      <c r="DE159" s="12">
        <v>448.08455878590348</v>
      </c>
      <c r="DF159" s="12">
        <v>0</v>
      </c>
      <c r="DG159" s="12">
        <v>89.048261209361002</v>
      </c>
      <c r="DH159" s="12">
        <v>44.480535432173731</v>
      </c>
      <c r="DI159" s="12">
        <v>30.872719766012626</v>
      </c>
      <c r="DJ159" s="12">
        <v>33.057849501169208</v>
      </c>
      <c r="DK159" s="12">
        <v>42.64365621585798</v>
      </c>
      <c r="DL159" s="12">
        <v>17019.793336166178</v>
      </c>
      <c r="DM159" s="12">
        <v>0</v>
      </c>
      <c r="DN159" s="12">
        <v>0</v>
      </c>
      <c r="DO159" s="12">
        <v>675.06328011224082</v>
      </c>
      <c r="DP159" s="12">
        <v>372.65124972330852</v>
      </c>
      <c r="DQ159" s="12">
        <v>1.9302614054675258</v>
      </c>
      <c r="DR159" s="12">
        <v>16.090103469515679</v>
      </c>
      <c r="DS159" s="12">
        <v>0</v>
      </c>
      <c r="DT159" s="12">
        <v>0</v>
      </c>
      <c r="DU159" s="12">
        <v>121.83010518712859</v>
      </c>
      <c r="DV159" s="12">
        <v>0</v>
      </c>
      <c r="DW159" s="12">
        <v>562.40205781233283</v>
      </c>
      <c r="DX159" s="12">
        <v>138.75417230214592</v>
      </c>
      <c r="DY159" s="12">
        <v>756.22367347607576</v>
      </c>
      <c r="DZ159" s="12">
        <v>0</v>
      </c>
      <c r="EA159" s="12">
        <v>549.1251678298562</v>
      </c>
      <c r="EB159" s="12">
        <v>220.83186788848568</v>
      </c>
      <c r="EC159" s="12">
        <v>155.7543799233685</v>
      </c>
      <c r="ED159" s="12">
        <v>0</v>
      </c>
      <c r="EE159" s="12">
        <v>30.740426813636695</v>
      </c>
      <c r="EF159" s="12">
        <v>0</v>
      </c>
      <c r="EG159" s="12">
        <v>0</v>
      </c>
      <c r="EH159" s="12">
        <v>22.230646428750735</v>
      </c>
      <c r="EI159" s="12">
        <v>8303.481018972634</v>
      </c>
      <c r="EJ159" s="12">
        <v>42.408781087493473</v>
      </c>
      <c r="EK159" s="12">
        <v>0</v>
      </c>
      <c r="EL159" s="12">
        <v>75.472641452325732</v>
      </c>
      <c r="EM159" s="12">
        <v>194.00552883841851</v>
      </c>
      <c r="EN159" s="12">
        <v>0.40163555483873914</v>
      </c>
      <c r="EO159" s="12">
        <v>0</v>
      </c>
      <c r="EP159" s="12">
        <v>0</v>
      </c>
      <c r="EQ159" s="12">
        <v>8.9969001420089292</v>
      </c>
      <c r="ER159" s="12">
        <v>12.087078945639993</v>
      </c>
      <c r="ES159" s="12">
        <v>74.500947864163237</v>
      </c>
      <c r="ET159" s="12">
        <v>219.04174658264284</v>
      </c>
      <c r="EU159" s="12">
        <v>0</v>
      </c>
      <c r="EV159" s="12">
        <v>0</v>
      </c>
      <c r="EW159" s="12">
        <v>90337.54942856553</v>
      </c>
      <c r="EX159" s="12">
        <v>1321.1807952193928</v>
      </c>
      <c r="EY159" s="12">
        <v>886.7934761267062</v>
      </c>
      <c r="EZ159" s="12">
        <v>6778.5373190399814</v>
      </c>
      <c r="FA159" s="12">
        <v>2001.7553002204131</v>
      </c>
      <c r="FB159" s="12">
        <v>48831.912133589933</v>
      </c>
      <c r="FC159" s="12">
        <v>101.91242709270136</v>
      </c>
      <c r="FD159" s="12">
        <v>0</v>
      </c>
      <c r="FE159" s="12">
        <v>8121.6005064402189</v>
      </c>
      <c r="FF159" s="12">
        <v>124.51956006519289</v>
      </c>
      <c r="FG159" s="12">
        <v>1012.886244708006</v>
      </c>
      <c r="FH159" s="12">
        <v>102.08436100053494</v>
      </c>
      <c r="FI159" s="12">
        <v>156.12757230148372</v>
      </c>
      <c r="FJ159" s="12">
        <v>0</v>
      </c>
      <c r="FK159" s="13">
        <v>202441.03021827879</v>
      </c>
      <c r="FL159" s="12">
        <v>966657.81018348248</v>
      </c>
      <c r="FM159" s="14">
        <v>966657.81018348248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3">
        <v>1169098.8404017612</v>
      </c>
    </row>
    <row r="160" spans="1:178" ht="16.2" thickBot="1" x14ac:dyDescent="0.35">
      <c r="A160" s="85" t="s">
        <v>186</v>
      </c>
      <c r="B160" s="11">
        <v>157</v>
      </c>
      <c r="C160" s="12">
        <v>6.526373151017728E-6</v>
      </c>
      <c r="D160" s="12">
        <v>0</v>
      </c>
      <c r="E160" s="12">
        <v>9.4252177836212743E-7</v>
      </c>
      <c r="F160" s="12">
        <v>0</v>
      </c>
      <c r="G160" s="12">
        <v>0</v>
      </c>
      <c r="H160" s="12">
        <v>4.5164047306712937E-4</v>
      </c>
      <c r="I160" s="12">
        <v>9.9406320063760642E-3</v>
      </c>
      <c r="J160" s="12">
        <v>1.3049173563095805E-4</v>
      </c>
      <c r="K160" s="12">
        <v>0</v>
      </c>
      <c r="L160" s="12">
        <v>7.5630073085598459E-14</v>
      </c>
      <c r="M160" s="12">
        <v>0</v>
      </c>
      <c r="N160" s="12">
        <v>0</v>
      </c>
      <c r="O160" s="12">
        <v>1.4441264689885276E-13</v>
      </c>
      <c r="P160" s="12">
        <v>6.2378255180583375E-14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591.57842172322296</v>
      </c>
      <c r="W160" s="12">
        <v>0</v>
      </c>
      <c r="X160" s="12">
        <v>0</v>
      </c>
      <c r="Y160" s="12">
        <v>0</v>
      </c>
      <c r="Z160" s="12">
        <v>4.3171888025088118E-4</v>
      </c>
      <c r="AA160" s="12">
        <v>0</v>
      </c>
      <c r="AB160" s="12">
        <v>0</v>
      </c>
      <c r="AC160" s="12">
        <v>2.4154207016083644E-5</v>
      </c>
      <c r="AD160" s="12">
        <v>0</v>
      </c>
      <c r="AE160" s="12">
        <v>0</v>
      </c>
      <c r="AF160" s="12">
        <v>0</v>
      </c>
      <c r="AG160" s="12">
        <v>3.4963929713623014E-5</v>
      </c>
      <c r="AH160" s="12">
        <v>0</v>
      </c>
      <c r="AI160" s="12">
        <v>0</v>
      </c>
      <c r="AJ160" s="12">
        <v>0</v>
      </c>
      <c r="AK160" s="12">
        <v>0.52006448902515823</v>
      </c>
      <c r="AL160" s="12">
        <v>0</v>
      </c>
      <c r="AM160" s="12">
        <v>4.072917328894389E-2</v>
      </c>
      <c r="AN160" s="12">
        <v>0</v>
      </c>
      <c r="AO160" s="12">
        <v>0</v>
      </c>
      <c r="AP160" s="12">
        <v>8.0382053747805351</v>
      </c>
      <c r="AQ160" s="12">
        <v>0</v>
      </c>
      <c r="AR160" s="12">
        <v>0</v>
      </c>
      <c r="AS160" s="12">
        <v>0</v>
      </c>
      <c r="AT160" s="12">
        <v>0</v>
      </c>
      <c r="AU160" s="12">
        <v>5.6592415560534418E-2</v>
      </c>
      <c r="AV160" s="12">
        <v>0</v>
      </c>
      <c r="AW160" s="12">
        <v>0</v>
      </c>
      <c r="AX160" s="12">
        <v>0</v>
      </c>
      <c r="AY160" s="12">
        <v>1.4077660195121308E-7</v>
      </c>
      <c r="AZ160" s="12">
        <v>0</v>
      </c>
      <c r="BA160" s="12">
        <v>32.313415252176661</v>
      </c>
      <c r="BB160" s="12">
        <v>0</v>
      </c>
      <c r="BC160" s="12">
        <v>117.50598688409123</v>
      </c>
      <c r="BD160" s="12">
        <v>0</v>
      </c>
      <c r="BE160" s="12">
        <v>0</v>
      </c>
      <c r="BF160" s="12">
        <v>0</v>
      </c>
      <c r="BG160" s="12">
        <v>206.05807575585371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2.0673816984308893</v>
      </c>
      <c r="BN160" s="12">
        <v>0</v>
      </c>
      <c r="BO160" s="12">
        <v>22.437723078558648</v>
      </c>
      <c r="BP160" s="12">
        <v>0</v>
      </c>
      <c r="BQ160" s="12">
        <v>0</v>
      </c>
      <c r="BR160" s="12">
        <v>0</v>
      </c>
      <c r="BS160" s="12">
        <v>2.0833148805032694E-3</v>
      </c>
      <c r="BT160" s="12">
        <v>0</v>
      </c>
      <c r="BU160" s="12">
        <v>8.2836420231284915</v>
      </c>
      <c r="BV160" s="12">
        <v>621.51419083370752</v>
      </c>
      <c r="BW160" s="12">
        <v>0</v>
      </c>
      <c r="BX160" s="12">
        <v>0</v>
      </c>
      <c r="BY160" s="12">
        <v>65.195035001166318</v>
      </c>
      <c r="BZ160" s="12">
        <v>0</v>
      </c>
      <c r="CA160" s="12">
        <v>5.2903399212435788E-2</v>
      </c>
      <c r="CB160" s="12">
        <v>0</v>
      </c>
      <c r="CC160" s="12">
        <v>0</v>
      </c>
      <c r="CD160" s="12">
        <v>118.2545308956846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11.27407736445892</v>
      </c>
      <c r="CM160" s="12">
        <v>0</v>
      </c>
      <c r="CN160" s="12">
        <v>1.4955517240048996E-3</v>
      </c>
      <c r="CO160" s="12">
        <v>3.5890736099340874E-9</v>
      </c>
      <c r="CP160" s="12">
        <v>0</v>
      </c>
      <c r="CQ160" s="12">
        <v>0</v>
      </c>
      <c r="CR160" s="12">
        <v>0</v>
      </c>
      <c r="CS160" s="12">
        <v>240.4079680360731</v>
      </c>
      <c r="CT160" s="12">
        <v>7.5007664890878523E-4</v>
      </c>
      <c r="CU160" s="12">
        <v>0</v>
      </c>
      <c r="CV160" s="12">
        <v>0</v>
      </c>
      <c r="CW160" s="12">
        <v>85.404685826791251</v>
      </c>
      <c r="CX160" s="12">
        <v>0</v>
      </c>
      <c r="CY160" s="12">
        <v>0</v>
      </c>
      <c r="CZ160" s="12">
        <v>44.495538646308681</v>
      </c>
      <c r="DA160" s="12">
        <v>0</v>
      </c>
      <c r="DB160" s="12">
        <v>117.50165858498075</v>
      </c>
      <c r="DC160" s="12">
        <v>0</v>
      </c>
      <c r="DD160" s="12">
        <v>657.18174660621901</v>
      </c>
      <c r="DE160" s="12">
        <v>563.68677046111191</v>
      </c>
      <c r="DF160" s="12">
        <v>0</v>
      </c>
      <c r="DG160" s="12">
        <v>0</v>
      </c>
      <c r="DH160" s="12">
        <v>0</v>
      </c>
      <c r="DI160" s="12">
        <v>116.43160514626888</v>
      </c>
      <c r="DJ160" s="12">
        <v>724.51849682895681</v>
      </c>
      <c r="DK160" s="12">
        <v>0</v>
      </c>
      <c r="DL160" s="12">
        <v>5136.5864224242332</v>
      </c>
      <c r="DM160" s="12">
        <v>0</v>
      </c>
      <c r="DN160" s="12">
        <v>0</v>
      </c>
      <c r="DO160" s="12">
        <v>140.25933260018749</v>
      </c>
      <c r="DP160" s="12">
        <v>508.14587375422468</v>
      </c>
      <c r="DQ160" s="12">
        <v>0</v>
      </c>
      <c r="DR160" s="12">
        <v>0</v>
      </c>
      <c r="DS160" s="12">
        <v>0</v>
      </c>
      <c r="DT160" s="12">
        <v>0</v>
      </c>
      <c r="DU160" s="12">
        <v>13.017718041551163</v>
      </c>
      <c r="DV160" s="12">
        <v>0</v>
      </c>
      <c r="DW160" s="12">
        <v>21638.014492621685</v>
      </c>
      <c r="DX160" s="12">
        <v>22054.336303786033</v>
      </c>
      <c r="DY160" s="12">
        <v>0</v>
      </c>
      <c r="DZ160" s="12">
        <v>35678.279190381574</v>
      </c>
      <c r="EA160" s="12">
        <v>38667.306006933752</v>
      </c>
      <c r="EB160" s="12">
        <v>28319.079587621953</v>
      </c>
      <c r="EC160" s="12">
        <v>5.7958314585282871</v>
      </c>
      <c r="ED160" s="12">
        <v>5.677775510049333</v>
      </c>
      <c r="EE160" s="12">
        <v>5188.4285691986606</v>
      </c>
      <c r="EF160" s="12">
        <v>0</v>
      </c>
      <c r="EG160" s="12">
        <v>0</v>
      </c>
      <c r="EH160" s="12">
        <v>0</v>
      </c>
      <c r="EI160" s="12">
        <v>2724.0475343814664</v>
      </c>
      <c r="EJ160" s="12">
        <v>0</v>
      </c>
      <c r="EK160" s="12">
        <v>151.13693688837765</v>
      </c>
      <c r="EL160" s="12">
        <v>0</v>
      </c>
      <c r="EM160" s="12">
        <v>256.09273987832847</v>
      </c>
      <c r="EN160" s="12">
        <v>595586.44627668406</v>
      </c>
      <c r="EO160" s="12">
        <v>3.0164023848947044</v>
      </c>
      <c r="EP160" s="12">
        <v>0</v>
      </c>
      <c r="EQ160" s="12">
        <v>0</v>
      </c>
      <c r="ER160" s="12">
        <v>9.8990265502418939</v>
      </c>
      <c r="ES160" s="12">
        <v>18.539693734212989</v>
      </c>
      <c r="ET160" s="12">
        <v>0</v>
      </c>
      <c r="EU160" s="12">
        <v>0</v>
      </c>
      <c r="EV160" s="12">
        <v>58938.676655537151</v>
      </c>
      <c r="EW160" s="12">
        <v>66583.979627763925</v>
      </c>
      <c r="EX160" s="12">
        <v>2658.5287404784626</v>
      </c>
      <c r="EY160" s="12">
        <v>2491.4503363159579</v>
      </c>
      <c r="EZ160" s="12">
        <v>575.68686132031075</v>
      </c>
      <c r="FA160" s="12">
        <v>124.51679633581944</v>
      </c>
      <c r="FB160" s="12">
        <v>419.77731043984886</v>
      </c>
      <c r="FC160" s="12">
        <v>40919.350547197508</v>
      </c>
      <c r="FD160" s="12">
        <v>3300.3060857985142</v>
      </c>
      <c r="FE160" s="12">
        <v>0</v>
      </c>
      <c r="FF160" s="12">
        <v>51370.710567948401</v>
      </c>
      <c r="FG160" s="12">
        <v>28510.881324262038</v>
      </c>
      <c r="FH160" s="12">
        <v>0</v>
      </c>
      <c r="FI160" s="12">
        <v>273.46672702408409</v>
      </c>
      <c r="FJ160" s="12">
        <v>0</v>
      </c>
      <c r="FK160" s="13">
        <v>1016626.2720909128</v>
      </c>
      <c r="FL160" s="12">
        <v>2837717.5363722472</v>
      </c>
      <c r="FM160" s="14">
        <v>1094303.9005838467</v>
      </c>
      <c r="FN160" s="12">
        <v>1743413.6357884002</v>
      </c>
      <c r="FO160" s="12">
        <v>0</v>
      </c>
      <c r="FP160" s="12">
        <v>0</v>
      </c>
      <c r="FQ160" s="12">
        <v>0</v>
      </c>
      <c r="FR160" s="12">
        <v>0</v>
      </c>
      <c r="FS160" s="12">
        <v>1244969.3783949318</v>
      </c>
      <c r="FT160" s="12">
        <v>1244969.3783949318</v>
      </c>
      <c r="FU160" s="12">
        <v>2534911.8663432598</v>
      </c>
      <c r="FV160" s="13">
        <v>2564401.3205148317</v>
      </c>
    </row>
    <row r="161" spans="1:178" ht="31.8" thickBot="1" x14ac:dyDescent="0.35">
      <c r="A161" s="85" t="s">
        <v>187</v>
      </c>
      <c r="B161" s="11">
        <v>158</v>
      </c>
      <c r="C161" s="12">
        <v>3.0531930197399457E-5</v>
      </c>
      <c r="D161" s="12">
        <v>0</v>
      </c>
      <c r="E161" s="12">
        <v>6.4459933485973816E-8</v>
      </c>
      <c r="F161" s="12">
        <v>0</v>
      </c>
      <c r="G161" s="12">
        <v>0</v>
      </c>
      <c r="H161" s="12">
        <v>0</v>
      </c>
      <c r="I161" s="12">
        <v>0</v>
      </c>
      <c r="J161" s="12">
        <v>4.1681967268361928E-4</v>
      </c>
      <c r="K161" s="12">
        <v>0</v>
      </c>
      <c r="L161" s="12">
        <v>5.8788137849845605E-14</v>
      </c>
      <c r="M161" s="12">
        <v>0</v>
      </c>
      <c r="N161" s="12">
        <v>0</v>
      </c>
      <c r="O161" s="12">
        <v>1.1225363465591388E-13</v>
      </c>
      <c r="P161" s="12">
        <v>4.848734524213057E-14</v>
      </c>
      <c r="Q161" s="12">
        <v>0</v>
      </c>
      <c r="R161" s="12">
        <v>0.15723267672928704</v>
      </c>
      <c r="S161" s="12">
        <v>3.2287223411535922E-3</v>
      </c>
      <c r="T161" s="12">
        <v>7.4790793144864436E-4</v>
      </c>
      <c r="U161" s="12">
        <v>2.2238315492059042E-3</v>
      </c>
      <c r="V161" s="12">
        <v>0</v>
      </c>
      <c r="W161" s="12">
        <v>0</v>
      </c>
      <c r="X161" s="12">
        <v>0</v>
      </c>
      <c r="Y161" s="12">
        <v>7.563286486329856E-10</v>
      </c>
      <c r="Z161" s="12">
        <v>0</v>
      </c>
      <c r="AA161" s="12">
        <v>1.8247462468779719E-11</v>
      </c>
      <c r="AB161" s="12">
        <v>0.19343662584171947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3.0297465901096305E-9</v>
      </c>
      <c r="AI161" s="12">
        <v>0</v>
      </c>
      <c r="AJ161" s="12">
        <v>0</v>
      </c>
      <c r="AK161" s="12">
        <v>6.0845446473974529E-5</v>
      </c>
      <c r="AL161" s="12">
        <v>0</v>
      </c>
      <c r="AM161" s="12">
        <v>2.4574442488880462E-5</v>
      </c>
      <c r="AN161" s="12">
        <v>0</v>
      </c>
      <c r="AO161" s="12">
        <v>0</v>
      </c>
      <c r="AP161" s="12">
        <v>9.2449263802542951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1.4875924279818966E-7</v>
      </c>
      <c r="AZ161" s="12">
        <v>0</v>
      </c>
      <c r="BA161" s="12">
        <v>0</v>
      </c>
      <c r="BB161" s="12">
        <v>1.7642304338104221E-3</v>
      </c>
      <c r="BC161" s="12">
        <v>563.92322593086601</v>
      </c>
      <c r="BD161" s="12">
        <v>0</v>
      </c>
      <c r="BE161" s="12">
        <v>0</v>
      </c>
      <c r="BF161" s="12">
        <v>0</v>
      </c>
      <c r="BG161" s="12">
        <v>4.909778080906798E-2</v>
      </c>
      <c r="BH161" s="12">
        <v>0</v>
      </c>
      <c r="BI161" s="12">
        <v>9.0252663366247024E-10</v>
      </c>
      <c r="BJ161" s="12">
        <v>0</v>
      </c>
      <c r="BK161" s="12">
        <v>0</v>
      </c>
      <c r="BL161" s="12">
        <v>23.549338966391002</v>
      </c>
      <c r="BM161" s="12">
        <v>18146.188309554142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2.0060822603734652E-2</v>
      </c>
      <c r="BZ161" s="12">
        <v>8.8694654929647054</v>
      </c>
      <c r="CA161" s="12">
        <v>0</v>
      </c>
      <c r="CB161" s="12">
        <v>0</v>
      </c>
      <c r="CC161" s="12">
        <v>0</v>
      </c>
      <c r="CD161" s="12">
        <v>0</v>
      </c>
      <c r="CE161" s="12">
        <v>121.5760947643236</v>
      </c>
      <c r="CF161" s="12">
        <v>0</v>
      </c>
      <c r="CG161" s="12">
        <v>6.6972435897305914E-7</v>
      </c>
      <c r="CH161" s="12">
        <v>0</v>
      </c>
      <c r="CI161" s="12">
        <v>0</v>
      </c>
      <c r="CJ161" s="12">
        <v>0</v>
      </c>
      <c r="CK161" s="12">
        <v>3.4669894115327936E-12</v>
      </c>
      <c r="CL161" s="12">
        <v>0</v>
      </c>
      <c r="CM161" s="12">
        <v>0</v>
      </c>
      <c r="CN161" s="12">
        <v>0</v>
      </c>
      <c r="CO161" s="12">
        <v>11.545095307567417</v>
      </c>
      <c r="CP161" s="12">
        <v>0</v>
      </c>
      <c r="CQ161" s="12">
        <v>0</v>
      </c>
      <c r="CR161" s="12">
        <v>1.7879977024594454E-5</v>
      </c>
      <c r="CS161" s="12">
        <v>0</v>
      </c>
      <c r="CT161" s="12">
        <v>3.9445973226299486E-8</v>
      </c>
      <c r="CU161" s="12">
        <v>3.9739575246210446E-6</v>
      </c>
      <c r="CV161" s="12">
        <v>0</v>
      </c>
      <c r="CW161" s="12">
        <v>0</v>
      </c>
      <c r="CX161" s="12">
        <v>0</v>
      </c>
      <c r="CY161" s="12">
        <v>0</v>
      </c>
      <c r="CZ161" s="12">
        <v>1.7236648760824077E-9</v>
      </c>
      <c r="DA161" s="12">
        <v>0</v>
      </c>
      <c r="DB161" s="12">
        <v>4.5517705357896753E-9</v>
      </c>
      <c r="DC161" s="12">
        <v>0</v>
      </c>
      <c r="DD161" s="12">
        <v>1.437260051978577</v>
      </c>
      <c r="DE161" s="12">
        <v>0</v>
      </c>
      <c r="DF161" s="12">
        <v>0</v>
      </c>
      <c r="DG161" s="12">
        <v>9580.8160257484233</v>
      </c>
      <c r="DH161" s="12">
        <v>0</v>
      </c>
      <c r="DI161" s="12">
        <v>1.7317812887068575</v>
      </c>
      <c r="DJ161" s="12">
        <v>0</v>
      </c>
      <c r="DK161" s="12">
        <v>0</v>
      </c>
      <c r="DL161" s="12">
        <v>424.2093529316507</v>
      </c>
      <c r="DM161" s="12">
        <v>0</v>
      </c>
      <c r="DN161" s="12">
        <v>0</v>
      </c>
      <c r="DO161" s="12">
        <v>2.6477313710900523E-3</v>
      </c>
      <c r="DP161" s="12">
        <v>0</v>
      </c>
      <c r="DQ161" s="12">
        <v>0</v>
      </c>
      <c r="DR161" s="12">
        <v>89.918786253605433</v>
      </c>
      <c r="DS161" s="12">
        <v>0</v>
      </c>
      <c r="DT161" s="12">
        <v>0</v>
      </c>
      <c r="DU161" s="12">
        <v>330.18183446711828</v>
      </c>
      <c r="DV161" s="12">
        <v>0</v>
      </c>
      <c r="DW161" s="12">
        <v>301.71700961341224</v>
      </c>
      <c r="DX161" s="12">
        <v>495.80766677450674</v>
      </c>
      <c r="DY161" s="12">
        <v>1211.4753865228638</v>
      </c>
      <c r="DZ161" s="12">
        <v>165.3969022877636</v>
      </c>
      <c r="EA161" s="12">
        <v>85.827810855694807</v>
      </c>
      <c r="EB161" s="12">
        <v>5217.6552382411173</v>
      </c>
      <c r="EC161" s="12">
        <v>0</v>
      </c>
      <c r="ED161" s="12">
        <v>254.75238725381129</v>
      </c>
      <c r="EE161" s="12">
        <v>15.674630868720179</v>
      </c>
      <c r="EF161" s="12">
        <v>0</v>
      </c>
      <c r="EG161" s="12">
        <v>0</v>
      </c>
      <c r="EH161" s="12">
        <v>0</v>
      </c>
      <c r="EI161" s="12">
        <v>66.565479898780623</v>
      </c>
      <c r="EJ161" s="12">
        <v>142.91662126198688</v>
      </c>
      <c r="EK161" s="12">
        <v>0</v>
      </c>
      <c r="EL161" s="12">
        <v>1076.7572111029997</v>
      </c>
      <c r="EM161" s="12">
        <v>10655.491089624269</v>
      </c>
      <c r="EN161" s="12">
        <v>797.74752396195845</v>
      </c>
      <c r="EO161" s="12">
        <v>0</v>
      </c>
      <c r="EP161" s="12">
        <v>0</v>
      </c>
      <c r="EQ161" s="12">
        <v>3.6885674378197826E-4</v>
      </c>
      <c r="ER161" s="12">
        <v>634.58598720210648</v>
      </c>
      <c r="ES161" s="12">
        <v>3973.1672072269748</v>
      </c>
      <c r="ET161" s="12">
        <v>0</v>
      </c>
      <c r="EU161" s="12">
        <v>0</v>
      </c>
      <c r="EV161" s="12">
        <v>34.668043458002685</v>
      </c>
      <c r="EW161" s="12">
        <v>73007.13784314919</v>
      </c>
      <c r="EX161" s="12">
        <v>3199.3314010599256</v>
      </c>
      <c r="EY161" s="12">
        <v>2707.326523382203</v>
      </c>
      <c r="EZ161" s="12">
        <v>2219.3198268360684</v>
      </c>
      <c r="FA161" s="12">
        <v>298.52209610768267</v>
      </c>
      <c r="FB161" s="12">
        <v>123.84196423966272</v>
      </c>
      <c r="FC161" s="12">
        <v>7062.7350689472751</v>
      </c>
      <c r="FD161" s="12">
        <v>22931.222962039745</v>
      </c>
      <c r="FE161" s="12">
        <v>0</v>
      </c>
      <c r="FF161" s="12">
        <v>1198.822334315551</v>
      </c>
      <c r="FG161" s="12">
        <v>7605.7730632246503</v>
      </c>
      <c r="FH161" s="12">
        <v>9.0518726056199224E-4</v>
      </c>
      <c r="FI161" s="12">
        <v>0</v>
      </c>
      <c r="FJ161" s="12">
        <v>0</v>
      </c>
      <c r="FK161" s="13">
        <v>174797.86304652735</v>
      </c>
      <c r="FL161" s="12">
        <v>1066846.2825724622</v>
      </c>
      <c r="FM161" s="14">
        <v>1066846.2825724622</v>
      </c>
      <c r="FN161" s="12">
        <v>0</v>
      </c>
      <c r="FO161" s="12">
        <v>0</v>
      </c>
      <c r="FP161" s="12">
        <v>0</v>
      </c>
      <c r="FQ161" s="12">
        <v>0</v>
      </c>
      <c r="FR161" s="12">
        <v>0</v>
      </c>
      <c r="FS161" s="12">
        <v>0</v>
      </c>
      <c r="FT161" s="12">
        <v>0</v>
      </c>
      <c r="FU161" s="12">
        <v>0</v>
      </c>
      <c r="FV161" s="13">
        <v>1241644.1456189896</v>
      </c>
    </row>
    <row r="162" spans="1:178" ht="16.2" thickBot="1" x14ac:dyDescent="0.35">
      <c r="A162" s="85" t="s">
        <v>188</v>
      </c>
      <c r="B162" s="11">
        <v>159</v>
      </c>
      <c r="C162" s="12">
        <v>1.1880693747476907E-5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1.6228705776960228E-4</v>
      </c>
      <c r="K162" s="12">
        <v>0</v>
      </c>
      <c r="L162" s="12">
        <v>2.2471653873098234E-14</v>
      </c>
      <c r="M162" s="12">
        <v>0</v>
      </c>
      <c r="N162" s="12">
        <v>0</v>
      </c>
      <c r="O162" s="12">
        <v>4.2908738331325705E-14</v>
      </c>
      <c r="P162" s="12">
        <v>1.8534195491777075E-14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4.106586582836571E-5</v>
      </c>
      <c r="W162" s="12">
        <v>0</v>
      </c>
      <c r="X162" s="12">
        <v>2.063142020354619E-10</v>
      </c>
      <c r="Y162" s="12">
        <v>6.1862798916899275E-10</v>
      </c>
      <c r="Z162" s="12">
        <v>0</v>
      </c>
      <c r="AA162" s="12">
        <v>1.4925245837111803E-11</v>
      </c>
      <c r="AB162" s="12">
        <v>0</v>
      </c>
      <c r="AC162" s="12">
        <v>9.3402262457982591E-8</v>
      </c>
      <c r="AD162" s="12">
        <v>0</v>
      </c>
      <c r="AE162" s="12">
        <v>0</v>
      </c>
      <c r="AF162" s="12">
        <v>0</v>
      </c>
      <c r="AG162" s="12">
        <v>0</v>
      </c>
      <c r="AH162" s="12">
        <v>2.4781371232470262E-9</v>
      </c>
      <c r="AI162" s="12">
        <v>6.0855555347168992E-11</v>
      </c>
      <c r="AJ162" s="12">
        <v>0</v>
      </c>
      <c r="AK162" s="12">
        <v>0</v>
      </c>
      <c r="AL162" s="12">
        <v>0</v>
      </c>
      <c r="AM162" s="12">
        <v>0</v>
      </c>
      <c r="AN162" s="12">
        <v>7.5165426861600364E-5</v>
      </c>
      <c r="AO162" s="12">
        <v>0</v>
      </c>
      <c r="AP162" s="12">
        <v>0</v>
      </c>
      <c r="AQ162" s="12">
        <v>0</v>
      </c>
      <c r="AR162" s="12">
        <v>5.772250831954739E-9</v>
      </c>
      <c r="AS162" s="12">
        <v>0</v>
      </c>
      <c r="AT162" s="12">
        <v>0</v>
      </c>
      <c r="AU162" s="12">
        <v>2.5349337052948826E-8</v>
      </c>
      <c r="AV162" s="12">
        <v>0</v>
      </c>
      <c r="AW162" s="12">
        <v>2.6223120084962438E-8</v>
      </c>
      <c r="AX162" s="12">
        <v>1.3576163031930822E-15</v>
      </c>
      <c r="AY162" s="12">
        <v>0</v>
      </c>
      <c r="AZ162" s="12">
        <v>0</v>
      </c>
      <c r="BA162" s="12">
        <v>7.028801021586996E-9</v>
      </c>
      <c r="BB162" s="12">
        <v>3.0626735468642624E-12</v>
      </c>
      <c r="BC162" s="12">
        <v>0</v>
      </c>
      <c r="BD162" s="12">
        <v>1.5584644424512236E-12</v>
      </c>
      <c r="BE162" s="12">
        <v>0</v>
      </c>
      <c r="BF162" s="12">
        <v>1.9176457088284819E-9</v>
      </c>
      <c r="BG162" s="12">
        <v>0</v>
      </c>
      <c r="BH162" s="12">
        <v>1.0381191278887711</v>
      </c>
      <c r="BI162" s="12">
        <v>0</v>
      </c>
      <c r="BJ162" s="12">
        <v>0</v>
      </c>
      <c r="BK162" s="12">
        <v>0</v>
      </c>
      <c r="BL162" s="12">
        <v>20.584961309105381</v>
      </c>
      <c r="BM162" s="12">
        <v>1.4963933106363166E-9</v>
      </c>
      <c r="BN162" s="12">
        <v>0</v>
      </c>
      <c r="BO162" s="12">
        <v>0</v>
      </c>
      <c r="BP162" s="12">
        <v>0</v>
      </c>
      <c r="BQ162" s="12">
        <v>0</v>
      </c>
      <c r="BR162" s="12">
        <v>1.1639110650647251E-7</v>
      </c>
      <c r="BS162" s="12">
        <v>4.0456089194801591E-10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7.2546499631261288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5.4779129619848677E-7</v>
      </c>
      <c r="CH162" s="12">
        <v>0</v>
      </c>
      <c r="CI162" s="12">
        <v>0</v>
      </c>
      <c r="CJ162" s="12">
        <v>0</v>
      </c>
      <c r="CK162" s="12">
        <v>3.2653275567318801E-12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4.3881380347894183E-10</v>
      </c>
      <c r="CR162" s="12">
        <v>3.0145738940573176E-11</v>
      </c>
      <c r="CS162" s="12">
        <v>1.3111450672595388E-9</v>
      </c>
      <c r="CT162" s="12">
        <v>4.6012348995262323E-4</v>
      </c>
      <c r="CU162" s="12">
        <v>5.1393045811398098E-9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2.8282120854463879E-14</v>
      </c>
      <c r="DB162" s="12">
        <v>0</v>
      </c>
      <c r="DC162" s="12">
        <v>0</v>
      </c>
      <c r="DD162" s="12">
        <v>4.1827387785925358</v>
      </c>
      <c r="DE162" s="12">
        <v>0</v>
      </c>
      <c r="DF162" s="12">
        <v>0</v>
      </c>
      <c r="DG162" s="12">
        <v>5.0341168570423616E-5</v>
      </c>
      <c r="DH162" s="12">
        <v>6.536174765592981E-4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1.3913184400890505E-11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0.56468842539272268</v>
      </c>
      <c r="DZ162" s="12">
        <v>9.5111457526469003</v>
      </c>
      <c r="EA162" s="12">
        <v>0</v>
      </c>
      <c r="EB162" s="12">
        <v>35391.63621652787</v>
      </c>
      <c r="EC162" s="12">
        <v>54.823178972303012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2.5760000170259149E-4</v>
      </c>
      <c r="EM162" s="12">
        <v>0</v>
      </c>
      <c r="EN162" s="12">
        <v>0</v>
      </c>
      <c r="EO162" s="12">
        <v>3.1222651670733668</v>
      </c>
      <c r="EP162" s="12">
        <v>0</v>
      </c>
      <c r="EQ162" s="12">
        <v>6.3115434843271494</v>
      </c>
      <c r="ER162" s="12">
        <v>0</v>
      </c>
      <c r="ES162" s="12">
        <v>0</v>
      </c>
      <c r="ET162" s="12">
        <v>1.4694598458846883E-7</v>
      </c>
      <c r="EU162" s="12">
        <v>0</v>
      </c>
      <c r="EV162" s="12">
        <v>0</v>
      </c>
      <c r="EW162" s="12">
        <v>0</v>
      </c>
      <c r="EX162" s="12">
        <v>1631.7569064238764</v>
      </c>
      <c r="EY162" s="12">
        <v>0</v>
      </c>
      <c r="EZ162" s="12">
        <v>0</v>
      </c>
      <c r="FA162" s="12">
        <v>0</v>
      </c>
      <c r="FB162" s="12">
        <v>0</v>
      </c>
      <c r="FC162" s="12">
        <v>0</v>
      </c>
      <c r="FD162" s="12">
        <v>0</v>
      </c>
      <c r="FE162" s="12">
        <v>4763816.395072679</v>
      </c>
      <c r="FF162" s="12">
        <v>0</v>
      </c>
      <c r="FG162" s="12">
        <v>0</v>
      </c>
      <c r="FH162" s="12">
        <v>6.1956300355086593E-8</v>
      </c>
      <c r="FI162" s="12">
        <v>169.42482830127364</v>
      </c>
      <c r="FJ162" s="12">
        <v>0</v>
      </c>
      <c r="FK162" s="13">
        <v>4801116.6080280393</v>
      </c>
      <c r="FL162" s="12">
        <v>32617978.389030967</v>
      </c>
      <c r="FM162" s="14">
        <v>32617978.389030967</v>
      </c>
      <c r="FN162" s="12">
        <v>0</v>
      </c>
      <c r="FO162" s="12">
        <v>0</v>
      </c>
      <c r="FP162" s="12">
        <v>0</v>
      </c>
      <c r="FQ162" s="12">
        <v>0</v>
      </c>
      <c r="FR162" s="12">
        <v>0</v>
      </c>
      <c r="FS162" s="12">
        <v>0</v>
      </c>
      <c r="FT162" s="12">
        <v>0</v>
      </c>
      <c r="FU162" s="12">
        <v>0</v>
      </c>
      <c r="FV162" s="13">
        <v>37419094.997059003</v>
      </c>
    </row>
    <row r="163" spans="1:178" ht="31.8" thickBot="1" x14ac:dyDescent="0.35">
      <c r="A163" s="85" t="s">
        <v>189</v>
      </c>
      <c r="B163" s="11">
        <v>160</v>
      </c>
      <c r="C163" s="12">
        <v>0</v>
      </c>
      <c r="D163" s="12">
        <v>0</v>
      </c>
      <c r="E163" s="12">
        <v>0</v>
      </c>
      <c r="F163" s="12">
        <v>3.1471701425190554E-2</v>
      </c>
      <c r="G163" s="12">
        <v>3.4370734763707425E-3</v>
      </c>
      <c r="H163" s="12">
        <v>10856.156642827542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6.0802487106026892E-5</v>
      </c>
      <c r="R163" s="12">
        <v>0</v>
      </c>
      <c r="S163" s="12">
        <v>116.84613847151471</v>
      </c>
      <c r="T163" s="12">
        <v>455.42822996523222</v>
      </c>
      <c r="U163" s="12">
        <v>0</v>
      </c>
      <c r="V163" s="12">
        <v>2009.1803163346176</v>
      </c>
      <c r="W163" s="12">
        <v>0</v>
      </c>
      <c r="X163" s="12">
        <v>0</v>
      </c>
      <c r="Y163" s="12">
        <v>384.95702828867195</v>
      </c>
      <c r="Z163" s="12">
        <v>0</v>
      </c>
      <c r="AA163" s="12">
        <v>4.8789031004129492E-9</v>
      </c>
      <c r="AB163" s="12">
        <v>0</v>
      </c>
      <c r="AC163" s="12">
        <v>7.2393007477919866</v>
      </c>
      <c r="AD163" s="12">
        <v>0</v>
      </c>
      <c r="AE163" s="12">
        <v>0</v>
      </c>
      <c r="AF163" s="12">
        <v>0</v>
      </c>
      <c r="AG163" s="12">
        <v>0</v>
      </c>
      <c r="AH163" s="12">
        <v>22.661843010582565</v>
      </c>
      <c r="AI163" s="12">
        <v>0</v>
      </c>
      <c r="AJ163" s="12">
        <v>3758.5823597339572</v>
      </c>
      <c r="AK163" s="12">
        <v>0.82533182337761057</v>
      </c>
      <c r="AL163" s="12">
        <v>118.2962443191102</v>
      </c>
      <c r="AM163" s="12">
        <v>7824.3879395181912</v>
      </c>
      <c r="AN163" s="12">
        <v>0</v>
      </c>
      <c r="AO163" s="12">
        <v>36.549693412580034</v>
      </c>
      <c r="AP163" s="12">
        <v>400.94734642580858</v>
      </c>
      <c r="AQ163" s="12">
        <v>160.43170263092577</v>
      </c>
      <c r="AR163" s="12">
        <v>0</v>
      </c>
      <c r="AS163" s="12">
        <v>0</v>
      </c>
      <c r="AT163" s="12">
        <v>0</v>
      </c>
      <c r="AU163" s="12">
        <v>241.38456586947765</v>
      </c>
      <c r="AV163" s="12">
        <v>0</v>
      </c>
      <c r="AW163" s="12">
        <v>0</v>
      </c>
      <c r="AX163" s="12">
        <v>104.6530132189346</v>
      </c>
      <c r="AY163" s="12">
        <v>5.845279420419092E-5</v>
      </c>
      <c r="AZ163" s="12">
        <v>0</v>
      </c>
      <c r="BA163" s="12">
        <v>1403.2756762262727</v>
      </c>
      <c r="BB163" s="12">
        <v>33.813240486651544</v>
      </c>
      <c r="BC163" s="12">
        <v>1513.6222390549501</v>
      </c>
      <c r="BD163" s="12">
        <v>0</v>
      </c>
      <c r="BE163" s="12">
        <v>406.34805604131105</v>
      </c>
      <c r="BF163" s="12">
        <v>464.35295347806851</v>
      </c>
      <c r="BG163" s="12">
        <v>2626.7261998435774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795.80359359427814</v>
      </c>
      <c r="BP163" s="12">
        <v>0</v>
      </c>
      <c r="BQ163" s="12">
        <v>0</v>
      </c>
      <c r="BR163" s="12">
        <v>0</v>
      </c>
      <c r="BS163" s="12">
        <v>3847.2707880324569</v>
      </c>
      <c r="BT163" s="12">
        <v>0</v>
      </c>
      <c r="BU163" s="12">
        <v>159.06749896365062</v>
      </c>
      <c r="BV163" s="12">
        <v>0</v>
      </c>
      <c r="BW163" s="12">
        <v>152.5796518628234</v>
      </c>
      <c r="BX163" s="12">
        <v>66.622805014273339</v>
      </c>
      <c r="BY163" s="12">
        <v>0</v>
      </c>
      <c r="BZ163" s="12">
        <v>2371.4674172734367</v>
      </c>
      <c r="CA163" s="12">
        <v>2884.369579976164</v>
      </c>
      <c r="CB163" s="12">
        <v>250.3191843205941</v>
      </c>
      <c r="CC163" s="12">
        <v>0</v>
      </c>
      <c r="CD163" s="12">
        <v>0</v>
      </c>
      <c r="CE163" s="12">
        <v>945.45793351359657</v>
      </c>
      <c r="CF163" s="12">
        <v>0</v>
      </c>
      <c r="CG163" s="12">
        <v>419.79302974475996</v>
      </c>
      <c r="CH163" s="12">
        <v>0</v>
      </c>
      <c r="CI163" s="12">
        <v>0</v>
      </c>
      <c r="CJ163" s="12">
        <v>0</v>
      </c>
      <c r="CK163" s="12">
        <v>9.3431074670215879E-3</v>
      </c>
      <c r="CL163" s="12">
        <v>20.158680589056146</v>
      </c>
      <c r="CM163" s="12">
        <v>3732.4143318263373</v>
      </c>
      <c r="CN163" s="12">
        <v>0</v>
      </c>
      <c r="CO163" s="12">
        <v>20.636670205597039</v>
      </c>
      <c r="CP163" s="12">
        <v>0</v>
      </c>
      <c r="CQ163" s="12">
        <v>0</v>
      </c>
      <c r="CR163" s="12">
        <v>982.04744097047762</v>
      </c>
      <c r="CS163" s="12">
        <v>287.00761276927153</v>
      </c>
      <c r="CT163" s="12">
        <v>0</v>
      </c>
      <c r="CU163" s="12">
        <v>0</v>
      </c>
      <c r="CV163" s="12">
        <v>6709.7163082350608</v>
      </c>
      <c r="CW163" s="12">
        <v>326.80575490533909</v>
      </c>
      <c r="CX163" s="12">
        <v>0</v>
      </c>
      <c r="CY163" s="12">
        <v>18.278573213155482</v>
      </c>
      <c r="CZ163" s="12">
        <v>156.02302417788883</v>
      </c>
      <c r="DA163" s="12">
        <v>0</v>
      </c>
      <c r="DB163" s="12">
        <v>412.01802868538664</v>
      </c>
      <c r="DC163" s="12">
        <v>0</v>
      </c>
      <c r="DD163" s="12">
        <v>9173.31980276373</v>
      </c>
      <c r="DE163" s="12">
        <v>3021.1421330333283</v>
      </c>
      <c r="DF163" s="12">
        <v>0</v>
      </c>
      <c r="DG163" s="12">
        <v>569.16169975225375</v>
      </c>
      <c r="DH163" s="12">
        <v>6807.6594252306522</v>
      </c>
      <c r="DI163" s="12">
        <v>824.11035935846007</v>
      </c>
      <c r="DJ163" s="12">
        <v>886.22920714260965</v>
      </c>
      <c r="DK163" s="12">
        <v>0</v>
      </c>
      <c r="DL163" s="12">
        <v>36660.169935388316</v>
      </c>
      <c r="DM163" s="12">
        <v>0</v>
      </c>
      <c r="DN163" s="12">
        <v>0</v>
      </c>
      <c r="DO163" s="12">
        <v>205.42021335756709</v>
      </c>
      <c r="DP163" s="12">
        <v>1436.9955392540262</v>
      </c>
      <c r="DQ163" s="12">
        <v>5071.4575132897462</v>
      </c>
      <c r="DR163" s="12">
        <v>629.30470910547092</v>
      </c>
      <c r="DS163" s="12">
        <v>0</v>
      </c>
      <c r="DT163" s="12">
        <v>0</v>
      </c>
      <c r="DU163" s="12">
        <v>2149.4846941682354</v>
      </c>
      <c r="DV163" s="12">
        <v>1003.3453416036151</v>
      </c>
      <c r="DW163" s="12">
        <v>2983.4232001111068</v>
      </c>
      <c r="DX163" s="12">
        <v>4630.8608593527497</v>
      </c>
      <c r="DY163" s="12">
        <v>0</v>
      </c>
      <c r="DZ163" s="12">
        <v>2963.3037658772337</v>
      </c>
      <c r="EA163" s="12">
        <v>30.139130824409399</v>
      </c>
      <c r="EB163" s="12">
        <v>0</v>
      </c>
      <c r="EC163" s="12">
        <v>4525.6924229880397</v>
      </c>
      <c r="ED163" s="12">
        <v>13.434083788421866</v>
      </c>
      <c r="EE163" s="12">
        <v>165.87963688415712</v>
      </c>
      <c r="EF163" s="12">
        <v>0</v>
      </c>
      <c r="EG163" s="12">
        <v>0</v>
      </c>
      <c r="EH163" s="12">
        <v>3160.6786254681942</v>
      </c>
      <c r="EI163" s="12">
        <v>52150.096363784905</v>
      </c>
      <c r="EJ163" s="12">
        <v>20125.844518820995</v>
      </c>
      <c r="EK163" s="12">
        <v>7791.7166617506291</v>
      </c>
      <c r="EL163" s="12">
        <v>15616.969496793457</v>
      </c>
      <c r="EM163" s="12">
        <v>332.26173553757769</v>
      </c>
      <c r="EN163" s="12">
        <v>349471.31175013212</v>
      </c>
      <c r="EO163" s="12">
        <v>0</v>
      </c>
      <c r="EP163" s="12">
        <v>0</v>
      </c>
      <c r="EQ163" s="12">
        <v>60.002914777863602</v>
      </c>
      <c r="ER163" s="12">
        <v>1010.5677528619696</v>
      </c>
      <c r="ES163" s="12">
        <v>6432.7406710822688</v>
      </c>
      <c r="ET163" s="12">
        <v>0</v>
      </c>
      <c r="EU163" s="12">
        <v>100.34296977923891</v>
      </c>
      <c r="EV163" s="12">
        <v>92185.184400700178</v>
      </c>
      <c r="EW163" s="12">
        <v>34686.088469166294</v>
      </c>
      <c r="EX163" s="12">
        <v>81892.728633390449</v>
      </c>
      <c r="EY163" s="12">
        <v>4798.2244827947789</v>
      </c>
      <c r="EZ163" s="12">
        <v>261.71147535231864</v>
      </c>
      <c r="FA163" s="12">
        <v>360.21430855326025</v>
      </c>
      <c r="FB163" s="12">
        <v>296.73763460711206</v>
      </c>
      <c r="FC163" s="12">
        <v>13319.75932308265</v>
      </c>
      <c r="FD163" s="12">
        <v>297.98305061843536</v>
      </c>
      <c r="FE163" s="12">
        <v>25.111611634899603</v>
      </c>
      <c r="FF163" s="12">
        <v>270899.9214089188</v>
      </c>
      <c r="FG163" s="12">
        <v>8024.1616376361762</v>
      </c>
      <c r="FH163" s="12">
        <v>0</v>
      </c>
      <c r="FI163" s="12">
        <v>83980.043265584041</v>
      </c>
      <c r="FJ163" s="12">
        <v>0</v>
      </c>
      <c r="FK163" s="13">
        <v>1188535.5051768478</v>
      </c>
      <c r="FL163" s="12">
        <v>8578336.0188213289</v>
      </c>
      <c r="FM163" s="14">
        <v>6220427.1759966686</v>
      </c>
      <c r="FN163" s="12">
        <v>2357908.8428246593</v>
      </c>
      <c r="FO163" s="12">
        <v>0</v>
      </c>
      <c r="FP163" s="12">
        <v>0</v>
      </c>
      <c r="FQ163" s="12">
        <v>0</v>
      </c>
      <c r="FR163" s="12">
        <v>0</v>
      </c>
      <c r="FS163" s="12">
        <v>2840666.1365175098</v>
      </c>
      <c r="FT163" s="12">
        <v>2840666.1365175098</v>
      </c>
      <c r="FU163" s="12">
        <v>1693752.4794347999</v>
      </c>
      <c r="FV163" s="13">
        <v>10913785.181080887</v>
      </c>
    </row>
    <row r="164" spans="1:178" ht="31.8" thickBot="1" x14ac:dyDescent="0.35">
      <c r="A164" s="85" t="s">
        <v>190</v>
      </c>
      <c r="B164" s="11">
        <v>161</v>
      </c>
      <c r="C164" s="12">
        <v>0</v>
      </c>
      <c r="D164" s="12">
        <v>0</v>
      </c>
      <c r="E164" s="12">
        <v>1.6709326606277335E-3</v>
      </c>
      <c r="F164" s="12">
        <v>3.5284712334488709E-3</v>
      </c>
      <c r="G164" s="12">
        <v>0</v>
      </c>
      <c r="H164" s="12">
        <v>0</v>
      </c>
      <c r="I164" s="12">
        <v>0</v>
      </c>
      <c r="J164" s="12">
        <v>0</v>
      </c>
      <c r="K164" s="12">
        <v>508.61076205192836</v>
      </c>
      <c r="L164" s="12">
        <v>1.5099919655532048E-6</v>
      </c>
      <c r="M164" s="12">
        <v>0</v>
      </c>
      <c r="N164" s="12">
        <v>733.22493853210256</v>
      </c>
      <c r="O164" s="12">
        <v>2.8832702078012873E-6</v>
      </c>
      <c r="P164" s="12">
        <v>1.2454128404887712E-6</v>
      </c>
      <c r="Q164" s="12">
        <v>0</v>
      </c>
      <c r="R164" s="12">
        <v>0</v>
      </c>
      <c r="S164" s="12">
        <v>48.469520389051027</v>
      </c>
      <c r="T164" s="12">
        <v>0</v>
      </c>
      <c r="U164" s="12">
        <v>1406.6752705931874</v>
      </c>
      <c r="V164" s="12">
        <v>108.76739940147138</v>
      </c>
      <c r="W164" s="12">
        <v>0</v>
      </c>
      <c r="X164" s="12">
        <v>2.9765958745178588E-5</v>
      </c>
      <c r="Y164" s="12">
        <v>1.1584303785759122E-8</v>
      </c>
      <c r="Z164" s="12">
        <v>0</v>
      </c>
      <c r="AA164" s="12">
        <v>2.7948716333784944E-10</v>
      </c>
      <c r="AB164" s="12">
        <v>0</v>
      </c>
      <c r="AC164" s="12">
        <v>300.82168644062415</v>
      </c>
      <c r="AD164" s="12">
        <v>0</v>
      </c>
      <c r="AE164" s="12">
        <v>0</v>
      </c>
      <c r="AF164" s="12">
        <v>0</v>
      </c>
      <c r="AG164" s="12">
        <v>1907.9194063648449</v>
      </c>
      <c r="AH164" s="12">
        <v>92.748839270942199</v>
      </c>
      <c r="AI164" s="12">
        <v>961.13186147136764</v>
      </c>
      <c r="AJ164" s="12">
        <v>0</v>
      </c>
      <c r="AK164" s="12">
        <v>0</v>
      </c>
      <c r="AL164" s="12">
        <v>2469.2324082995196</v>
      </c>
      <c r="AM164" s="12">
        <v>1656.3025112376667</v>
      </c>
      <c r="AN164" s="12">
        <v>0</v>
      </c>
      <c r="AO164" s="12">
        <v>0</v>
      </c>
      <c r="AP164" s="12">
        <v>193.82441772374952</v>
      </c>
      <c r="AQ164" s="12">
        <v>3.4341770239197641E-6</v>
      </c>
      <c r="AR164" s="12">
        <v>1.2944532559117026</v>
      </c>
      <c r="AS164" s="12">
        <v>0</v>
      </c>
      <c r="AT164" s="12">
        <v>127.17410733234229</v>
      </c>
      <c r="AU164" s="12">
        <v>1.149859982234781</v>
      </c>
      <c r="AV164" s="12">
        <v>1935.2521473813367</v>
      </c>
      <c r="AW164" s="12">
        <v>0</v>
      </c>
      <c r="AX164" s="12">
        <v>0</v>
      </c>
      <c r="AY164" s="12">
        <v>740.55468928194705</v>
      </c>
      <c r="AZ164" s="12">
        <v>159.74523057275852</v>
      </c>
      <c r="BA164" s="12">
        <v>63.255322377960312</v>
      </c>
      <c r="BB164" s="12">
        <v>167.64925461147382</v>
      </c>
      <c r="BC164" s="12">
        <v>666.50274792912933</v>
      </c>
      <c r="BD164" s="12">
        <v>190.79120043461054</v>
      </c>
      <c r="BE164" s="12">
        <v>0</v>
      </c>
      <c r="BF164" s="12">
        <v>749.85810560585071</v>
      </c>
      <c r="BG164" s="12">
        <v>4698.9309082123582</v>
      </c>
      <c r="BH164" s="12">
        <v>398.37371464489223</v>
      </c>
      <c r="BI164" s="12">
        <v>0</v>
      </c>
      <c r="BJ164" s="12">
        <v>278.39888250748265</v>
      </c>
      <c r="BK164" s="12">
        <v>0</v>
      </c>
      <c r="BL164" s="12">
        <v>1258.4860990908726</v>
      </c>
      <c r="BM164" s="12">
        <v>1529.5954835569362</v>
      </c>
      <c r="BN164" s="12">
        <v>2.4701804672814309</v>
      </c>
      <c r="BO164" s="12">
        <v>0</v>
      </c>
      <c r="BP164" s="12">
        <v>0</v>
      </c>
      <c r="BQ164" s="12">
        <v>273.27485218683455</v>
      </c>
      <c r="BR164" s="12">
        <v>1428.4276751427931</v>
      </c>
      <c r="BS164" s="12">
        <v>629.61942738352002</v>
      </c>
      <c r="BT164" s="12">
        <v>0</v>
      </c>
      <c r="BU164" s="12">
        <v>125.20923173326844</v>
      </c>
      <c r="BV164" s="12">
        <v>519.24886262168093</v>
      </c>
      <c r="BW164" s="12">
        <v>139.55614782159657</v>
      </c>
      <c r="BX164" s="12">
        <v>651.18529890512389</v>
      </c>
      <c r="BY164" s="12">
        <v>40.90802490179032</v>
      </c>
      <c r="BZ164" s="12">
        <v>135.84912177202114</v>
      </c>
      <c r="CA164" s="12">
        <v>13665.901551366662</v>
      </c>
      <c r="CB164" s="12">
        <v>0</v>
      </c>
      <c r="CC164" s="12">
        <v>123.39524001314949</v>
      </c>
      <c r="CD164" s="12">
        <v>0</v>
      </c>
      <c r="CE164" s="12">
        <v>0</v>
      </c>
      <c r="CF164" s="12">
        <v>0</v>
      </c>
      <c r="CG164" s="12">
        <v>1309.4272340281937</v>
      </c>
      <c r="CH164" s="12">
        <v>0</v>
      </c>
      <c r="CI164" s="12">
        <v>0</v>
      </c>
      <c r="CJ164" s="12">
        <v>0</v>
      </c>
      <c r="CK164" s="12">
        <v>0</v>
      </c>
      <c r="CL164" s="12">
        <v>22.711890518495881</v>
      </c>
      <c r="CM164" s="12">
        <v>3762.2230631308166</v>
      </c>
      <c r="CN164" s="12">
        <v>4.1507235494335024</v>
      </c>
      <c r="CO164" s="12">
        <v>18.825779056954929</v>
      </c>
      <c r="CP164" s="12">
        <v>0</v>
      </c>
      <c r="CQ164" s="12">
        <v>1.9383765571040092</v>
      </c>
      <c r="CR164" s="12">
        <v>44.553564660821792</v>
      </c>
      <c r="CS164" s="12">
        <v>9450.2233540015932</v>
      </c>
      <c r="CT164" s="12">
        <v>0</v>
      </c>
      <c r="CU164" s="12">
        <v>5.334330434465782</v>
      </c>
      <c r="CV164" s="12">
        <v>0</v>
      </c>
      <c r="CW164" s="12">
        <v>266.97365949814883</v>
      </c>
      <c r="CX164" s="12">
        <v>0</v>
      </c>
      <c r="CY164" s="12">
        <v>0</v>
      </c>
      <c r="CZ164" s="12">
        <v>34.428963191465044</v>
      </c>
      <c r="DA164" s="12">
        <v>0</v>
      </c>
      <c r="DB164" s="12">
        <v>90.91833476869283</v>
      </c>
      <c r="DC164" s="12">
        <v>0</v>
      </c>
      <c r="DD164" s="12">
        <v>0</v>
      </c>
      <c r="DE164" s="12">
        <v>6918.1630316086685</v>
      </c>
      <c r="DF164" s="12">
        <v>0</v>
      </c>
      <c r="DG164" s="12">
        <v>2164.0043234542873</v>
      </c>
      <c r="DH164" s="12">
        <v>2468.4152534334357</v>
      </c>
      <c r="DI164" s="12">
        <v>641.59549518497715</v>
      </c>
      <c r="DJ164" s="12">
        <v>654.62042846478096</v>
      </c>
      <c r="DK164" s="12">
        <v>0</v>
      </c>
      <c r="DL164" s="12">
        <v>16965.219020499062</v>
      </c>
      <c r="DM164" s="12">
        <v>0</v>
      </c>
      <c r="DN164" s="12">
        <v>0</v>
      </c>
      <c r="DO164" s="12">
        <v>1255.8438132113945</v>
      </c>
      <c r="DP164" s="12">
        <v>851.54670377328512</v>
      </c>
      <c r="DQ164" s="12">
        <v>0</v>
      </c>
      <c r="DR164" s="12">
        <v>260.33930492797288</v>
      </c>
      <c r="DS164" s="12">
        <v>0</v>
      </c>
      <c r="DT164" s="12">
        <v>0</v>
      </c>
      <c r="DU164" s="12">
        <v>4761.0073750390638</v>
      </c>
      <c r="DV164" s="12">
        <v>0</v>
      </c>
      <c r="DW164" s="12">
        <v>1715.3852409628269</v>
      </c>
      <c r="DX164" s="12">
        <v>485.77215705117658</v>
      </c>
      <c r="DY164" s="12">
        <v>387.18147075996717</v>
      </c>
      <c r="DZ164" s="12">
        <v>397.53427282180411</v>
      </c>
      <c r="EA164" s="12">
        <v>56.968325594861781</v>
      </c>
      <c r="EB164" s="12">
        <v>0</v>
      </c>
      <c r="EC164" s="12">
        <v>1428.4950601264161</v>
      </c>
      <c r="ED164" s="12">
        <v>1.5026255447326911</v>
      </c>
      <c r="EE164" s="12">
        <v>9695.2791441863956</v>
      </c>
      <c r="EF164" s="12">
        <v>54559.552606295852</v>
      </c>
      <c r="EG164" s="12">
        <v>7055.7212333864545</v>
      </c>
      <c r="EH164" s="12">
        <v>759.53587515294294</v>
      </c>
      <c r="EI164" s="12">
        <v>55922.604931908623</v>
      </c>
      <c r="EJ164" s="12">
        <v>8455.0307443397942</v>
      </c>
      <c r="EK164" s="12">
        <v>0</v>
      </c>
      <c r="EL164" s="12">
        <v>2975.6010498939781</v>
      </c>
      <c r="EM164" s="12">
        <v>2760.142101800182</v>
      </c>
      <c r="EN164" s="12">
        <v>9519.722783969999</v>
      </c>
      <c r="EO164" s="12">
        <v>0</v>
      </c>
      <c r="EP164" s="12">
        <v>0</v>
      </c>
      <c r="EQ164" s="12">
        <v>11535.751381155622</v>
      </c>
      <c r="ER164" s="12">
        <v>73.927481248746915</v>
      </c>
      <c r="ES164" s="12">
        <v>61.258420682567007</v>
      </c>
      <c r="ET164" s="12">
        <v>0</v>
      </c>
      <c r="EU164" s="12">
        <v>0</v>
      </c>
      <c r="EV164" s="12">
        <v>499.52582212982168</v>
      </c>
      <c r="EW164" s="12">
        <v>58342.861610776781</v>
      </c>
      <c r="EX164" s="12">
        <v>8340.6239610722241</v>
      </c>
      <c r="EY164" s="12">
        <v>6666.312461353552</v>
      </c>
      <c r="EZ164" s="12">
        <v>168.30547263499361</v>
      </c>
      <c r="FA164" s="12">
        <v>28.351259903593466</v>
      </c>
      <c r="FB164" s="12">
        <v>60.869215532912271</v>
      </c>
      <c r="FC164" s="12">
        <v>1514.1894368010639</v>
      </c>
      <c r="FD164" s="12">
        <v>3.2781335522574038</v>
      </c>
      <c r="FE164" s="12">
        <v>361.87297749648673</v>
      </c>
      <c r="FF164" s="12">
        <v>2053.4356708561304</v>
      </c>
      <c r="FG164" s="12">
        <v>8507.4613093532134</v>
      </c>
      <c r="FH164" s="12">
        <v>0</v>
      </c>
      <c r="FI164" s="12">
        <v>23.924990415126327</v>
      </c>
      <c r="FJ164" s="12">
        <v>0</v>
      </c>
      <c r="FK164" s="13">
        <v>347460.23533287906</v>
      </c>
      <c r="FL164" s="12">
        <v>6514150.8889213214</v>
      </c>
      <c r="FM164" s="14">
        <v>1371089.8096948117</v>
      </c>
      <c r="FN164" s="12">
        <v>5143061.0792265097</v>
      </c>
      <c r="FO164" s="12">
        <v>0</v>
      </c>
      <c r="FP164" s="12">
        <v>0</v>
      </c>
      <c r="FQ164" s="12">
        <v>0</v>
      </c>
      <c r="FR164" s="12">
        <v>0</v>
      </c>
      <c r="FS164" s="12">
        <v>0</v>
      </c>
      <c r="FT164" s="12">
        <v>0</v>
      </c>
      <c r="FU164" s="12">
        <v>0</v>
      </c>
      <c r="FV164" s="13">
        <v>6861611.1242542006</v>
      </c>
    </row>
    <row r="165" spans="1:178" ht="31.8" thickBot="1" x14ac:dyDescent="0.35">
      <c r="A165" s="85" t="s">
        <v>191</v>
      </c>
      <c r="B165" s="11">
        <v>162</v>
      </c>
      <c r="C165" s="12">
        <v>40593.378569316184</v>
      </c>
      <c r="D165" s="12">
        <v>689.00656293211375</v>
      </c>
      <c r="E165" s="12">
        <v>1748.6345617849192</v>
      </c>
      <c r="F165" s="12">
        <v>0</v>
      </c>
      <c r="G165" s="12">
        <v>1087.2682558784547</v>
      </c>
      <c r="H165" s="12">
        <v>25464.032380565946</v>
      </c>
      <c r="I165" s="12">
        <v>79.007686308536051</v>
      </c>
      <c r="J165" s="12">
        <v>1193.9420619061111</v>
      </c>
      <c r="K165" s="12">
        <v>2169.614227903794</v>
      </c>
      <c r="L165" s="12">
        <v>0</v>
      </c>
      <c r="M165" s="12">
        <v>429.50644159444408</v>
      </c>
      <c r="N165" s="12">
        <v>5511.8774925661191</v>
      </c>
      <c r="O165" s="12">
        <v>4266.7102478551215</v>
      </c>
      <c r="P165" s="12">
        <v>2022.4216246748201</v>
      </c>
      <c r="Q165" s="12">
        <v>1099.8038109493623</v>
      </c>
      <c r="R165" s="12">
        <v>194.30321293658423</v>
      </c>
      <c r="S165" s="12">
        <v>3501.9765700719031</v>
      </c>
      <c r="T165" s="12">
        <v>2235.4981833147913</v>
      </c>
      <c r="U165" s="12">
        <v>296.71271705482462</v>
      </c>
      <c r="V165" s="12">
        <v>7771.1203350444948</v>
      </c>
      <c r="W165" s="12">
        <v>0</v>
      </c>
      <c r="X165" s="12">
        <v>167.34040653078543</v>
      </c>
      <c r="Y165" s="12">
        <v>813.57604476079757</v>
      </c>
      <c r="Z165" s="12">
        <v>880.79639330211387</v>
      </c>
      <c r="AA165" s="12">
        <v>154.14060284332817</v>
      </c>
      <c r="AB165" s="12">
        <v>6904.7616199769718</v>
      </c>
      <c r="AC165" s="12">
        <v>2280.1680868249623</v>
      </c>
      <c r="AD165" s="12">
        <v>24.47390068914229</v>
      </c>
      <c r="AE165" s="12">
        <v>0</v>
      </c>
      <c r="AF165" s="12">
        <v>0</v>
      </c>
      <c r="AG165" s="12">
        <v>135.14103220881199</v>
      </c>
      <c r="AH165" s="12">
        <v>1332.6036886365664</v>
      </c>
      <c r="AI165" s="12">
        <v>110.5760593958754</v>
      </c>
      <c r="AJ165" s="12">
        <v>0</v>
      </c>
      <c r="AK165" s="12">
        <v>1784.1827243011301</v>
      </c>
      <c r="AL165" s="12">
        <v>6450.5354966302393</v>
      </c>
      <c r="AM165" s="12">
        <v>4732.4688411843626</v>
      </c>
      <c r="AN165" s="12">
        <v>0</v>
      </c>
      <c r="AO165" s="12">
        <v>176.47444383732565</v>
      </c>
      <c r="AP165" s="12">
        <v>1450.2401490779796</v>
      </c>
      <c r="AQ165" s="12">
        <v>744.39870980353055</v>
      </c>
      <c r="AR165" s="12">
        <v>1295.2802780147376</v>
      </c>
      <c r="AS165" s="12">
        <v>471.11010466468042</v>
      </c>
      <c r="AT165" s="12">
        <v>120.50542612957216</v>
      </c>
      <c r="AU165" s="12">
        <v>930.65807346940744</v>
      </c>
      <c r="AV165" s="12">
        <v>4267.5228350202233</v>
      </c>
      <c r="AW165" s="12">
        <v>516.28756686523116</v>
      </c>
      <c r="AX165" s="12">
        <v>153.17034977771129</v>
      </c>
      <c r="AY165" s="12">
        <v>1431.4838055040464</v>
      </c>
      <c r="AZ165" s="12">
        <v>373.89935911415625</v>
      </c>
      <c r="BA165" s="12">
        <v>2051.6343796162728</v>
      </c>
      <c r="BB165" s="12">
        <v>1762.9466214150975</v>
      </c>
      <c r="BC165" s="12">
        <v>11855.284594745901</v>
      </c>
      <c r="BD165" s="12">
        <v>10971.232273418062</v>
      </c>
      <c r="BE165" s="12">
        <v>5477.2058485402558</v>
      </c>
      <c r="BF165" s="12">
        <v>6556.8466584217558</v>
      </c>
      <c r="BG165" s="12">
        <v>10075.816014669001</v>
      </c>
      <c r="BH165" s="12">
        <v>3182.4427339392937</v>
      </c>
      <c r="BI165" s="12">
        <v>115.42887303426468</v>
      </c>
      <c r="BJ165" s="12">
        <v>3164.0171106558641</v>
      </c>
      <c r="BK165" s="12">
        <v>851.21728668939932</v>
      </c>
      <c r="BL165" s="12">
        <v>1190.1121670868665</v>
      </c>
      <c r="BM165" s="12">
        <v>288.42321534768138</v>
      </c>
      <c r="BN165" s="12">
        <v>4097.6065990345942</v>
      </c>
      <c r="BO165" s="12">
        <v>1454.6162891788699</v>
      </c>
      <c r="BP165" s="12">
        <v>3831.2799816601819</v>
      </c>
      <c r="BQ165" s="12">
        <v>1587.5787217401262</v>
      </c>
      <c r="BR165" s="12">
        <v>994.74251050309863</v>
      </c>
      <c r="BS165" s="12">
        <v>12276.103415301906</v>
      </c>
      <c r="BT165" s="12">
        <v>395.91697926355516</v>
      </c>
      <c r="BU165" s="12">
        <v>6906.3066523079824</v>
      </c>
      <c r="BV165" s="12">
        <v>4419.3386278098933</v>
      </c>
      <c r="BW165" s="12">
        <v>3547.4834933963025</v>
      </c>
      <c r="BX165" s="12">
        <v>1419.9646198613154</v>
      </c>
      <c r="BY165" s="12">
        <v>2678.77150309941</v>
      </c>
      <c r="BZ165" s="12">
        <v>28219.145064113101</v>
      </c>
      <c r="CA165" s="12">
        <v>6147.5628433114471</v>
      </c>
      <c r="CB165" s="12">
        <v>57517.972642874403</v>
      </c>
      <c r="CC165" s="12">
        <v>600.21342349149859</v>
      </c>
      <c r="CD165" s="12">
        <v>640.88277454009005</v>
      </c>
      <c r="CE165" s="12">
        <v>1466.2497815507445</v>
      </c>
      <c r="CF165" s="12">
        <v>1207.7518379913538</v>
      </c>
      <c r="CG165" s="12">
        <v>778.36647794400619</v>
      </c>
      <c r="CH165" s="12">
        <v>78.819583456445287</v>
      </c>
      <c r="CI165" s="12">
        <v>189.38650123144424</v>
      </c>
      <c r="CJ165" s="12">
        <v>2365.1755791210148</v>
      </c>
      <c r="CK165" s="12">
        <v>3178.4517688893197</v>
      </c>
      <c r="CL165" s="12">
        <v>1614.8168487447647</v>
      </c>
      <c r="CM165" s="12">
        <v>641.95324639829505</v>
      </c>
      <c r="CN165" s="12">
        <v>815.28628836901601</v>
      </c>
      <c r="CO165" s="12">
        <v>303.99995422464048</v>
      </c>
      <c r="CP165" s="12">
        <v>475.16617238583331</v>
      </c>
      <c r="CQ165" s="12">
        <v>83.030095471830947</v>
      </c>
      <c r="CR165" s="12">
        <v>8161.9759501435528</v>
      </c>
      <c r="CS165" s="12">
        <v>3573.9966175321006</v>
      </c>
      <c r="CT165" s="12">
        <v>0</v>
      </c>
      <c r="CU165" s="12">
        <v>2466.223332854096</v>
      </c>
      <c r="CV165" s="12">
        <v>11356.679988761154</v>
      </c>
      <c r="CW165" s="12">
        <v>4592.0733744510753</v>
      </c>
      <c r="CX165" s="12">
        <v>0</v>
      </c>
      <c r="CY165" s="12">
        <v>313.60697855841943</v>
      </c>
      <c r="CZ165" s="12">
        <v>0</v>
      </c>
      <c r="DA165" s="12">
        <v>3950.1061350986015</v>
      </c>
      <c r="DB165" s="12">
        <v>3548.6104421089944</v>
      </c>
      <c r="DC165" s="12">
        <v>219.27023327777985</v>
      </c>
      <c r="DD165" s="12">
        <v>18750.561712915285</v>
      </c>
      <c r="DE165" s="12">
        <v>12772.991960903257</v>
      </c>
      <c r="DF165" s="12">
        <v>628.06754408740619</v>
      </c>
      <c r="DG165" s="12">
        <v>13948.07298491542</v>
      </c>
      <c r="DH165" s="12">
        <v>3847.9925400872098</v>
      </c>
      <c r="DI165" s="12">
        <v>8152.0697007839999</v>
      </c>
      <c r="DJ165" s="12">
        <v>6556.9435665769761</v>
      </c>
      <c r="DK165" s="12">
        <v>3219.2761061396459</v>
      </c>
      <c r="DL165" s="12">
        <v>346958.64766491915</v>
      </c>
      <c r="DM165" s="12">
        <v>272.36273958061918</v>
      </c>
      <c r="DN165" s="12">
        <v>366.90461922729338</v>
      </c>
      <c r="DO165" s="12">
        <v>9138.6399129860019</v>
      </c>
      <c r="DP165" s="12">
        <v>5050.0324917283506</v>
      </c>
      <c r="DQ165" s="12">
        <v>231.4396882492905</v>
      </c>
      <c r="DR165" s="12">
        <v>3245.0290059083823</v>
      </c>
      <c r="DS165" s="12">
        <v>0</v>
      </c>
      <c r="DT165" s="12">
        <v>0</v>
      </c>
      <c r="DU165" s="12">
        <v>10078.287700763374</v>
      </c>
      <c r="DV165" s="12">
        <v>5213.7747656152042</v>
      </c>
      <c r="DW165" s="12">
        <v>26692.089829512963</v>
      </c>
      <c r="DX165" s="12">
        <v>260940.22018101392</v>
      </c>
      <c r="DY165" s="12">
        <v>8376.5143581266457</v>
      </c>
      <c r="DZ165" s="12">
        <v>1719.5901795087184</v>
      </c>
      <c r="EA165" s="12">
        <v>2266.7840142950449</v>
      </c>
      <c r="EB165" s="12">
        <v>10764.905285010547</v>
      </c>
      <c r="EC165" s="12">
        <v>16502.786264132883</v>
      </c>
      <c r="ED165" s="12">
        <v>1357.3355856912408</v>
      </c>
      <c r="EE165" s="12">
        <v>18965.916329237822</v>
      </c>
      <c r="EF165" s="12">
        <v>550.7436489646293</v>
      </c>
      <c r="EG165" s="12">
        <v>0</v>
      </c>
      <c r="EH165" s="12">
        <v>488.14204990663995</v>
      </c>
      <c r="EI165" s="12">
        <v>41353.21821539956</v>
      </c>
      <c r="EJ165" s="12">
        <v>2063.4029340692618</v>
      </c>
      <c r="EK165" s="12">
        <v>7545.7281444130494</v>
      </c>
      <c r="EL165" s="12">
        <v>25127.319455712481</v>
      </c>
      <c r="EM165" s="12">
        <v>8617.6003519179158</v>
      </c>
      <c r="EN165" s="12">
        <v>20071.439457769618</v>
      </c>
      <c r="EO165" s="12">
        <v>3294.1280358954104</v>
      </c>
      <c r="EP165" s="12">
        <v>406.95262027440538</v>
      </c>
      <c r="EQ165" s="12">
        <v>1169.4053826002178</v>
      </c>
      <c r="ER165" s="12">
        <v>2511.3047697021807</v>
      </c>
      <c r="ES165" s="12">
        <v>727.0241278754213</v>
      </c>
      <c r="ET165" s="12">
        <v>839.75686258759833</v>
      </c>
      <c r="EU165" s="12">
        <v>1064.5930831934877</v>
      </c>
      <c r="EV165" s="12">
        <v>5691.8538831896549</v>
      </c>
      <c r="EW165" s="12">
        <v>209489.88823709352</v>
      </c>
      <c r="EX165" s="12">
        <v>67671.297555895013</v>
      </c>
      <c r="EY165" s="12">
        <v>25147.789248240038</v>
      </c>
      <c r="EZ165" s="12">
        <v>35937.806836236989</v>
      </c>
      <c r="FA165" s="12">
        <v>3387.8724868410404</v>
      </c>
      <c r="FB165" s="12">
        <v>5854.7156473371115</v>
      </c>
      <c r="FC165" s="12">
        <v>1721.6870101442066</v>
      </c>
      <c r="FD165" s="12">
        <v>1719.8237258745608</v>
      </c>
      <c r="FE165" s="12">
        <v>209.96371498941181</v>
      </c>
      <c r="FF165" s="12">
        <v>12333.230726868038</v>
      </c>
      <c r="FG165" s="12">
        <v>17706.700531225913</v>
      </c>
      <c r="FH165" s="12">
        <v>9612.7833309562648</v>
      </c>
      <c r="FI165" s="12">
        <v>10129.411274132501</v>
      </c>
      <c r="FJ165" s="12">
        <v>0</v>
      </c>
      <c r="FK165" s="13">
        <v>1702178.522130077</v>
      </c>
      <c r="FL165" s="12">
        <v>5886783.0537818531</v>
      </c>
      <c r="FM165" s="14">
        <v>5886783.0537818531</v>
      </c>
      <c r="FN165" s="12">
        <v>0</v>
      </c>
      <c r="FO165" s="12">
        <v>0</v>
      </c>
      <c r="FP165" s="12">
        <v>0</v>
      </c>
      <c r="FQ165" s="12">
        <v>0</v>
      </c>
      <c r="FR165" s="12">
        <v>0</v>
      </c>
      <c r="FS165" s="12">
        <v>0</v>
      </c>
      <c r="FT165" s="12">
        <v>0</v>
      </c>
      <c r="FU165" s="12">
        <v>0</v>
      </c>
      <c r="FV165" s="13">
        <v>7588961.5759119298</v>
      </c>
    </row>
    <row r="166" spans="1:178" ht="16.2" thickBot="1" x14ac:dyDescent="0.35">
      <c r="A166" s="85" t="s">
        <v>192</v>
      </c>
      <c r="B166" s="11">
        <v>163</v>
      </c>
      <c r="C166" s="12">
        <v>0</v>
      </c>
      <c r="D166" s="12">
        <v>0</v>
      </c>
      <c r="E166" s="12">
        <v>1015.5516430418469</v>
      </c>
      <c r="F166" s="12">
        <v>0</v>
      </c>
      <c r="G166" s="12">
        <v>5.1766940528639299E-4</v>
      </c>
      <c r="H166" s="12">
        <v>1635.0494205417635</v>
      </c>
      <c r="I166" s="12">
        <v>0</v>
      </c>
      <c r="J166" s="12">
        <v>0</v>
      </c>
      <c r="K166" s="12">
        <v>1.193191394768983E-2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2.3916233709837127E-6</v>
      </c>
      <c r="R166" s="12">
        <v>0</v>
      </c>
      <c r="S166" s="12">
        <v>0</v>
      </c>
      <c r="T166" s="12">
        <v>281.97636020008218</v>
      </c>
      <c r="U166" s="12">
        <v>0</v>
      </c>
      <c r="V166" s="12">
        <v>161.2407452005092</v>
      </c>
      <c r="W166" s="12">
        <v>0</v>
      </c>
      <c r="X166" s="12">
        <v>0</v>
      </c>
      <c r="Y166" s="12">
        <v>1.6695049701443196E-7</v>
      </c>
      <c r="Z166" s="12">
        <v>0</v>
      </c>
      <c r="AA166" s="12">
        <v>4.0279089439771868E-9</v>
      </c>
      <c r="AB166" s="12">
        <v>888.68888588792322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1827.153181327739</v>
      </c>
      <c r="AI166" s="12">
        <v>0</v>
      </c>
      <c r="AJ166" s="12">
        <v>0</v>
      </c>
      <c r="AK166" s="12">
        <v>1.5189395713922033E-3</v>
      </c>
      <c r="AL166" s="12">
        <v>1342.845353221943</v>
      </c>
      <c r="AM166" s="12">
        <v>8.3953545470217321</v>
      </c>
      <c r="AN166" s="12">
        <v>0</v>
      </c>
      <c r="AO166" s="12">
        <v>0</v>
      </c>
      <c r="AP166" s="12">
        <v>359.58656152569131</v>
      </c>
      <c r="AQ166" s="12">
        <v>4.3008079408092713E-6</v>
      </c>
      <c r="AR166" s="12">
        <v>1012.1585681202056</v>
      </c>
      <c r="AS166" s="12">
        <v>0</v>
      </c>
      <c r="AT166" s="12">
        <v>0</v>
      </c>
      <c r="AU166" s="12">
        <v>67.966516576464272</v>
      </c>
      <c r="AV166" s="12">
        <v>0</v>
      </c>
      <c r="AW166" s="12">
        <v>0</v>
      </c>
      <c r="AX166" s="12">
        <v>2.3805669807166352E-4</v>
      </c>
      <c r="AY166" s="12">
        <v>0</v>
      </c>
      <c r="AZ166" s="12">
        <v>0</v>
      </c>
      <c r="BA166" s="12">
        <v>0</v>
      </c>
      <c r="BB166" s="12">
        <v>1.033757074332055E-3</v>
      </c>
      <c r="BC166" s="12">
        <v>1222.1448383732561</v>
      </c>
      <c r="BD166" s="12">
        <v>4.2358720120332753</v>
      </c>
      <c r="BE166" s="12">
        <v>1411.9287023290694</v>
      </c>
      <c r="BF166" s="12">
        <v>802.88084774108131</v>
      </c>
      <c r="BG166" s="12">
        <v>930.43929799894886</v>
      </c>
      <c r="BH166" s="12">
        <v>0</v>
      </c>
      <c r="BI166" s="12">
        <v>0</v>
      </c>
      <c r="BJ166" s="12">
        <v>1192.6656881140837</v>
      </c>
      <c r="BK166" s="12">
        <v>0</v>
      </c>
      <c r="BL166" s="12">
        <v>360.54369748141289</v>
      </c>
      <c r="BM166" s="12">
        <v>0</v>
      </c>
      <c r="BN166" s="12">
        <v>21.352414409985681</v>
      </c>
      <c r="BO166" s="12">
        <v>0</v>
      </c>
      <c r="BP166" s="12">
        <v>1737.1154713941564</v>
      </c>
      <c r="BQ166" s="12">
        <v>0</v>
      </c>
      <c r="BR166" s="12">
        <v>70.630460598843996</v>
      </c>
      <c r="BS166" s="12">
        <v>267.56161608054555</v>
      </c>
      <c r="BT166" s="12">
        <v>0</v>
      </c>
      <c r="BU166" s="12">
        <v>127.96054136804356</v>
      </c>
      <c r="BV166" s="12">
        <v>286.33241601724183</v>
      </c>
      <c r="BW166" s="12">
        <v>1399.51259299768</v>
      </c>
      <c r="BX166" s="12">
        <v>47.785671204154831</v>
      </c>
      <c r="BY166" s="12">
        <v>2.0749036516731829</v>
      </c>
      <c r="BZ166" s="12">
        <v>1957.8283527659539</v>
      </c>
      <c r="CA166" s="12">
        <v>539.59046536034509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366.69805375598918</v>
      </c>
      <c r="CH166" s="12">
        <v>0</v>
      </c>
      <c r="CI166" s="12">
        <v>0</v>
      </c>
      <c r="CJ166" s="12">
        <v>0</v>
      </c>
      <c r="CK166" s="12">
        <v>0</v>
      </c>
      <c r="CL166" s="12">
        <v>10.752469391695641</v>
      </c>
      <c r="CM166" s="12">
        <v>0</v>
      </c>
      <c r="CN166" s="12">
        <v>565.43574835408253</v>
      </c>
      <c r="CO166" s="12">
        <v>36.105736534964784</v>
      </c>
      <c r="CP166" s="12">
        <v>0</v>
      </c>
      <c r="CQ166" s="12">
        <v>0</v>
      </c>
      <c r="CR166" s="12">
        <v>190.70504540594567</v>
      </c>
      <c r="CS166" s="12">
        <v>183.09275309811594</v>
      </c>
      <c r="CT166" s="12">
        <v>0.36006581228478585</v>
      </c>
      <c r="CU166" s="12">
        <v>0</v>
      </c>
      <c r="CV166" s="12">
        <v>0</v>
      </c>
      <c r="CW166" s="12">
        <v>0</v>
      </c>
      <c r="CX166" s="12">
        <v>0</v>
      </c>
      <c r="CY166" s="12">
        <v>1.8672741412651581</v>
      </c>
      <c r="CZ166" s="12">
        <v>20.20687615451676</v>
      </c>
      <c r="DA166" s="12">
        <v>0</v>
      </c>
      <c r="DB166" s="12">
        <v>53.361337680401355</v>
      </c>
      <c r="DC166" s="12">
        <v>0</v>
      </c>
      <c r="DD166" s="12">
        <v>517.5260794257448</v>
      </c>
      <c r="DE166" s="12">
        <v>1676.8032328799195</v>
      </c>
      <c r="DF166" s="12">
        <v>0</v>
      </c>
      <c r="DG166" s="12">
        <v>156.79311091872293</v>
      </c>
      <c r="DH166" s="12">
        <v>0</v>
      </c>
      <c r="DI166" s="12">
        <v>336.03220274391197</v>
      </c>
      <c r="DJ166" s="12">
        <v>79.987832522141176</v>
      </c>
      <c r="DK166" s="12">
        <v>265.7492388847719</v>
      </c>
      <c r="DL166" s="12">
        <v>9414.1612091502629</v>
      </c>
      <c r="DM166" s="12">
        <v>0</v>
      </c>
      <c r="DN166" s="12">
        <v>0</v>
      </c>
      <c r="DO166" s="12">
        <v>805.25852300359122</v>
      </c>
      <c r="DP166" s="12">
        <v>200.61839730505909</v>
      </c>
      <c r="DQ166" s="12">
        <v>539.4472217748521</v>
      </c>
      <c r="DR166" s="12">
        <v>18.208852034521652</v>
      </c>
      <c r="DS166" s="12">
        <v>0</v>
      </c>
      <c r="DT166" s="12">
        <v>0</v>
      </c>
      <c r="DU166" s="12">
        <v>22280.134388847597</v>
      </c>
      <c r="DV166" s="12">
        <v>0</v>
      </c>
      <c r="DW166" s="12">
        <v>142956.45188778779</v>
      </c>
      <c r="DX166" s="12">
        <v>15462.913787535053</v>
      </c>
      <c r="DY166" s="12">
        <v>0</v>
      </c>
      <c r="DZ166" s="12">
        <v>0</v>
      </c>
      <c r="EA166" s="12">
        <v>2066.5495368833681</v>
      </c>
      <c r="EB166" s="12">
        <v>0</v>
      </c>
      <c r="EC166" s="12">
        <v>3891.3955134170387</v>
      </c>
      <c r="ED166" s="12">
        <v>0</v>
      </c>
      <c r="EE166" s="12">
        <v>1091.6274057242158</v>
      </c>
      <c r="EF166" s="12">
        <v>0</v>
      </c>
      <c r="EG166" s="12">
        <v>0</v>
      </c>
      <c r="EH166" s="12">
        <v>0</v>
      </c>
      <c r="EI166" s="12">
        <v>16469.085557149028</v>
      </c>
      <c r="EJ166" s="12">
        <v>1395.7844474349527</v>
      </c>
      <c r="EK166" s="12">
        <v>0</v>
      </c>
      <c r="EL166" s="12">
        <v>686.65592130734035</v>
      </c>
      <c r="EM166" s="12">
        <v>28016.486771966749</v>
      </c>
      <c r="EN166" s="12">
        <v>593091.63637989934</v>
      </c>
      <c r="EO166" s="12">
        <v>2168.2136683231197</v>
      </c>
      <c r="EP166" s="12">
        <v>241.70037099396004</v>
      </c>
      <c r="EQ166" s="12">
        <v>1346.2097330362399</v>
      </c>
      <c r="ER166" s="12">
        <v>31.370974967124145</v>
      </c>
      <c r="ES166" s="12">
        <v>4183.2875878664381</v>
      </c>
      <c r="ET166" s="12">
        <v>6523.0778768898781</v>
      </c>
      <c r="EU166" s="12">
        <v>781.7128970568258</v>
      </c>
      <c r="EV166" s="12">
        <v>141.70191427035053</v>
      </c>
      <c r="EW166" s="12">
        <v>11262.617518661689</v>
      </c>
      <c r="EX166" s="12">
        <v>3939.2754234874333</v>
      </c>
      <c r="EY166" s="12">
        <v>3976.4123942239958</v>
      </c>
      <c r="EZ166" s="12">
        <v>18758.969153062808</v>
      </c>
      <c r="FA166" s="12">
        <v>2667.2831377486282</v>
      </c>
      <c r="FB166" s="12">
        <v>0</v>
      </c>
      <c r="FC166" s="12">
        <v>268.18367146193526</v>
      </c>
      <c r="FD166" s="12">
        <v>0</v>
      </c>
      <c r="FE166" s="12">
        <v>0</v>
      </c>
      <c r="FF166" s="12">
        <v>920.40687177058805</v>
      </c>
      <c r="FG166" s="12">
        <v>677.29436509473021</v>
      </c>
      <c r="FH166" s="12">
        <v>232.2620617962661</v>
      </c>
      <c r="FI166" s="12">
        <v>149888.90308321919</v>
      </c>
      <c r="FJ166" s="12">
        <v>0</v>
      </c>
      <c r="FK166" s="13">
        <v>1071839.987250146</v>
      </c>
      <c r="FL166" s="12">
        <v>17718943.453626577</v>
      </c>
      <c r="FM166" s="14">
        <v>17718943.453626577</v>
      </c>
      <c r="FN166" s="12">
        <v>0</v>
      </c>
      <c r="FO166" s="12">
        <v>0</v>
      </c>
      <c r="FP166" s="12">
        <v>0</v>
      </c>
      <c r="FQ166" s="12">
        <v>0</v>
      </c>
      <c r="FR166" s="12">
        <v>0</v>
      </c>
      <c r="FS166" s="12">
        <v>0</v>
      </c>
      <c r="FT166" s="12">
        <v>0</v>
      </c>
      <c r="FU166" s="12">
        <v>0</v>
      </c>
      <c r="FV166" s="13">
        <v>18790783.440876722</v>
      </c>
    </row>
    <row r="167" spans="1:178" ht="47.4" thickBot="1" x14ac:dyDescent="0.35">
      <c r="A167" s="85" t="s">
        <v>193</v>
      </c>
      <c r="B167" s="11">
        <v>164</v>
      </c>
      <c r="C167" s="12">
        <v>41484.097459369659</v>
      </c>
      <c r="D167" s="12">
        <v>0</v>
      </c>
      <c r="E167" s="12">
        <v>133.02921625828517</v>
      </c>
      <c r="F167" s="12">
        <v>0</v>
      </c>
      <c r="G167" s="12">
        <v>1.416300876988531E-3</v>
      </c>
      <c r="H167" s="12">
        <v>0</v>
      </c>
      <c r="I167" s="12">
        <v>144.40685688529527</v>
      </c>
      <c r="J167" s="12">
        <v>0</v>
      </c>
      <c r="K167" s="12">
        <v>1.2720009630163421E-2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6.4018236689277469E-6</v>
      </c>
      <c r="R167" s="12">
        <v>0</v>
      </c>
      <c r="S167" s="12">
        <v>118.73853015638772</v>
      </c>
      <c r="T167" s="12">
        <v>608.85014176689583</v>
      </c>
      <c r="U167" s="12">
        <v>0</v>
      </c>
      <c r="V167" s="12">
        <v>8621.4903284781212</v>
      </c>
      <c r="W167" s="12">
        <v>0</v>
      </c>
      <c r="X167" s="12">
        <v>0</v>
      </c>
      <c r="Y167" s="12">
        <v>5.4570891797676939E-10</v>
      </c>
      <c r="Z167" s="12">
        <v>0</v>
      </c>
      <c r="AA167" s="12">
        <v>1.3165973572014776E-11</v>
      </c>
      <c r="AB167" s="12">
        <v>5.4291081138467385</v>
      </c>
      <c r="AC167" s="12">
        <v>883.87628486962058</v>
      </c>
      <c r="AD167" s="12">
        <v>0</v>
      </c>
      <c r="AE167" s="12">
        <v>0</v>
      </c>
      <c r="AF167" s="12">
        <v>0</v>
      </c>
      <c r="AG167" s="12">
        <v>98.872184169534435</v>
      </c>
      <c r="AH167" s="12">
        <v>145.88450819274956</v>
      </c>
      <c r="AI167" s="12">
        <v>0</v>
      </c>
      <c r="AJ167" s="12">
        <v>0</v>
      </c>
      <c r="AK167" s="12">
        <v>1.8697156325114584E-2</v>
      </c>
      <c r="AL167" s="12">
        <v>0</v>
      </c>
      <c r="AM167" s="12">
        <v>0</v>
      </c>
      <c r="AN167" s="12">
        <v>0</v>
      </c>
      <c r="AO167" s="12">
        <v>0</v>
      </c>
      <c r="AP167" s="12">
        <v>86.493137925630847</v>
      </c>
      <c r="AQ167" s="12">
        <v>1.1766656472498153E-5</v>
      </c>
      <c r="AR167" s="12">
        <v>0.30298420823725547</v>
      </c>
      <c r="AS167" s="12">
        <v>0</v>
      </c>
      <c r="AT167" s="12">
        <v>18.105889620986286</v>
      </c>
      <c r="AU167" s="12">
        <v>132.1179909222854</v>
      </c>
      <c r="AV167" s="12">
        <v>0</v>
      </c>
      <c r="AW167" s="12">
        <v>0</v>
      </c>
      <c r="AX167" s="12">
        <v>0</v>
      </c>
      <c r="AY167" s="12">
        <v>6.8358011075982059</v>
      </c>
      <c r="AZ167" s="12">
        <v>0</v>
      </c>
      <c r="BA167" s="12">
        <v>0</v>
      </c>
      <c r="BB167" s="12">
        <v>53948.73078723505</v>
      </c>
      <c r="BC167" s="12">
        <v>53.040103160199649</v>
      </c>
      <c r="BD167" s="12">
        <v>0</v>
      </c>
      <c r="BE167" s="12">
        <v>0</v>
      </c>
      <c r="BF167" s="12">
        <v>175.86734959936138</v>
      </c>
      <c r="BG167" s="12">
        <v>7.1666243499367939</v>
      </c>
      <c r="BH167" s="12">
        <v>0</v>
      </c>
      <c r="BI167" s="12">
        <v>3.3881858000164834E-2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8.0154760308756305</v>
      </c>
      <c r="BQ167" s="12">
        <v>0</v>
      </c>
      <c r="BR167" s="12">
        <v>0</v>
      </c>
      <c r="BS167" s="12">
        <v>0</v>
      </c>
      <c r="BT167" s="12">
        <v>0</v>
      </c>
      <c r="BU167" s="12">
        <v>401.23037004332821</v>
      </c>
      <c r="BV167" s="12">
        <v>0</v>
      </c>
      <c r="BW167" s="12">
        <v>0</v>
      </c>
      <c r="BX167" s="12">
        <v>2.0671481699549238E-3</v>
      </c>
      <c r="BY167" s="12">
        <v>0</v>
      </c>
      <c r="BZ167" s="12">
        <v>6.3995280701667498</v>
      </c>
      <c r="CA167" s="12">
        <v>64187.401542917687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4.8322373736226203E-7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19.164567017028489</v>
      </c>
      <c r="CO167" s="12">
        <v>77.693941951825209</v>
      </c>
      <c r="CP167" s="12">
        <v>0</v>
      </c>
      <c r="CQ167" s="12">
        <v>0</v>
      </c>
      <c r="CR167" s="12">
        <v>0</v>
      </c>
      <c r="CS167" s="12">
        <v>14.481548119105286</v>
      </c>
      <c r="CT167" s="12">
        <v>1.0491642131704643E-2</v>
      </c>
      <c r="CU167" s="12">
        <v>7.8261444734416333E-3</v>
      </c>
      <c r="CV167" s="12">
        <v>0</v>
      </c>
      <c r="CW167" s="12">
        <v>0</v>
      </c>
      <c r="CX167" s="12">
        <v>0</v>
      </c>
      <c r="CY167" s="12">
        <v>0</v>
      </c>
      <c r="CZ167" s="12">
        <v>57.865775642420012</v>
      </c>
      <c r="DA167" s="12">
        <v>0</v>
      </c>
      <c r="DB167" s="12">
        <v>152.80913143535554</v>
      </c>
      <c r="DC167" s="12">
        <v>0</v>
      </c>
      <c r="DD167" s="12">
        <v>0</v>
      </c>
      <c r="DE167" s="12">
        <v>0</v>
      </c>
      <c r="DF167" s="12">
        <v>0</v>
      </c>
      <c r="DG167" s="12">
        <v>17415.223360632313</v>
      </c>
      <c r="DH167" s="12">
        <v>0</v>
      </c>
      <c r="DI167" s="12">
        <v>26940.671353307942</v>
      </c>
      <c r="DJ167" s="12">
        <v>1362.7479742705159</v>
      </c>
      <c r="DK167" s="12">
        <v>0</v>
      </c>
      <c r="DL167" s="12">
        <v>101504.39992996125</v>
      </c>
      <c r="DM167" s="12">
        <v>0</v>
      </c>
      <c r="DN167" s="12">
        <v>0</v>
      </c>
      <c r="DO167" s="12">
        <v>113.00226085682064</v>
      </c>
      <c r="DP167" s="12">
        <v>294.47341297018727</v>
      </c>
      <c r="DQ167" s="12">
        <v>0</v>
      </c>
      <c r="DR167" s="12">
        <v>279.98841017221332</v>
      </c>
      <c r="DS167" s="12">
        <v>0</v>
      </c>
      <c r="DT167" s="12">
        <v>0</v>
      </c>
      <c r="DU167" s="12">
        <v>0</v>
      </c>
      <c r="DV167" s="12">
        <v>0</v>
      </c>
      <c r="DW167" s="12">
        <v>11747.426315740657</v>
      </c>
      <c r="DX167" s="12">
        <v>3906.4369182219161</v>
      </c>
      <c r="DY167" s="12">
        <v>0</v>
      </c>
      <c r="DZ167" s="12">
        <v>3.6054793489356108E-3</v>
      </c>
      <c r="EA167" s="12">
        <v>0</v>
      </c>
      <c r="EB167" s="12">
        <v>0</v>
      </c>
      <c r="EC167" s="12">
        <v>3.5590992333149591</v>
      </c>
      <c r="ED167" s="12">
        <v>3.5746901590695485E-3</v>
      </c>
      <c r="EE167" s="12">
        <v>1.7126258685545837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45.705665089151189</v>
      </c>
      <c r="EL167" s="12">
        <v>559.57779029068956</v>
      </c>
      <c r="EM167" s="12">
        <v>3.1425150876867058</v>
      </c>
      <c r="EN167" s="12">
        <v>26.361404433676366</v>
      </c>
      <c r="EO167" s="12">
        <v>0</v>
      </c>
      <c r="EP167" s="12">
        <v>0</v>
      </c>
      <c r="EQ167" s="12">
        <v>28.715451301728887</v>
      </c>
      <c r="ER167" s="12">
        <v>259.06333086960251</v>
      </c>
      <c r="ES167" s="12">
        <v>0</v>
      </c>
      <c r="ET167" s="12">
        <v>0</v>
      </c>
      <c r="EU167" s="12">
        <v>0</v>
      </c>
      <c r="EV167" s="12">
        <v>729.66691252316343</v>
      </c>
      <c r="EW167" s="12">
        <v>2972.6186058865778</v>
      </c>
      <c r="EX167" s="12">
        <v>1241.708389614367</v>
      </c>
      <c r="EY167" s="12">
        <v>166.05289979377179</v>
      </c>
      <c r="EZ167" s="12">
        <v>31.540596826131438</v>
      </c>
      <c r="FA167" s="12">
        <v>106.43758879097601</v>
      </c>
      <c r="FB167" s="12">
        <v>0</v>
      </c>
      <c r="FC167" s="12">
        <v>1226.7872492939723</v>
      </c>
      <c r="FD167" s="12">
        <v>0</v>
      </c>
      <c r="FE167" s="12">
        <v>0</v>
      </c>
      <c r="FF167" s="12">
        <v>1172.7969784827883</v>
      </c>
      <c r="FG167" s="12">
        <v>78.400020232042095</v>
      </c>
      <c r="FH167" s="12">
        <v>7896.6842200975962</v>
      </c>
      <c r="FI167" s="12">
        <v>3861.3913946866573</v>
      </c>
      <c r="FJ167" s="12">
        <v>0</v>
      </c>
      <c r="FK167" s="13">
        <v>355574.78414123511</v>
      </c>
      <c r="FL167" s="12">
        <v>3036914.2688126271</v>
      </c>
      <c r="FM167" s="14">
        <v>3036914.2688126271</v>
      </c>
      <c r="FN167" s="12">
        <v>0</v>
      </c>
      <c r="FO167" s="12">
        <v>0</v>
      </c>
      <c r="FP167" s="12">
        <v>0</v>
      </c>
      <c r="FQ167" s="12">
        <v>0</v>
      </c>
      <c r="FR167" s="12">
        <v>0</v>
      </c>
      <c r="FS167" s="12">
        <v>0</v>
      </c>
      <c r="FT167" s="12">
        <v>0</v>
      </c>
      <c r="FU167" s="12">
        <v>0</v>
      </c>
      <c r="FV167" s="13">
        <v>3392489.0529538621</v>
      </c>
    </row>
    <row r="168" spans="1:178" x14ac:dyDescent="0.3">
      <c r="A168" s="18" t="s">
        <v>194</v>
      </c>
      <c r="B168" s="11">
        <v>165</v>
      </c>
      <c r="C168" s="13">
        <v>115694597.98403186</v>
      </c>
      <c r="D168" s="13">
        <v>12727310.446353594</v>
      </c>
      <c r="E168" s="13">
        <v>9422423.1359394994</v>
      </c>
      <c r="F168" s="13">
        <v>5913598.3483349225</v>
      </c>
      <c r="G168" s="13">
        <v>10726334.82892797</v>
      </c>
      <c r="H168" s="13">
        <v>36561419.35113389</v>
      </c>
      <c r="I168" s="13">
        <v>5787631.2113896599</v>
      </c>
      <c r="J168" s="13">
        <v>4730746.421308646</v>
      </c>
      <c r="K168" s="13">
        <v>33102707.505835969</v>
      </c>
      <c r="L168" s="13">
        <v>2827705.2146074641</v>
      </c>
      <c r="M168" s="13">
        <v>3015638.3650579844</v>
      </c>
      <c r="N168" s="13">
        <v>14100454.893387714</v>
      </c>
      <c r="O168" s="13">
        <v>24039888.700199336</v>
      </c>
      <c r="P168" s="13">
        <v>1792972.2750246183</v>
      </c>
      <c r="Q168" s="13">
        <v>2361782.2316649095</v>
      </c>
      <c r="R168" s="13">
        <v>13811024.639792968</v>
      </c>
      <c r="S168" s="13">
        <v>127262247.81258659</v>
      </c>
      <c r="T168" s="13">
        <v>80604206.484676868</v>
      </c>
      <c r="U168" s="13">
        <v>6446177.8226385126</v>
      </c>
      <c r="V168" s="13">
        <v>22044817.193453982</v>
      </c>
      <c r="W168" s="13">
        <v>472802.56448263599</v>
      </c>
      <c r="X168" s="13">
        <v>1077312.1256108696</v>
      </c>
      <c r="Y168" s="13">
        <v>9746687.3358403742</v>
      </c>
      <c r="Z168" s="13">
        <v>2055204.5399554104</v>
      </c>
      <c r="AA168" s="13">
        <v>419451.94728442642</v>
      </c>
      <c r="AB168" s="13">
        <v>77698456.743119583</v>
      </c>
      <c r="AC168" s="13">
        <v>124097492.94189744</v>
      </c>
      <c r="AD168" s="13">
        <v>55813259.408619314</v>
      </c>
      <c r="AE168" s="13">
        <v>131622752.30415083</v>
      </c>
      <c r="AF168" s="13">
        <v>52828856.454442665</v>
      </c>
      <c r="AG168" s="13">
        <v>5221705.7968906043</v>
      </c>
      <c r="AH168" s="13">
        <v>11932269.063904127</v>
      </c>
      <c r="AI168" s="13">
        <v>2501833.2431995408</v>
      </c>
      <c r="AJ168" s="13">
        <v>4371300.3536906326</v>
      </c>
      <c r="AK168" s="13">
        <v>78786857.011961818</v>
      </c>
      <c r="AL168" s="13">
        <v>185769629.79889038</v>
      </c>
      <c r="AM168" s="13">
        <v>41784193.479867138</v>
      </c>
      <c r="AN168" s="13">
        <v>29623715.710949335</v>
      </c>
      <c r="AO168" s="13">
        <v>55771250.52719333</v>
      </c>
      <c r="AP168" s="13">
        <v>318575969.27418131</v>
      </c>
      <c r="AQ168" s="13">
        <v>20663500.632710483</v>
      </c>
      <c r="AR168" s="13">
        <v>28044683.638874307</v>
      </c>
      <c r="AS168" s="13">
        <v>15691672.491583925</v>
      </c>
      <c r="AT168" s="13">
        <v>5318353.6841458268</v>
      </c>
      <c r="AU168" s="13">
        <v>50439722.102487467</v>
      </c>
      <c r="AV168" s="13">
        <v>132473051.87908083</v>
      </c>
      <c r="AW168" s="13">
        <v>6304058.0936975349</v>
      </c>
      <c r="AX168" s="13">
        <v>10927182.166957151</v>
      </c>
      <c r="AY168" s="13">
        <v>18233160.103043899</v>
      </c>
      <c r="AZ168" s="13">
        <v>16855619.138383429</v>
      </c>
      <c r="BA168" s="13">
        <v>107508004.42348109</v>
      </c>
      <c r="BB168" s="13">
        <v>28316458.470277902</v>
      </c>
      <c r="BC168" s="13">
        <v>186182602.93873537</v>
      </c>
      <c r="BD168" s="13">
        <v>78004431.724272996</v>
      </c>
      <c r="BE168" s="13">
        <v>94392140.772597969</v>
      </c>
      <c r="BF168" s="13">
        <v>94518206.835474342</v>
      </c>
      <c r="BG168" s="13">
        <v>66354356.461573169</v>
      </c>
      <c r="BH168" s="13">
        <v>24222300.323770564</v>
      </c>
      <c r="BI168" s="13">
        <v>3933916.4290737682</v>
      </c>
      <c r="BJ168" s="13">
        <v>210006926.8007994</v>
      </c>
      <c r="BK168" s="13">
        <v>572189.85312835581</v>
      </c>
      <c r="BL168" s="13">
        <v>27450114.864811461</v>
      </c>
      <c r="BM168" s="13">
        <v>49770410.023657985</v>
      </c>
      <c r="BN168" s="13">
        <v>8836460.7855111491</v>
      </c>
      <c r="BO168" s="13">
        <v>7982317.7289775349</v>
      </c>
      <c r="BP168" s="13">
        <v>58522129.625860818</v>
      </c>
      <c r="BQ168" s="13">
        <v>24368311.167499062</v>
      </c>
      <c r="BR168" s="13">
        <v>46877934.363783203</v>
      </c>
      <c r="BS168" s="13">
        <v>99752394.483042091</v>
      </c>
      <c r="BT168" s="13">
        <v>9446351.1020455342</v>
      </c>
      <c r="BU168" s="13">
        <v>22984058.863899164</v>
      </c>
      <c r="BV168" s="13">
        <v>40941542.566788495</v>
      </c>
      <c r="BW168" s="13">
        <v>32391209.529852215</v>
      </c>
      <c r="BX168" s="13">
        <v>85215180.014080614</v>
      </c>
      <c r="BY168" s="13">
        <v>34549728.73037377</v>
      </c>
      <c r="BZ168" s="13">
        <v>151801493.69249418</v>
      </c>
      <c r="CA168" s="13">
        <v>73621966.917608529</v>
      </c>
      <c r="CB168" s="13">
        <v>162263302.36284524</v>
      </c>
      <c r="CC168" s="13">
        <v>29398693.392885394</v>
      </c>
      <c r="CD168" s="13">
        <v>12619940.51510933</v>
      </c>
      <c r="CE168" s="13">
        <v>27946921.524389021</v>
      </c>
      <c r="CF168" s="13">
        <v>36605132.913762748</v>
      </c>
      <c r="CG168" s="13">
        <v>45054187.337956235</v>
      </c>
      <c r="CH168" s="13">
        <v>9075324.6661958173</v>
      </c>
      <c r="CI168" s="13">
        <v>11731370.572425347</v>
      </c>
      <c r="CJ168" s="13">
        <v>8851515.7134566512</v>
      </c>
      <c r="CK168" s="13">
        <v>20304619.808639914</v>
      </c>
      <c r="CL168" s="13">
        <v>20571475.710597023</v>
      </c>
      <c r="CM168" s="13">
        <v>37041968.950696535</v>
      </c>
      <c r="CN168" s="13">
        <v>20436886.759221517</v>
      </c>
      <c r="CO168" s="13">
        <v>11718867.243015604</v>
      </c>
      <c r="CP168" s="13">
        <v>70533244.558578968</v>
      </c>
      <c r="CQ168" s="13">
        <v>44876823.197910219</v>
      </c>
      <c r="CR168" s="13">
        <v>144896489.95665422</v>
      </c>
      <c r="CS168" s="13">
        <v>15980474.891499449</v>
      </c>
      <c r="CT168" s="13">
        <v>5673176.6668796437</v>
      </c>
      <c r="CU168" s="13">
        <v>17049665.298000596</v>
      </c>
      <c r="CV168" s="13">
        <v>27476172.374081485</v>
      </c>
      <c r="CW168" s="13">
        <v>25893459.244871713</v>
      </c>
      <c r="CX168" s="13">
        <v>596293.96477225609</v>
      </c>
      <c r="CY168" s="13">
        <v>1233171.4209268389</v>
      </c>
      <c r="CZ168" s="13">
        <v>3789251.8191089649</v>
      </c>
      <c r="DA168" s="13">
        <v>1979408.1221117398</v>
      </c>
      <c r="DB168" s="13">
        <v>5473411.4990904126</v>
      </c>
      <c r="DC168" s="13">
        <v>108455.35160210553</v>
      </c>
      <c r="DD168" s="13">
        <v>156232884.91621524</v>
      </c>
      <c r="DE168" s="13">
        <v>91060795.867375046</v>
      </c>
      <c r="DF168" s="13">
        <v>3411045.286175678</v>
      </c>
      <c r="DG168" s="13">
        <v>68915604.909228757</v>
      </c>
      <c r="DH168" s="13">
        <v>47227208.368712947</v>
      </c>
      <c r="DI168" s="13">
        <v>65235466.662493192</v>
      </c>
      <c r="DJ168" s="13">
        <v>7007509.2474351637</v>
      </c>
      <c r="DK168" s="13">
        <v>9915345.2660626303</v>
      </c>
      <c r="DL168" s="13">
        <v>163821916.07417694</v>
      </c>
      <c r="DM168" s="13">
        <v>1053420.8947414602</v>
      </c>
      <c r="DN168" s="13">
        <v>1210961.8496046392</v>
      </c>
      <c r="DO168" s="13">
        <v>25048511.063877806</v>
      </c>
      <c r="DP168" s="13">
        <v>64723357.578978755</v>
      </c>
      <c r="DQ168" s="13">
        <v>2501588.8813375002</v>
      </c>
      <c r="DR168" s="13">
        <v>35464026.874157324</v>
      </c>
      <c r="DS168" s="13">
        <v>32968720.437260747</v>
      </c>
      <c r="DT168" s="13">
        <v>6035440.4315426648</v>
      </c>
      <c r="DU168" s="13">
        <v>39069693.627291098</v>
      </c>
      <c r="DV168" s="13">
        <v>1771602.2915856407</v>
      </c>
      <c r="DW168" s="13">
        <v>12713628.771874949</v>
      </c>
      <c r="DX168" s="13">
        <v>131023590.2405884</v>
      </c>
      <c r="DY168" s="13">
        <v>7296026.726260175</v>
      </c>
      <c r="DZ168" s="13">
        <v>2187070.300208874</v>
      </c>
      <c r="EA168" s="13">
        <v>2623487.1672468442</v>
      </c>
      <c r="EB168" s="13">
        <v>69673233.452771097</v>
      </c>
      <c r="EC168" s="13">
        <v>7742051.8739404874</v>
      </c>
      <c r="ED168" s="13">
        <v>472931.59735905676</v>
      </c>
      <c r="EE168" s="13">
        <v>80075583.120347053</v>
      </c>
      <c r="EF168" s="13">
        <v>4979966.7209653473</v>
      </c>
      <c r="EG168" s="13">
        <v>3139989.1722596767</v>
      </c>
      <c r="EH168" s="13">
        <v>2656041.3848262541</v>
      </c>
      <c r="EI168" s="13">
        <v>37202192.099395365</v>
      </c>
      <c r="EJ168" s="13">
        <v>1774304.4673144466</v>
      </c>
      <c r="EK168" s="13">
        <v>2390388.0995859946</v>
      </c>
      <c r="EL168" s="13">
        <v>15046047.024140537</v>
      </c>
      <c r="EM168" s="13">
        <v>4340503.8848079843</v>
      </c>
      <c r="EN168" s="13">
        <v>15008095.689086543</v>
      </c>
      <c r="EO168" s="13">
        <v>2596668.1885517514</v>
      </c>
      <c r="EP168" s="13">
        <v>237056.80948961474</v>
      </c>
      <c r="EQ168" s="13">
        <v>3674157.7771505169</v>
      </c>
      <c r="ER168" s="13">
        <v>860102.09388228192</v>
      </c>
      <c r="ES168" s="13">
        <v>2842257.8980046022</v>
      </c>
      <c r="ET168" s="13">
        <v>566883.90527574474</v>
      </c>
      <c r="EU168" s="13">
        <v>1151666.8266020275</v>
      </c>
      <c r="EV168" s="13">
        <v>7564780.2927577998</v>
      </c>
      <c r="EW168" s="13">
        <v>25969524.107405409</v>
      </c>
      <c r="EX168" s="13">
        <v>19682615.933606736</v>
      </c>
      <c r="EY168" s="13">
        <v>5265194.3812419148</v>
      </c>
      <c r="EZ168" s="13">
        <v>45991220.632900499</v>
      </c>
      <c r="FA168" s="13">
        <v>923789.57950610691</v>
      </c>
      <c r="FB168" s="13">
        <v>408887.18987374951</v>
      </c>
      <c r="FC168" s="13">
        <v>1455012.3515278941</v>
      </c>
      <c r="FD168" s="13">
        <v>317291.08446134726</v>
      </c>
      <c r="FE168" s="13">
        <v>12042849.968436517</v>
      </c>
      <c r="FF168" s="13">
        <v>3336146.4136273991</v>
      </c>
      <c r="FG168" s="13">
        <v>2125743.3960213107</v>
      </c>
      <c r="FH168" s="13">
        <v>4186440.133552935</v>
      </c>
      <c r="FI168" s="13">
        <v>9408605.8857104853</v>
      </c>
      <c r="FJ168" s="13">
        <v>283026.94685373746</v>
      </c>
      <c r="FK168" s="13">
        <v>5889708688.8718681</v>
      </c>
      <c r="FL168" s="13">
        <f>SUM(FL4:FL167)</f>
        <v>2206312245.7384839</v>
      </c>
      <c r="FM168" s="13">
        <f>SUM(FM4:FM167)</f>
        <v>2013974286.5864942</v>
      </c>
      <c r="FN168" s="13">
        <v>192337959.15198943</v>
      </c>
      <c r="FO168" s="13">
        <v>881854301.81505048</v>
      </c>
      <c r="FP168" s="13">
        <v>785362605.99999952</v>
      </c>
      <c r="FQ168" s="13">
        <v>96491695.815051019</v>
      </c>
      <c r="FR168" s="13">
        <v>2395353899.9999995</v>
      </c>
      <c r="FS168" s="13">
        <f>SUM(FS4:FS167)</f>
        <v>201308163</v>
      </c>
      <c r="FT168" s="13">
        <f>SUM(FT4:FT167)</f>
        <v>2596662062.9999986</v>
      </c>
      <c r="FU168" s="13">
        <v>2417292531.7512569</v>
      </c>
      <c r="FV168" s="13">
        <v>9157244767.3852444</v>
      </c>
    </row>
    <row r="169" spans="1:178" s="84" customFormat="1" x14ac:dyDescent="0.3">
      <c r="A169" s="81"/>
      <c r="B169" s="82"/>
      <c r="C169" s="83">
        <f t="array" ref="C169:FK169">TRANSPOSE(FK4:FK168)</f>
        <v>234866282.44424379</v>
      </c>
      <c r="D169" s="83">
        <v>54295471.065299541</v>
      </c>
      <c r="E169" s="83">
        <v>23930332.259109262</v>
      </c>
      <c r="F169" s="83">
        <v>11934702.383113904</v>
      </c>
      <c r="G169" s="83">
        <v>18037695.716837246</v>
      </c>
      <c r="H169" s="83">
        <v>22253968.461217865</v>
      </c>
      <c r="I169" s="83">
        <v>4457250.675485692</v>
      </c>
      <c r="J169" s="83">
        <v>33305373.899328083</v>
      </c>
      <c r="K169" s="83">
        <v>13597263.96835761</v>
      </c>
      <c r="L169" s="83">
        <v>23505162.281668101</v>
      </c>
      <c r="M169" s="83">
        <v>725694.91003378551</v>
      </c>
      <c r="N169" s="83">
        <v>7354007.820056567</v>
      </c>
      <c r="O169" s="83">
        <v>31361303.156764045</v>
      </c>
      <c r="P169" s="83">
        <v>3624507.5705749807</v>
      </c>
      <c r="Q169" s="83">
        <v>6114890.1421939787</v>
      </c>
      <c r="R169" s="83">
        <v>12433573.439334469</v>
      </c>
      <c r="S169" s="83">
        <v>97295610.511242673</v>
      </c>
      <c r="T169" s="83">
        <v>26207654.953598458</v>
      </c>
      <c r="U169" s="83">
        <v>3716286.8994055111</v>
      </c>
      <c r="V169" s="83">
        <v>43566943.931133837</v>
      </c>
      <c r="W169" s="83">
        <v>6591083.9683523066</v>
      </c>
      <c r="X169" s="83">
        <v>3109087.6705262694</v>
      </c>
      <c r="Y169" s="83">
        <v>98539231.574121892</v>
      </c>
      <c r="Z169" s="83">
        <v>6792669.1595284529</v>
      </c>
      <c r="AA169" s="83">
        <v>1527715.357050295</v>
      </c>
      <c r="AB169" s="83">
        <v>43526490.699205026</v>
      </c>
      <c r="AC169" s="83">
        <v>119746692.83253278</v>
      </c>
      <c r="AD169" s="83">
        <v>23162939.88494188</v>
      </c>
      <c r="AE169" s="83">
        <v>114434581.84839708</v>
      </c>
      <c r="AF169" s="83">
        <v>80326800.674493536</v>
      </c>
      <c r="AG169" s="83">
        <v>12574892.432746325</v>
      </c>
      <c r="AH169" s="83">
        <v>19620383.646720011</v>
      </c>
      <c r="AI169" s="83">
        <v>21241259.525133323</v>
      </c>
      <c r="AJ169" s="83">
        <v>11523533.224391665</v>
      </c>
      <c r="AK169" s="83">
        <v>23454732.054657139</v>
      </c>
      <c r="AL169" s="83">
        <v>35183601.382232934</v>
      </c>
      <c r="AM169" s="83">
        <v>12219658.620275926</v>
      </c>
      <c r="AN169" s="83">
        <v>39837947.567855895</v>
      </c>
      <c r="AO169" s="83">
        <v>37774341.180910237</v>
      </c>
      <c r="AP169" s="83">
        <v>139333705.21400356</v>
      </c>
      <c r="AQ169" s="83">
        <v>16312591.17241828</v>
      </c>
      <c r="AR169" s="83">
        <v>3781005.0225511785</v>
      </c>
      <c r="AS169" s="83">
        <v>877706.5374263702</v>
      </c>
      <c r="AT169" s="83">
        <v>1630356.2936035222</v>
      </c>
      <c r="AU169" s="83">
        <v>8097587.8023285987</v>
      </c>
      <c r="AV169" s="83">
        <v>191966002.42243892</v>
      </c>
      <c r="AW169" s="83">
        <v>992096.7785414547</v>
      </c>
      <c r="AX169" s="83">
        <v>710223.79104567168</v>
      </c>
      <c r="AY169" s="83">
        <v>1256180.2022750266</v>
      </c>
      <c r="AZ169" s="83">
        <v>25218.972620267905</v>
      </c>
      <c r="BA169" s="83">
        <v>207377136.31833923</v>
      </c>
      <c r="BB169" s="83">
        <v>59810443.705195405</v>
      </c>
      <c r="BC169" s="83">
        <v>23140894.044372149</v>
      </c>
      <c r="BD169" s="83">
        <v>80392584.671444893</v>
      </c>
      <c r="BE169" s="83">
        <v>5702257.1178029487</v>
      </c>
      <c r="BF169" s="83">
        <v>87105072.142668307</v>
      </c>
      <c r="BG169" s="83">
        <v>99281247.40202871</v>
      </c>
      <c r="BH169" s="83">
        <v>30417363.379451998</v>
      </c>
      <c r="BI169" s="83">
        <v>14113215.587075073</v>
      </c>
      <c r="BJ169" s="83">
        <v>462437477.63099182</v>
      </c>
      <c r="BK169" s="83">
        <v>15100470.699699672</v>
      </c>
      <c r="BL169" s="83">
        <v>85980587.114361376</v>
      </c>
      <c r="BM169" s="83">
        <v>87330370.348344237</v>
      </c>
      <c r="BN169" s="83">
        <v>110286036.35573649</v>
      </c>
      <c r="BO169" s="83">
        <v>23641650.270250894</v>
      </c>
      <c r="BP169" s="83">
        <v>97125716.962677121</v>
      </c>
      <c r="BQ169" s="83">
        <v>54837042.7735544</v>
      </c>
      <c r="BR169" s="83">
        <v>56401441.536382034</v>
      </c>
      <c r="BS169" s="83">
        <v>88878093.821518689</v>
      </c>
      <c r="BT169" s="83">
        <v>15692050.576348914</v>
      </c>
      <c r="BU169" s="83">
        <v>29923941.253010347</v>
      </c>
      <c r="BV169" s="83">
        <v>54312097.935817651</v>
      </c>
      <c r="BW169" s="83">
        <v>28001781.961571943</v>
      </c>
      <c r="BX169" s="83">
        <v>240745299.81393817</v>
      </c>
      <c r="BY169" s="83">
        <v>88647433.840947494</v>
      </c>
      <c r="BZ169" s="83">
        <v>263154166.56708255</v>
      </c>
      <c r="CA169" s="83">
        <v>150295042.98550335</v>
      </c>
      <c r="CB169" s="83">
        <v>60371700.037741967</v>
      </c>
      <c r="CC169" s="83">
        <v>5648251.0265390715</v>
      </c>
      <c r="CD169" s="83">
        <v>27681535.10184633</v>
      </c>
      <c r="CE169" s="83">
        <v>17306679.212786771</v>
      </c>
      <c r="CF169" s="83">
        <v>29952515.044038095</v>
      </c>
      <c r="CG169" s="83">
        <v>64808686.197834335</v>
      </c>
      <c r="CH169" s="83">
        <v>12872912.870346038</v>
      </c>
      <c r="CI169" s="83">
        <v>2648517.3802130939</v>
      </c>
      <c r="CJ169" s="83">
        <v>13639904.109948223</v>
      </c>
      <c r="CK169" s="83">
        <v>8935702.0397187974</v>
      </c>
      <c r="CL169" s="83">
        <v>75967656.490716353</v>
      </c>
      <c r="CM169" s="83">
        <v>130546.64845474213</v>
      </c>
      <c r="CN169" s="83">
        <v>23355931.150157321</v>
      </c>
      <c r="CO169" s="83">
        <v>878065.04144919151</v>
      </c>
      <c r="CP169" s="83">
        <v>26862592.354680333</v>
      </c>
      <c r="CQ169" s="83">
        <v>16334517.904108912</v>
      </c>
      <c r="CR169" s="83">
        <v>31540158.887827251</v>
      </c>
      <c r="CS169" s="83">
        <v>305719.60108883964</v>
      </c>
      <c r="CT169" s="83">
        <v>5831871.7989212712</v>
      </c>
      <c r="CU169" s="83">
        <v>51278141.772414789</v>
      </c>
      <c r="CV169" s="83">
        <v>42290795.362908803</v>
      </c>
      <c r="CW169" s="83">
        <v>89011563.404835582</v>
      </c>
      <c r="CX169" s="83">
        <v>3258371.7752171443</v>
      </c>
      <c r="CY169" s="83">
        <v>2196459.9727187012</v>
      </c>
      <c r="CZ169" s="83">
        <v>7892049.7263185764</v>
      </c>
      <c r="DA169" s="83">
        <v>1515960.6475442601</v>
      </c>
      <c r="DB169" s="83">
        <v>3980050.2488324237</v>
      </c>
      <c r="DC169" s="83">
        <v>121942.09796262374</v>
      </c>
      <c r="DD169" s="83">
        <v>2040535.8599023025</v>
      </c>
      <c r="DE169" s="83">
        <v>20587277.694434114</v>
      </c>
      <c r="DF169" s="83">
        <v>1066372.3339166888</v>
      </c>
      <c r="DG169" s="83">
        <v>2680029.0551872193</v>
      </c>
      <c r="DH169" s="83">
        <v>4535718.589751293</v>
      </c>
      <c r="DI169" s="83">
        <v>31681982.862233169</v>
      </c>
      <c r="DJ169" s="83">
        <v>362479.20058214146</v>
      </c>
      <c r="DK169" s="83">
        <v>10980277.406733206</v>
      </c>
      <c r="DL169" s="83">
        <v>240781573.58855265</v>
      </c>
      <c r="DM169" s="83">
        <v>534660.26957537222</v>
      </c>
      <c r="DN169" s="83">
        <v>944100.98990830558</v>
      </c>
      <c r="DO169" s="83">
        <v>8677212.0797968507</v>
      </c>
      <c r="DP169" s="83">
        <v>47881456.967187099</v>
      </c>
      <c r="DQ169" s="83">
        <v>1948505.5695086585</v>
      </c>
      <c r="DR169" s="83">
        <v>23797452.774268217</v>
      </c>
      <c r="DS169" s="83">
        <v>15389419.397793835</v>
      </c>
      <c r="DT169" s="83">
        <v>4218483.0834587235</v>
      </c>
      <c r="DU169" s="83">
        <v>53221698.765660897</v>
      </c>
      <c r="DV169" s="83">
        <v>5252570.1580311628</v>
      </c>
      <c r="DW169" s="83">
        <v>11800179.861004157</v>
      </c>
      <c r="DX169" s="83">
        <v>22987097.26004545</v>
      </c>
      <c r="DY169" s="83">
        <v>5224061.6999296574</v>
      </c>
      <c r="DZ169" s="83">
        <v>3202534.3671283247</v>
      </c>
      <c r="EA169" s="83">
        <v>7490469.3348580981</v>
      </c>
      <c r="EB169" s="83">
        <v>30534215.594622888</v>
      </c>
      <c r="EC169" s="83">
        <v>20396679.4046298</v>
      </c>
      <c r="ED169" s="83">
        <v>2778680.711943056</v>
      </c>
      <c r="EE169" s="83">
        <v>155814838.69205609</v>
      </c>
      <c r="EF169" s="83">
        <v>29521.433559576453</v>
      </c>
      <c r="EG169" s="83">
        <v>22042629.344973914</v>
      </c>
      <c r="EH169" s="83">
        <v>8602278.8278199136</v>
      </c>
      <c r="EI169" s="83">
        <v>73716174.255065307</v>
      </c>
      <c r="EJ169" s="83">
        <v>8340781.2577672862</v>
      </c>
      <c r="EK169" s="83">
        <v>7643801.971740854</v>
      </c>
      <c r="EL169" s="83">
        <v>11495532.356570508</v>
      </c>
      <c r="EM169" s="83">
        <v>6146606.2929851282</v>
      </c>
      <c r="EN169" s="83">
        <v>26697220.332183249</v>
      </c>
      <c r="EO169" s="83">
        <v>6010080.9796153503</v>
      </c>
      <c r="EP169" s="83">
        <v>812176.31596545829</v>
      </c>
      <c r="EQ169" s="83">
        <v>8150679.7569776671</v>
      </c>
      <c r="ER169" s="83">
        <v>2236433.9023691285</v>
      </c>
      <c r="ES169" s="83">
        <v>407770.41321043915</v>
      </c>
      <c r="ET169" s="83">
        <v>3991229.5532860742</v>
      </c>
      <c r="EU169" s="83">
        <v>2266581.4848263455</v>
      </c>
      <c r="EV169" s="83">
        <v>8316353.1045807144</v>
      </c>
      <c r="EW169" s="83">
        <v>1013083.5901868938</v>
      </c>
      <c r="EX169" s="83">
        <v>5677957.1522166729</v>
      </c>
      <c r="EY169" s="83">
        <v>1698129.8024519619</v>
      </c>
      <c r="EZ169" s="83">
        <v>1086295.744734766</v>
      </c>
      <c r="FA169" s="83">
        <v>152227.89305958836</v>
      </c>
      <c r="FB169" s="83">
        <v>202441.03021827879</v>
      </c>
      <c r="FC169" s="83">
        <v>1016626.2720909128</v>
      </c>
      <c r="FD169" s="83">
        <v>174797.86304652735</v>
      </c>
      <c r="FE169" s="83">
        <v>4801116.6080280393</v>
      </c>
      <c r="FF169" s="83">
        <v>1188535.5051768478</v>
      </c>
      <c r="FG169" s="83">
        <v>347460.23533287906</v>
      </c>
      <c r="FH169" s="83">
        <v>1702178.522130077</v>
      </c>
      <c r="FI169" s="83">
        <v>1071839.987250146</v>
      </c>
      <c r="FJ169" s="83">
        <v>355574.78414123511</v>
      </c>
      <c r="FK169" s="83">
        <v>5889708688.8718681</v>
      </c>
      <c r="FL169" s="83"/>
      <c r="FM169" s="83"/>
      <c r="FN169" s="83"/>
      <c r="FO169" s="83"/>
      <c r="FP169" s="83"/>
      <c r="FQ169" s="83"/>
      <c r="FR169" s="83"/>
      <c r="FS169" s="83"/>
      <c r="FT169" s="83"/>
      <c r="FU169" s="83"/>
      <c r="FV169" s="83"/>
    </row>
    <row r="170" spans="1:178" s="84" customFormat="1" x14ac:dyDescent="0.3">
      <c r="A170" s="81" t="s">
        <v>29</v>
      </c>
      <c r="B170" s="82"/>
      <c r="C170" s="83">
        <f t="shared" ref="C170:BN170" si="0">C168-C169</f>
        <v>-119171684.46021193</v>
      </c>
      <c r="D170" s="83">
        <f t="shared" si="0"/>
        <v>-41568160.618945949</v>
      </c>
      <c r="E170" s="83">
        <f t="shared" si="0"/>
        <v>-14507909.123169763</v>
      </c>
      <c r="F170" s="83">
        <f t="shared" si="0"/>
        <v>-6021104.0347789815</v>
      </c>
      <c r="G170" s="83">
        <f t="shared" si="0"/>
        <v>-7311360.8879092764</v>
      </c>
      <c r="H170" s="83">
        <f t="shared" si="0"/>
        <v>14307450.889916025</v>
      </c>
      <c r="I170" s="83">
        <f t="shared" si="0"/>
        <v>1330380.5359039679</v>
      </c>
      <c r="J170" s="83">
        <f t="shared" si="0"/>
        <v>-28574627.478019439</v>
      </c>
      <c r="K170" s="83">
        <f t="shared" si="0"/>
        <v>19505443.537478358</v>
      </c>
      <c r="L170" s="83">
        <f t="shared" si="0"/>
        <v>-20677457.067060634</v>
      </c>
      <c r="M170" s="83">
        <f t="shared" si="0"/>
        <v>2289943.4550241986</v>
      </c>
      <c r="N170" s="83">
        <f t="shared" si="0"/>
        <v>6746447.0733311474</v>
      </c>
      <c r="O170" s="83">
        <f t="shared" si="0"/>
        <v>-7321414.4565647095</v>
      </c>
      <c r="P170" s="83">
        <f t="shared" si="0"/>
        <v>-1831535.2955503624</v>
      </c>
      <c r="Q170" s="83">
        <f t="shared" si="0"/>
        <v>-3753107.9105290691</v>
      </c>
      <c r="R170" s="83">
        <f t="shared" si="0"/>
        <v>1377451.2004584987</v>
      </c>
      <c r="S170" s="83">
        <f t="shared" si="0"/>
        <v>29966637.301343918</v>
      </c>
      <c r="T170" s="83">
        <f t="shared" si="0"/>
        <v>54396551.531078413</v>
      </c>
      <c r="U170" s="83">
        <f t="shared" si="0"/>
        <v>2729890.9232330015</v>
      </c>
      <c r="V170" s="83">
        <f t="shared" si="0"/>
        <v>-21522126.737679854</v>
      </c>
      <c r="W170" s="83">
        <f t="shared" si="0"/>
        <v>-6118281.4038696708</v>
      </c>
      <c r="X170" s="83">
        <f t="shared" si="0"/>
        <v>-2031775.5449153997</v>
      </c>
      <c r="Y170" s="83">
        <f t="shared" si="0"/>
        <v>-88792544.238281518</v>
      </c>
      <c r="Z170" s="83">
        <f t="shared" si="0"/>
        <v>-4737464.6195730427</v>
      </c>
      <c r="AA170" s="83">
        <f t="shared" si="0"/>
        <v>-1108263.4097658684</v>
      </c>
      <c r="AB170" s="83">
        <f t="shared" si="0"/>
        <v>34171966.043914557</v>
      </c>
      <c r="AC170" s="83">
        <f t="shared" si="0"/>
        <v>4350800.1093646586</v>
      </c>
      <c r="AD170" s="83">
        <f t="shared" si="0"/>
        <v>32650319.523677435</v>
      </c>
      <c r="AE170" s="83">
        <f t="shared" si="0"/>
        <v>17188170.455753759</v>
      </c>
      <c r="AF170" s="83">
        <f t="shared" si="0"/>
        <v>-27497944.220050871</v>
      </c>
      <c r="AG170" s="83">
        <f t="shared" si="0"/>
        <v>-7353186.6358557204</v>
      </c>
      <c r="AH170" s="83">
        <f t="shared" si="0"/>
        <v>-7688114.5828158837</v>
      </c>
      <c r="AI170" s="83">
        <f t="shared" si="0"/>
        <v>-18739426.281933781</v>
      </c>
      <c r="AJ170" s="83">
        <f t="shared" si="0"/>
        <v>-7152232.8707010327</v>
      </c>
      <c r="AK170" s="83">
        <f t="shared" si="0"/>
        <v>55332124.957304679</v>
      </c>
      <c r="AL170" s="83">
        <f t="shared" si="0"/>
        <v>150586028.41665745</v>
      </c>
      <c r="AM170" s="83">
        <f t="shared" si="0"/>
        <v>29564534.859591212</v>
      </c>
      <c r="AN170" s="83">
        <f t="shared" si="0"/>
        <v>-10214231.856906559</v>
      </c>
      <c r="AO170" s="83">
        <f t="shared" si="0"/>
        <v>17996909.346283093</v>
      </c>
      <c r="AP170" s="83">
        <f t="shared" si="0"/>
        <v>179242264.06017774</v>
      </c>
      <c r="AQ170" s="83">
        <f t="shared" si="0"/>
        <v>4350909.4602922034</v>
      </c>
      <c r="AR170" s="83">
        <f t="shared" si="0"/>
        <v>24263678.616323128</v>
      </c>
      <c r="AS170" s="83">
        <f t="shared" si="0"/>
        <v>14813965.954157554</v>
      </c>
      <c r="AT170" s="83">
        <f t="shared" si="0"/>
        <v>3687997.3905423046</v>
      </c>
      <c r="AU170" s="83">
        <f t="shared" si="0"/>
        <v>42342134.300158866</v>
      </c>
      <c r="AV170" s="83">
        <f t="shared" si="0"/>
        <v>-59492950.543358088</v>
      </c>
      <c r="AW170" s="83">
        <f t="shared" si="0"/>
        <v>5311961.3151560798</v>
      </c>
      <c r="AX170" s="83">
        <f t="shared" si="0"/>
        <v>10216958.37591148</v>
      </c>
      <c r="AY170" s="83">
        <f t="shared" si="0"/>
        <v>16976979.900768872</v>
      </c>
      <c r="AZ170" s="83">
        <f t="shared" si="0"/>
        <v>16830400.165763162</v>
      </c>
      <c r="BA170" s="83">
        <f t="shared" si="0"/>
        <v>-99869131.894858137</v>
      </c>
      <c r="BB170" s="83">
        <f t="shared" si="0"/>
        <v>-31493985.234917503</v>
      </c>
      <c r="BC170" s="83">
        <f t="shared" si="0"/>
        <v>163041708.89436322</v>
      </c>
      <c r="BD170" s="83">
        <f t="shared" si="0"/>
        <v>-2388152.9471718967</v>
      </c>
      <c r="BE170" s="83">
        <f t="shared" si="0"/>
        <v>88689883.654795021</v>
      </c>
      <c r="BF170" s="83">
        <f t="shared" si="0"/>
        <v>7413134.6928060353</v>
      </c>
      <c r="BG170" s="83">
        <f t="shared" si="0"/>
        <v>-32926890.940455541</v>
      </c>
      <c r="BH170" s="83">
        <f t="shared" si="0"/>
        <v>-6195063.0556814335</v>
      </c>
      <c r="BI170" s="83">
        <f t="shared" si="0"/>
        <v>-10179299.158001306</v>
      </c>
      <c r="BJ170" s="83">
        <f t="shared" si="0"/>
        <v>-252430550.83019242</v>
      </c>
      <c r="BK170" s="83">
        <f t="shared" si="0"/>
        <v>-14528280.846571317</v>
      </c>
      <c r="BL170" s="83">
        <f t="shared" si="0"/>
        <v>-58530472.24954991</v>
      </c>
      <c r="BM170" s="83">
        <f t="shared" si="0"/>
        <v>-37559960.324686252</v>
      </c>
      <c r="BN170" s="83">
        <f t="shared" si="0"/>
        <v>-101449575.57022534</v>
      </c>
      <c r="BO170" s="83">
        <f t="shared" ref="BO170:DZ170" si="1">BO168-BO169</f>
        <v>-15659332.541273359</v>
      </c>
      <c r="BP170" s="83">
        <f t="shared" si="1"/>
        <v>-38603587.336816303</v>
      </c>
      <c r="BQ170" s="83">
        <f t="shared" si="1"/>
        <v>-30468731.606055338</v>
      </c>
      <c r="BR170" s="83">
        <f t="shared" si="1"/>
        <v>-9523507.1725988314</v>
      </c>
      <c r="BS170" s="83">
        <f t="shared" si="1"/>
        <v>10874300.661523402</v>
      </c>
      <c r="BT170" s="83">
        <f t="shared" si="1"/>
        <v>-6245699.4743033797</v>
      </c>
      <c r="BU170" s="83">
        <f t="shared" si="1"/>
        <v>-6939882.3891111836</v>
      </c>
      <c r="BV170" s="83">
        <f t="shared" si="1"/>
        <v>-13370555.369029157</v>
      </c>
      <c r="BW170" s="83">
        <f t="shared" si="1"/>
        <v>4389427.5682802722</v>
      </c>
      <c r="BX170" s="83">
        <f t="shared" si="1"/>
        <v>-155530119.79985756</v>
      </c>
      <c r="BY170" s="83">
        <f t="shared" si="1"/>
        <v>-54097705.110573724</v>
      </c>
      <c r="BZ170" s="83">
        <f t="shared" si="1"/>
        <v>-111352672.87458837</v>
      </c>
      <c r="CA170" s="83">
        <f t="shared" si="1"/>
        <v>-76673076.067894816</v>
      </c>
      <c r="CB170" s="83">
        <f t="shared" si="1"/>
        <v>101891602.32510328</v>
      </c>
      <c r="CC170" s="83">
        <f t="shared" si="1"/>
        <v>23750442.366346322</v>
      </c>
      <c r="CD170" s="83">
        <f t="shared" si="1"/>
        <v>-15061594.586736999</v>
      </c>
      <c r="CE170" s="83">
        <f t="shared" si="1"/>
        <v>10640242.31160225</v>
      </c>
      <c r="CF170" s="83">
        <f t="shared" si="1"/>
        <v>6652617.8697246537</v>
      </c>
      <c r="CG170" s="83">
        <f t="shared" si="1"/>
        <v>-19754498.8598781</v>
      </c>
      <c r="CH170" s="83">
        <f t="shared" si="1"/>
        <v>-3797588.2041502204</v>
      </c>
      <c r="CI170" s="83">
        <f t="shared" si="1"/>
        <v>9082853.1922122538</v>
      </c>
      <c r="CJ170" s="83">
        <f t="shared" si="1"/>
        <v>-4788388.3964915723</v>
      </c>
      <c r="CK170" s="83">
        <f t="shared" si="1"/>
        <v>11368917.768921116</v>
      </c>
      <c r="CL170" s="83">
        <f t="shared" si="1"/>
        <v>-55396180.78011933</v>
      </c>
      <c r="CM170" s="83">
        <f t="shared" si="1"/>
        <v>36911422.302241795</v>
      </c>
      <c r="CN170" s="83">
        <f t="shared" si="1"/>
        <v>-2919044.3909358047</v>
      </c>
      <c r="CO170" s="83">
        <f t="shared" si="1"/>
        <v>10840802.201566413</v>
      </c>
      <c r="CP170" s="83">
        <f t="shared" si="1"/>
        <v>43670652.203898638</v>
      </c>
      <c r="CQ170" s="83">
        <f t="shared" si="1"/>
        <v>28542305.293801308</v>
      </c>
      <c r="CR170" s="83">
        <f t="shared" si="1"/>
        <v>113356331.06882697</v>
      </c>
      <c r="CS170" s="83">
        <f t="shared" si="1"/>
        <v>15674755.290410608</v>
      </c>
      <c r="CT170" s="83">
        <f t="shared" si="1"/>
        <v>-158695.13204162754</v>
      </c>
      <c r="CU170" s="83">
        <f t="shared" si="1"/>
        <v>-34228476.474414192</v>
      </c>
      <c r="CV170" s="83">
        <f t="shared" si="1"/>
        <v>-14814622.988827318</v>
      </c>
      <c r="CW170" s="83">
        <f t="shared" si="1"/>
        <v>-63118104.159963869</v>
      </c>
      <c r="CX170" s="83">
        <f t="shared" si="1"/>
        <v>-2662077.8104448882</v>
      </c>
      <c r="CY170" s="83">
        <f t="shared" si="1"/>
        <v>-963288.55179186235</v>
      </c>
      <c r="CZ170" s="83">
        <f t="shared" si="1"/>
        <v>-4102797.9072096115</v>
      </c>
      <c r="DA170" s="83">
        <f t="shared" si="1"/>
        <v>463447.47456747969</v>
      </c>
      <c r="DB170" s="83">
        <f t="shared" si="1"/>
        <v>1493361.2502579889</v>
      </c>
      <c r="DC170" s="83">
        <f t="shared" si="1"/>
        <v>-13486.746360518213</v>
      </c>
      <c r="DD170" s="83">
        <f t="shared" si="1"/>
        <v>154192349.05631295</v>
      </c>
      <c r="DE170" s="83">
        <f t="shared" si="1"/>
        <v>70473518.17294094</v>
      </c>
      <c r="DF170" s="83">
        <f t="shared" si="1"/>
        <v>2344672.9522589892</v>
      </c>
      <c r="DG170" s="83">
        <f t="shared" si="1"/>
        <v>66235575.854041539</v>
      </c>
      <c r="DH170" s="83">
        <f t="shared" si="1"/>
        <v>42691489.778961651</v>
      </c>
      <c r="DI170" s="83">
        <f t="shared" si="1"/>
        <v>33553483.800260022</v>
      </c>
      <c r="DJ170" s="83">
        <f t="shared" si="1"/>
        <v>6645030.0468530226</v>
      </c>
      <c r="DK170" s="83">
        <f t="shared" si="1"/>
        <v>-1064932.1406705752</v>
      </c>
      <c r="DL170" s="83">
        <f t="shared" si="1"/>
        <v>-76959657.514375716</v>
      </c>
      <c r="DM170" s="83">
        <f t="shared" si="1"/>
        <v>518760.62516608799</v>
      </c>
      <c r="DN170" s="83">
        <f t="shared" si="1"/>
        <v>266860.85969633365</v>
      </c>
      <c r="DO170" s="83">
        <f t="shared" si="1"/>
        <v>16371298.984080955</v>
      </c>
      <c r="DP170" s="83">
        <f t="shared" si="1"/>
        <v>16841900.611791655</v>
      </c>
      <c r="DQ170" s="83">
        <f t="shared" si="1"/>
        <v>553083.31182884169</v>
      </c>
      <c r="DR170" s="83">
        <f t="shared" si="1"/>
        <v>11666574.099889107</v>
      </c>
      <c r="DS170" s="83">
        <f t="shared" si="1"/>
        <v>17579301.03946691</v>
      </c>
      <c r="DT170" s="83">
        <f t="shared" si="1"/>
        <v>1816957.3480839413</v>
      </c>
      <c r="DU170" s="83">
        <f t="shared" si="1"/>
        <v>-14152005.138369799</v>
      </c>
      <c r="DV170" s="83">
        <f t="shared" si="1"/>
        <v>-3480967.8664455218</v>
      </c>
      <c r="DW170" s="83">
        <f t="shared" si="1"/>
        <v>913448.91087079234</v>
      </c>
      <c r="DX170" s="83">
        <f t="shared" si="1"/>
        <v>108036492.98054294</v>
      </c>
      <c r="DY170" s="83">
        <f t="shared" si="1"/>
        <v>2071965.0263305176</v>
      </c>
      <c r="DZ170" s="83">
        <f t="shared" si="1"/>
        <v>-1015464.0669194506</v>
      </c>
      <c r="EA170" s="83">
        <f t="shared" ref="EA170:FJ170" si="2">EA168-EA169</f>
        <v>-4866982.1676112544</v>
      </c>
      <c r="EB170" s="83">
        <f t="shared" si="2"/>
        <v>39139017.85814821</v>
      </c>
      <c r="EC170" s="83">
        <f t="shared" si="2"/>
        <v>-12654627.530689314</v>
      </c>
      <c r="ED170" s="83">
        <f t="shared" si="2"/>
        <v>-2305749.1145839994</v>
      </c>
      <c r="EE170" s="83">
        <f t="shared" si="2"/>
        <v>-75739255.571709037</v>
      </c>
      <c r="EF170" s="83">
        <f t="shared" si="2"/>
        <v>4950445.2874057712</v>
      </c>
      <c r="EG170" s="83">
        <f t="shared" si="2"/>
        <v>-18902640.172714237</v>
      </c>
      <c r="EH170" s="83">
        <f t="shared" si="2"/>
        <v>-5946237.4429936595</v>
      </c>
      <c r="EI170" s="83">
        <f t="shared" si="2"/>
        <v>-36513982.155669942</v>
      </c>
      <c r="EJ170" s="83">
        <f t="shared" si="2"/>
        <v>-6566476.7904528398</v>
      </c>
      <c r="EK170" s="83">
        <f t="shared" si="2"/>
        <v>-5253413.8721548598</v>
      </c>
      <c r="EL170" s="83">
        <f t="shared" si="2"/>
        <v>3550514.6675700285</v>
      </c>
      <c r="EM170" s="83">
        <f t="shared" si="2"/>
        <v>-1806102.4081771439</v>
      </c>
      <c r="EN170" s="83">
        <f t="shared" si="2"/>
        <v>-11689124.643096706</v>
      </c>
      <c r="EO170" s="83">
        <f t="shared" si="2"/>
        <v>-3413412.7910635988</v>
      </c>
      <c r="EP170" s="83">
        <f t="shared" si="2"/>
        <v>-575119.50647584349</v>
      </c>
      <c r="EQ170" s="83">
        <f t="shared" si="2"/>
        <v>-4476521.9798271507</v>
      </c>
      <c r="ER170" s="83">
        <f t="shared" si="2"/>
        <v>-1376331.8084868467</v>
      </c>
      <c r="ES170" s="83">
        <f t="shared" si="2"/>
        <v>2434487.4847941631</v>
      </c>
      <c r="ET170" s="83">
        <f t="shared" si="2"/>
        <v>-3424345.6480103293</v>
      </c>
      <c r="EU170" s="83">
        <f t="shared" si="2"/>
        <v>-1114914.6582243179</v>
      </c>
      <c r="EV170" s="83">
        <f t="shared" si="2"/>
        <v>-751572.81182291452</v>
      </c>
      <c r="EW170" s="83">
        <f t="shared" si="2"/>
        <v>24956440.517218515</v>
      </c>
      <c r="EX170" s="83">
        <f t="shared" si="2"/>
        <v>14004658.781390063</v>
      </c>
      <c r="EY170" s="83">
        <f t="shared" si="2"/>
        <v>3567064.5787899531</v>
      </c>
      <c r="EZ170" s="83">
        <f t="shared" si="2"/>
        <v>44904924.888165735</v>
      </c>
      <c r="FA170" s="83">
        <f t="shared" si="2"/>
        <v>771561.68644651852</v>
      </c>
      <c r="FB170" s="83">
        <f t="shared" si="2"/>
        <v>206446.15965547072</v>
      </c>
      <c r="FC170" s="83">
        <f t="shared" si="2"/>
        <v>438386.07943698135</v>
      </c>
      <c r="FD170" s="83">
        <f t="shared" si="2"/>
        <v>142493.22141481991</v>
      </c>
      <c r="FE170" s="83">
        <f t="shared" si="2"/>
        <v>7241733.3604084775</v>
      </c>
      <c r="FF170" s="83">
        <f t="shared" si="2"/>
        <v>2147610.9084505513</v>
      </c>
      <c r="FG170" s="83">
        <f t="shared" si="2"/>
        <v>1778283.1606884317</v>
      </c>
      <c r="FH170" s="83">
        <f t="shared" si="2"/>
        <v>2484261.6114228582</v>
      </c>
      <c r="FI170" s="83">
        <f t="shared" si="2"/>
        <v>8336765.8984603398</v>
      </c>
      <c r="FJ170" s="83">
        <f t="shared" si="2"/>
        <v>-72547.837287497649</v>
      </c>
      <c r="FK170" s="83">
        <f>FK168-FK169</f>
        <v>0</v>
      </c>
      <c r="FL170" s="83"/>
      <c r="FM170" s="83"/>
      <c r="FN170" s="83"/>
      <c r="FO170" s="83"/>
      <c r="FP170" s="83"/>
      <c r="FQ170" s="83"/>
      <c r="FR170" s="83"/>
      <c r="FS170" s="83"/>
      <c r="FT170" s="83"/>
      <c r="FU170" s="83"/>
      <c r="FV170" s="83"/>
    </row>
    <row r="171" spans="1:178" x14ac:dyDescent="0.25">
      <c r="A171" s="10" t="s">
        <v>195</v>
      </c>
      <c r="B171" s="11">
        <v>166</v>
      </c>
      <c r="C171" s="12">
        <v>77532330.894504681</v>
      </c>
      <c r="D171" s="12">
        <v>10204450.963917656</v>
      </c>
      <c r="E171" s="12">
        <v>6904871.9123818772</v>
      </c>
      <c r="F171" s="12">
        <v>2391077.5749733346</v>
      </c>
      <c r="G171" s="12">
        <v>6389449.2547076363</v>
      </c>
      <c r="H171" s="12">
        <v>22709479.647661377</v>
      </c>
      <c r="I171" s="12">
        <v>2864480.8126515411</v>
      </c>
      <c r="J171" s="12">
        <v>6594248.7375087505</v>
      </c>
      <c r="K171" s="12">
        <v>14240479.764126625</v>
      </c>
      <c r="L171" s="12">
        <v>574789.52678638289</v>
      </c>
      <c r="M171" s="12">
        <v>2559140.2144945036</v>
      </c>
      <c r="N171" s="12">
        <v>28171946.316998899</v>
      </c>
      <c r="O171" s="12">
        <v>18840249.131339334</v>
      </c>
      <c r="P171" s="12">
        <v>1951909.8634332325</v>
      </c>
      <c r="Q171" s="12">
        <v>1513428.8509395679</v>
      </c>
      <c r="R171" s="12">
        <v>2584928.3118525967</v>
      </c>
      <c r="S171" s="12">
        <v>13996844.39314854</v>
      </c>
      <c r="T171" s="12">
        <v>6959059.7123041628</v>
      </c>
      <c r="U171" s="12">
        <v>1149287.6870009017</v>
      </c>
      <c r="V171" s="12">
        <v>19044641.905391008</v>
      </c>
      <c r="W171" s="12">
        <v>258356.33159119016</v>
      </c>
      <c r="X171" s="12">
        <v>1775439.2924865391</v>
      </c>
      <c r="Y171" s="12">
        <v>3072312.9422789984</v>
      </c>
      <c r="Z171" s="12">
        <v>2987874.6366363983</v>
      </c>
      <c r="AA171" s="12">
        <v>829497.91386036202</v>
      </c>
      <c r="AB171" s="12">
        <v>26742252.515405796</v>
      </c>
      <c r="AC171" s="12">
        <v>37518025.998274535</v>
      </c>
      <c r="AD171" s="12">
        <v>11217479.227016717</v>
      </c>
      <c r="AE171" s="12">
        <v>43617277.884965427</v>
      </c>
      <c r="AF171" s="12">
        <v>40693060.848225147</v>
      </c>
      <c r="AG171" s="12">
        <v>1314601.3451905739</v>
      </c>
      <c r="AH171" s="12">
        <v>3010297.1253356701</v>
      </c>
      <c r="AI171" s="12">
        <v>1839578.5409207875</v>
      </c>
      <c r="AJ171" s="12">
        <v>5587951.1770862518</v>
      </c>
      <c r="AK171" s="12">
        <v>11345500.309950132</v>
      </c>
      <c r="AL171" s="12">
        <v>18415075.138355259</v>
      </c>
      <c r="AM171" s="12">
        <v>3646794.4231567029</v>
      </c>
      <c r="AN171" s="12">
        <v>1597306.8608484694</v>
      </c>
      <c r="AO171" s="12">
        <v>4389132.8802640615</v>
      </c>
      <c r="AP171" s="12">
        <v>8948033.7418517992</v>
      </c>
      <c r="AQ171" s="12">
        <v>3099831.3776808479</v>
      </c>
      <c r="AR171" s="12">
        <v>4317037.9899806846</v>
      </c>
      <c r="AS171" s="12">
        <v>1003126.4623296408</v>
      </c>
      <c r="AT171" s="12">
        <v>625836.29258081934</v>
      </c>
      <c r="AU171" s="12">
        <v>7590017.6938849585</v>
      </c>
      <c r="AV171" s="12">
        <v>13827993.742684977</v>
      </c>
      <c r="AW171" s="12">
        <v>2279352.5418812232</v>
      </c>
      <c r="AX171" s="12">
        <v>3594789.7489106245</v>
      </c>
      <c r="AY171" s="12">
        <v>5275211.6960242391</v>
      </c>
      <c r="AZ171" s="12">
        <v>2617065.6949384864</v>
      </c>
      <c r="BA171" s="12">
        <v>11736445.166633626</v>
      </c>
      <c r="BB171" s="12">
        <v>4178526.1260390943</v>
      </c>
      <c r="BC171" s="12">
        <v>82030126.649462685</v>
      </c>
      <c r="BD171" s="12">
        <v>28670975.055078499</v>
      </c>
      <c r="BE171" s="12">
        <v>43326120.526852429</v>
      </c>
      <c r="BF171" s="12">
        <v>9932888.2554892953</v>
      </c>
      <c r="BG171" s="12">
        <v>10157388.489378477</v>
      </c>
      <c r="BH171" s="12">
        <v>5214810.9193814667</v>
      </c>
      <c r="BI171" s="12">
        <v>730928.46435033786</v>
      </c>
      <c r="BJ171" s="12">
        <v>10881158.212881558</v>
      </c>
      <c r="BK171" s="12">
        <v>228758.97659440138</v>
      </c>
      <c r="BL171" s="12">
        <v>4025245.9155415627</v>
      </c>
      <c r="BM171" s="12">
        <v>6930514.2090342101</v>
      </c>
      <c r="BN171" s="12">
        <v>1015489.7291468011</v>
      </c>
      <c r="BO171" s="12">
        <v>888611.29279551981</v>
      </c>
      <c r="BP171" s="12">
        <v>5282385.0631178003</v>
      </c>
      <c r="BQ171" s="12">
        <v>8136720.7796275271</v>
      </c>
      <c r="BR171" s="12">
        <v>5567025.2465695385</v>
      </c>
      <c r="BS171" s="12">
        <v>15817804.286820881</v>
      </c>
      <c r="BT171" s="12">
        <v>1853108.4082828097</v>
      </c>
      <c r="BU171" s="12">
        <v>9238135.0807682797</v>
      </c>
      <c r="BV171" s="12">
        <v>8533531.9060414471</v>
      </c>
      <c r="BW171" s="12">
        <v>8753821.1712683775</v>
      </c>
      <c r="BX171" s="12">
        <v>14253257.301885858</v>
      </c>
      <c r="BY171" s="12">
        <v>2972212.331976376</v>
      </c>
      <c r="BZ171" s="12">
        <v>26584389.102244187</v>
      </c>
      <c r="CA171" s="12">
        <v>9991593.0145512987</v>
      </c>
      <c r="CB171" s="12">
        <v>7332821.9694007803</v>
      </c>
      <c r="CC171" s="12">
        <v>4576664.6652536746</v>
      </c>
      <c r="CD171" s="12">
        <v>2700135.1425456339</v>
      </c>
      <c r="CE171" s="12">
        <v>4087105.861849058</v>
      </c>
      <c r="CF171" s="12">
        <v>2769416.1164214513</v>
      </c>
      <c r="CG171" s="12">
        <v>6020358.1728242226</v>
      </c>
      <c r="CH171" s="12">
        <v>978384.22910342424</v>
      </c>
      <c r="CI171" s="12">
        <v>1748515.0534830445</v>
      </c>
      <c r="CJ171" s="12">
        <v>1049307.9095919582</v>
      </c>
      <c r="CK171" s="12">
        <v>4084386.8109888267</v>
      </c>
      <c r="CL171" s="12">
        <v>2145760.4100387814</v>
      </c>
      <c r="CM171" s="12">
        <v>2374125.4779566759</v>
      </c>
      <c r="CN171" s="12">
        <v>2837418.6052974798</v>
      </c>
      <c r="CO171" s="12">
        <v>2671490.1922177179</v>
      </c>
      <c r="CP171" s="12">
        <v>5332245.1172504434</v>
      </c>
      <c r="CQ171" s="12">
        <v>10937368.953092551</v>
      </c>
      <c r="CR171" s="12">
        <v>29399381.482727759</v>
      </c>
      <c r="CS171" s="12">
        <v>3847334.1207416826</v>
      </c>
      <c r="CT171" s="12">
        <v>1575049.4561022697</v>
      </c>
      <c r="CU171" s="12">
        <v>4672967.1855395222</v>
      </c>
      <c r="CV171" s="12">
        <v>13640906.200035794</v>
      </c>
      <c r="CW171" s="12">
        <v>19678038.773536779</v>
      </c>
      <c r="CX171" s="12">
        <v>622863.4054490152</v>
      </c>
      <c r="CY171" s="12">
        <v>640791.04045388103</v>
      </c>
      <c r="CZ171" s="12">
        <v>3163028.0579922833</v>
      </c>
      <c r="DA171" s="12">
        <v>-688655.8347625864</v>
      </c>
      <c r="DB171" s="12">
        <v>6143765.7964124633</v>
      </c>
      <c r="DC171" s="12">
        <v>92286.167271968152</v>
      </c>
      <c r="DD171" s="12">
        <v>54265175.076422542</v>
      </c>
      <c r="DE171" s="12">
        <v>35033589.930201165</v>
      </c>
      <c r="DF171" s="12">
        <v>1096452.3874323543</v>
      </c>
      <c r="DG171" s="12">
        <v>25872108.597194921</v>
      </c>
      <c r="DH171" s="12">
        <v>18630642.333392661</v>
      </c>
      <c r="DI171" s="12">
        <v>16280698.626895016</v>
      </c>
      <c r="DJ171" s="12">
        <v>9671093.0783939566</v>
      </c>
      <c r="DK171" s="12">
        <v>4939997.2632264635</v>
      </c>
      <c r="DL171" s="12">
        <v>199315432.8129513</v>
      </c>
      <c r="DM171" s="12">
        <v>1422778.1981011622</v>
      </c>
      <c r="DN171" s="12">
        <v>67054.196253065165</v>
      </c>
      <c r="DO171" s="12">
        <v>15001754.857106982</v>
      </c>
      <c r="DP171" s="12">
        <v>18009326.483119227</v>
      </c>
      <c r="DQ171" s="12">
        <v>590143.85372108291</v>
      </c>
      <c r="DR171" s="12">
        <v>5317407.7225786243</v>
      </c>
      <c r="DS171" s="12">
        <v>5360713.1430300325</v>
      </c>
      <c r="DT171" s="12">
        <v>981362.46770376095</v>
      </c>
      <c r="DU171" s="12">
        <v>23771473.039388455</v>
      </c>
      <c r="DV171" s="12">
        <v>4100591.5780883245</v>
      </c>
      <c r="DW171" s="12">
        <v>11408314.136842534</v>
      </c>
      <c r="DX171" s="12">
        <v>48550388.279744752</v>
      </c>
      <c r="DY171" s="12">
        <v>2048783.3014678247</v>
      </c>
      <c r="DZ171" s="12">
        <v>1234099.1127214879</v>
      </c>
      <c r="EA171" s="12">
        <v>1488228.8662267199</v>
      </c>
      <c r="EB171" s="12">
        <v>8214863.6666095192</v>
      </c>
      <c r="EC171" s="12">
        <v>10646953.883855801</v>
      </c>
      <c r="ED171" s="12">
        <v>1290477.7831371657</v>
      </c>
      <c r="EE171" s="12">
        <v>64096351.801714763</v>
      </c>
      <c r="EF171" s="12">
        <v>6257961.9770344123</v>
      </c>
      <c r="EG171" s="12">
        <v>5702495.5190321039</v>
      </c>
      <c r="EH171" s="12">
        <v>3279529.8602394923</v>
      </c>
      <c r="EI171" s="12">
        <v>26749769.879745521</v>
      </c>
      <c r="EJ171" s="12">
        <v>4533790.4447572241</v>
      </c>
      <c r="EK171" s="12">
        <v>5012984.8775037592</v>
      </c>
      <c r="EL171" s="12">
        <v>20337680.919348143</v>
      </c>
      <c r="EM171" s="12">
        <v>3983953.6157001853</v>
      </c>
      <c r="EN171" s="12">
        <v>10833881.988289181</v>
      </c>
      <c r="EO171" s="12">
        <v>4206751.7141975947</v>
      </c>
      <c r="EP171" s="12">
        <v>552612.89072725782</v>
      </c>
      <c r="EQ171" s="12">
        <v>2725929.2021466596</v>
      </c>
      <c r="ER171" s="12">
        <v>2266836.6313450155</v>
      </c>
      <c r="ES171" s="12">
        <v>2199561.1815449321</v>
      </c>
      <c r="ET171" s="12">
        <v>3330213.4338858025</v>
      </c>
      <c r="EU171" s="12">
        <v>2329971.5168604869</v>
      </c>
      <c r="EV171" s="12">
        <v>3146013.120190267</v>
      </c>
      <c r="EW171" s="12">
        <v>62250927.164390326</v>
      </c>
      <c r="EX171" s="12">
        <v>67072692.56334088</v>
      </c>
      <c r="EY171" s="12">
        <v>13297980.097875832</v>
      </c>
      <c r="EZ171" s="12">
        <v>28718563.863546066</v>
      </c>
      <c r="FA171" s="12">
        <v>1471957.335715964</v>
      </c>
      <c r="FB171" s="12">
        <v>614069.61619241827</v>
      </c>
      <c r="FC171" s="12">
        <v>858509.73256844364</v>
      </c>
      <c r="FD171" s="12">
        <v>608018.68547873059</v>
      </c>
      <c r="FE171" s="12">
        <v>3683930.9619786115</v>
      </c>
      <c r="FF171" s="12">
        <v>4870664.0395558914</v>
      </c>
      <c r="FG171" s="12">
        <v>3313556.0262049315</v>
      </c>
      <c r="FH171" s="12">
        <v>2433371.5268824981</v>
      </c>
      <c r="FI171" s="12">
        <v>8178766.93356736</v>
      </c>
      <c r="FJ171" s="12">
        <v>2912368.460722608</v>
      </c>
      <c r="FK171" s="13">
        <v>1898020012.3294406</v>
      </c>
      <c r="FL171" s="19"/>
      <c r="FM171" s="20"/>
      <c r="FN171" s="20"/>
      <c r="FO171" s="20"/>
      <c r="FP171" s="19"/>
      <c r="FQ171" s="20"/>
      <c r="FR171" s="20"/>
      <c r="FS171" s="20"/>
      <c r="FT171" s="21"/>
      <c r="FU171" s="21">
        <f>Use!FT169-IO!FU168</f>
        <v>179537368.24874163</v>
      </c>
      <c r="FV171" s="12"/>
    </row>
    <row r="172" spans="1:178" x14ac:dyDescent="0.25">
      <c r="A172" s="10" t="s">
        <v>196</v>
      </c>
      <c r="B172" s="11">
        <v>167</v>
      </c>
      <c r="C172" s="12">
        <v>707850.74568740418</v>
      </c>
      <c r="D172" s="12">
        <v>995334.13833919796</v>
      </c>
      <c r="E172" s="12">
        <v>408760.8422101168</v>
      </c>
      <c r="F172" s="12">
        <v>80829.629290965793</v>
      </c>
      <c r="G172" s="12">
        <v>50947.426263432113</v>
      </c>
      <c r="H172" s="12">
        <v>998227.49405779783</v>
      </c>
      <c r="I172" s="12">
        <v>189647.49768015</v>
      </c>
      <c r="J172" s="12">
        <v>2213122.8211903092</v>
      </c>
      <c r="K172" s="12">
        <v>707992.7689387456</v>
      </c>
      <c r="L172" s="12">
        <v>353186.42264876841</v>
      </c>
      <c r="M172" s="12">
        <v>365991.48328505835</v>
      </c>
      <c r="N172" s="12">
        <v>1566330.0437344101</v>
      </c>
      <c r="O172" s="12">
        <v>1450475.9965824366</v>
      </c>
      <c r="P172" s="12">
        <v>107331.61340816697</v>
      </c>
      <c r="Q172" s="12">
        <v>236515.72252220535</v>
      </c>
      <c r="R172" s="12">
        <v>607117.1441073704</v>
      </c>
      <c r="S172" s="12">
        <v>3685625.9109809701</v>
      </c>
      <c r="T172" s="12">
        <v>2229875.6088544172</v>
      </c>
      <c r="U172" s="12">
        <v>146225.2934203851</v>
      </c>
      <c r="V172" s="12">
        <v>855087.64496814564</v>
      </c>
      <c r="W172" s="12">
        <v>807125.45919212198</v>
      </c>
      <c r="X172" s="12">
        <v>90040.355595434739</v>
      </c>
      <c r="Y172" s="12">
        <v>1277327.779617554</v>
      </c>
      <c r="Z172" s="12">
        <v>182906.29087508348</v>
      </c>
      <c r="AA172" s="12">
        <v>29231.551623878906</v>
      </c>
      <c r="AB172" s="12">
        <v>3218506.2120828526</v>
      </c>
      <c r="AC172" s="12">
        <v>2639373.2548376471</v>
      </c>
      <c r="AD172" s="12">
        <v>6937658.8526787627</v>
      </c>
      <c r="AE172" s="12">
        <v>9698813.9913673978</v>
      </c>
      <c r="AF172" s="12">
        <v>6909911.6575913485</v>
      </c>
      <c r="AG172" s="12">
        <v>1448191.9943777623</v>
      </c>
      <c r="AH172" s="12">
        <v>2703149.1562453341</v>
      </c>
      <c r="AI172" s="12">
        <v>627425.5683704766</v>
      </c>
      <c r="AJ172" s="12">
        <v>37051.670317431919</v>
      </c>
      <c r="AK172" s="12">
        <v>994605.47957119776</v>
      </c>
      <c r="AL172" s="12">
        <v>2503027.4629243407</v>
      </c>
      <c r="AM172" s="12">
        <v>842173.67254705529</v>
      </c>
      <c r="AN172" s="12">
        <v>1021313.7194018513</v>
      </c>
      <c r="AO172" s="12">
        <v>2571606.974372535</v>
      </c>
      <c r="AP172" s="12">
        <v>633925.46344268194</v>
      </c>
      <c r="AQ172" s="12">
        <v>192233.69569613165</v>
      </c>
      <c r="AR172" s="12">
        <v>1433538.7186040736</v>
      </c>
      <c r="AS172" s="12">
        <v>189190.7186503814</v>
      </c>
      <c r="AT172" s="12">
        <v>94392.162430549273</v>
      </c>
      <c r="AU172" s="12">
        <v>1002370.6743710059</v>
      </c>
      <c r="AV172" s="12">
        <v>422776.0447176632</v>
      </c>
      <c r="AW172" s="12">
        <v>493359.84284217935</v>
      </c>
      <c r="AX172" s="12">
        <v>2042569.1618544701</v>
      </c>
      <c r="AY172" s="12">
        <v>831413.04435629002</v>
      </c>
      <c r="AZ172" s="12">
        <v>1345448.2703340431</v>
      </c>
      <c r="BA172" s="12">
        <v>11622408.052448899</v>
      </c>
      <c r="BB172" s="12">
        <v>3389818.9307573466</v>
      </c>
      <c r="BC172" s="12">
        <v>3527119.4454027978</v>
      </c>
      <c r="BD172" s="12">
        <v>2840836.2567808125</v>
      </c>
      <c r="BE172" s="12">
        <v>5201279.9776869277</v>
      </c>
      <c r="BF172" s="12">
        <v>718479.56583336834</v>
      </c>
      <c r="BG172" s="12">
        <v>2860152.7761570783</v>
      </c>
      <c r="BH172" s="12">
        <v>199927.18832349009</v>
      </c>
      <c r="BI172" s="12">
        <v>38325.135852572021</v>
      </c>
      <c r="BJ172" s="12">
        <v>10787887.516901501</v>
      </c>
      <c r="BK172" s="12">
        <v>37638.607429944008</v>
      </c>
      <c r="BL172" s="12">
        <v>1569194.1987553556</v>
      </c>
      <c r="BM172" s="12">
        <v>2169004.0560916509</v>
      </c>
      <c r="BN172" s="12">
        <v>841974.75474081829</v>
      </c>
      <c r="BO172" s="12">
        <v>814818.95780352817</v>
      </c>
      <c r="BP172" s="12">
        <v>3664710.5896672346</v>
      </c>
      <c r="BQ172" s="12">
        <v>1432454.5328076519</v>
      </c>
      <c r="BR172" s="12">
        <v>2419556.8515232508</v>
      </c>
      <c r="BS172" s="12">
        <v>5497100.1237236205</v>
      </c>
      <c r="BT172" s="12">
        <v>835354.31376309961</v>
      </c>
      <c r="BU172" s="12">
        <v>1308224.8533745636</v>
      </c>
      <c r="BV172" s="12">
        <v>2110108.8443338079</v>
      </c>
      <c r="BW172" s="12">
        <v>1613175.7644038519</v>
      </c>
      <c r="BX172" s="12">
        <v>2771123.5885992576</v>
      </c>
      <c r="BY172" s="12">
        <v>1008000.7946546468</v>
      </c>
      <c r="BZ172" s="12">
        <v>6037324.4756839126</v>
      </c>
      <c r="CA172" s="12">
        <v>10937010.614327814</v>
      </c>
      <c r="CB172" s="12">
        <v>15877517.248380944</v>
      </c>
      <c r="CC172" s="12">
        <v>6126477.2377761789</v>
      </c>
      <c r="CD172" s="12">
        <v>308635.70405063167</v>
      </c>
      <c r="CE172" s="12">
        <v>2026025.9881684799</v>
      </c>
      <c r="CF172" s="12">
        <v>174847.93971696805</v>
      </c>
      <c r="CG172" s="12">
        <v>516026.38941444107</v>
      </c>
      <c r="CH172" s="12">
        <v>119023.89686373502</v>
      </c>
      <c r="CI172" s="12">
        <v>1863839.7159961625</v>
      </c>
      <c r="CJ172" s="12">
        <v>2159224.2881163456</v>
      </c>
      <c r="CK172" s="12">
        <v>2619324.5638916586</v>
      </c>
      <c r="CL172" s="12">
        <v>1015623.0927014562</v>
      </c>
      <c r="CM172" s="12">
        <v>16728475.324489113</v>
      </c>
      <c r="CN172" s="12">
        <v>3356402.2887833132</v>
      </c>
      <c r="CO172" s="12">
        <v>455646.25063899648</v>
      </c>
      <c r="CP172" s="12">
        <v>4268309.1778727006</v>
      </c>
      <c r="CQ172" s="12">
        <v>1034096.2663126419</v>
      </c>
      <c r="CR172" s="12">
        <v>6188013.2897332637</v>
      </c>
      <c r="CS172" s="12">
        <v>1034297.7607017778</v>
      </c>
      <c r="CT172" s="12">
        <v>201905.72044897825</v>
      </c>
      <c r="CU172" s="12">
        <v>5322662.831120342</v>
      </c>
      <c r="CV172" s="12">
        <v>585894.51936103695</v>
      </c>
      <c r="CW172" s="12">
        <v>6191512.0703380508</v>
      </c>
      <c r="CX172" s="12">
        <v>102321.48749431886</v>
      </c>
      <c r="CY172" s="12">
        <v>122201.48979554151</v>
      </c>
      <c r="CZ172" s="12">
        <v>997953.31412147323</v>
      </c>
      <c r="DA172" s="12">
        <v>46751.673438457969</v>
      </c>
      <c r="DB172" s="12">
        <v>256442.9996108948</v>
      </c>
      <c r="DC172" s="12">
        <v>10855.082401095222</v>
      </c>
      <c r="DD172" s="12">
        <v>1805287.8360253503</v>
      </c>
      <c r="DE172" s="12">
        <v>1076103.1562768854</v>
      </c>
      <c r="DF172" s="12">
        <v>57551.874953679027</v>
      </c>
      <c r="DG172" s="12">
        <v>1099459.0317084687</v>
      </c>
      <c r="DH172" s="12">
        <v>921313.22105959151</v>
      </c>
      <c r="DI172" s="12">
        <v>695480.32477408811</v>
      </c>
      <c r="DJ172" s="12">
        <v>411201.74629271583</v>
      </c>
      <c r="DK172" s="12">
        <v>367485.11044842657</v>
      </c>
      <c r="DL172" s="12">
        <v>2148441.2937559634</v>
      </c>
      <c r="DM172" s="12">
        <v>298932.34657498123</v>
      </c>
      <c r="DN172" s="12">
        <v>31169.33521518733</v>
      </c>
      <c r="DO172" s="12">
        <v>1971616.5635057699</v>
      </c>
      <c r="DP172" s="12">
        <v>577988.52808330313</v>
      </c>
      <c r="DQ172" s="12">
        <v>105575.02492719349</v>
      </c>
      <c r="DR172" s="12">
        <v>54202.406275460875</v>
      </c>
      <c r="DS172" s="12">
        <v>168029.61367719396</v>
      </c>
      <c r="DT172" s="12">
        <v>382.58127040605478</v>
      </c>
      <c r="DU172" s="12">
        <v>2413758.4917966719</v>
      </c>
      <c r="DV172" s="12">
        <v>117301.29302434107</v>
      </c>
      <c r="DW172" s="12">
        <v>827733.29948322056</v>
      </c>
      <c r="DX172" s="12">
        <v>3839347.6783173964</v>
      </c>
      <c r="DY172" s="12">
        <v>238176.18927291024</v>
      </c>
      <c r="DZ172" s="12">
        <v>159145.94500528488</v>
      </c>
      <c r="EA172" s="12">
        <v>956168.48384253029</v>
      </c>
      <c r="EB172" s="12">
        <v>10837941.818131605</v>
      </c>
      <c r="EC172" s="12">
        <v>2333091.3451609318</v>
      </c>
      <c r="ED172" s="12">
        <v>230953.54538075169</v>
      </c>
      <c r="EE172" s="12">
        <v>13641684.908181448</v>
      </c>
      <c r="EF172" s="12">
        <v>2339302.1981256534</v>
      </c>
      <c r="EG172" s="12">
        <v>2283385.4463238246</v>
      </c>
      <c r="EH172" s="12">
        <v>346481.52323373838</v>
      </c>
      <c r="EI172" s="12">
        <v>62851881.837943368</v>
      </c>
      <c r="EJ172" s="12">
        <v>231603.47124955198</v>
      </c>
      <c r="EK172" s="12">
        <v>656292.37167666212</v>
      </c>
      <c r="EL172" s="12">
        <v>2262061.0410107952</v>
      </c>
      <c r="EM172" s="12">
        <v>1154147.1839432681</v>
      </c>
      <c r="EN172" s="12">
        <v>368124.14928069519</v>
      </c>
      <c r="EO172" s="12">
        <v>167908.23731634539</v>
      </c>
      <c r="EP172" s="12">
        <v>16324.587217052289</v>
      </c>
      <c r="EQ172" s="12">
        <v>948773.10091388412</v>
      </c>
      <c r="ER172" s="12">
        <v>312420.07240127306</v>
      </c>
      <c r="ES172" s="12">
        <v>849924.83098402212</v>
      </c>
      <c r="ET172" s="12">
        <v>27586.881694573018</v>
      </c>
      <c r="EU172" s="12">
        <v>80538.551605537898</v>
      </c>
      <c r="EV172" s="12">
        <v>88179.089320966654</v>
      </c>
      <c r="EW172" s="12">
        <v>1417392.4807046084</v>
      </c>
      <c r="EX172" s="12">
        <v>894015.93481771369</v>
      </c>
      <c r="EY172" s="12">
        <v>672788.11413735303</v>
      </c>
      <c r="EZ172" s="12">
        <v>1359690.1773426433</v>
      </c>
      <c r="FA172" s="12">
        <v>18486.678382660211</v>
      </c>
      <c r="FB172" s="12">
        <v>727.5726216320063</v>
      </c>
      <c r="FC172" s="12">
        <v>53713.87097200923</v>
      </c>
      <c r="FD172" s="12">
        <v>63355.590956532695</v>
      </c>
      <c r="FE172" s="12">
        <v>12112650.04421662</v>
      </c>
      <c r="FF172" s="12">
        <v>1099697.1381683354</v>
      </c>
      <c r="FG172" s="12">
        <v>393665.03072358313</v>
      </c>
      <c r="FH172" s="12">
        <v>297212.52675270021</v>
      </c>
      <c r="FI172" s="12">
        <v>180630.85228048611</v>
      </c>
      <c r="FJ172" s="12">
        <v>28009.232713869129</v>
      </c>
      <c r="FK172" s="13">
        <v>378102946.34008145</v>
      </c>
      <c r="FL172" s="22">
        <f t="shared" ref="FL172:FL176" si="3">SUM(B172:FK172)</f>
        <v>756206059.68016291</v>
      </c>
      <c r="FM172" s="22"/>
      <c r="FN172" s="22"/>
      <c r="FO172" s="22"/>
      <c r="FP172" s="22"/>
      <c r="FQ172" s="22"/>
      <c r="FR172" s="22"/>
      <c r="FS172" s="22"/>
      <c r="FT172" s="22"/>
      <c r="FU172" s="22"/>
      <c r="FV172" s="12"/>
    </row>
    <row r="173" spans="1:178" x14ac:dyDescent="0.25">
      <c r="A173" s="10" t="s">
        <v>197</v>
      </c>
      <c r="B173" s="11">
        <v>168</v>
      </c>
      <c r="C173" s="12">
        <v>315371.28299102181</v>
      </c>
      <c r="D173" s="12">
        <v>965918.9485164833</v>
      </c>
      <c r="E173" s="12">
        <v>360015.40625763033</v>
      </c>
      <c r="F173" s="12">
        <v>53256.597817793161</v>
      </c>
      <c r="G173" s="12">
        <v>43403.72194502299</v>
      </c>
      <c r="H173" s="12">
        <v>700046.20038746053</v>
      </c>
      <c r="I173" s="12">
        <v>134246.29613286996</v>
      </c>
      <c r="J173" s="12">
        <v>2163136.0389442365</v>
      </c>
      <c r="K173" s="12">
        <v>596081.8889143928</v>
      </c>
      <c r="L173" s="12">
        <v>351416.25130903249</v>
      </c>
      <c r="M173" s="12">
        <v>348828.68239356135</v>
      </c>
      <c r="N173" s="12">
        <v>1450473.2800438392</v>
      </c>
      <c r="O173" s="12">
        <v>1196334.4610589612</v>
      </c>
      <c r="P173" s="12">
        <v>88951.282462128642</v>
      </c>
      <c r="Q173" s="12">
        <v>231627.36578150181</v>
      </c>
      <c r="R173" s="12">
        <v>599812.02915765217</v>
      </c>
      <c r="S173" s="12">
        <v>3383195.053183998</v>
      </c>
      <c r="T173" s="12">
        <v>2118303.7082651909</v>
      </c>
      <c r="U173" s="12">
        <v>116033.86333016978</v>
      </c>
      <c r="V173" s="12">
        <v>591354.64058027626</v>
      </c>
      <c r="W173" s="12">
        <v>804992.35117341415</v>
      </c>
      <c r="X173" s="12">
        <v>84484.340906363315</v>
      </c>
      <c r="Y173" s="12">
        <v>1063066.8571536704</v>
      </c>
      <c r="Z173" s="12">
        <v>166111.79845652852</v>
      </c>
      <c r="AA173" s="12">
        <v>24978.808151072448</v>
      </c>
      <c r="AB173" s="12">
        <v>3110061.7712515411</v>
      </c>
      <c r="AC173" s="12">
        <v>2490911.6947529707</v>
      </c>
      <c r="AD173" s="12">
        <v>4413080.0103780534</v>
      </c>
      <c r="AE173" s="12">
        <v>8542982.9005011581</v>
      </c>
      <c r="AF173" s="12">
        <v>6543276.1630474944</v>
      </c>
      <c r="AG173" s="12">
        <v>1407237.4625431113</v>
      </c>
      <c r="AH173" s="12">
        <v>2510417.6946980711</v>
      </c>
      <c r="AI173" s="12">
        <v>606493.62937154272</v>
      </c>
      <c r="AJ173" s="12">
        <v>33627.255934330693</v>
      </c>
      <c r="AK173" s="12">
        <v>940883.43115508894</v>
      </c>
      <c r="AL173" s="12">
        <v>2288218.7427777224</v>
      </c>
      <c r="AM173" s="12">
        <v>830368.5049432416</v>
      </c>
      <c r="AN173" s="12">
        <v>1016047.098055016</v>
      </c>
      <c r="AO173" s="12">
        <v>2276511.0747081419</v>
      </c>
      <c r="AP173" s="12">
        <v>548235.19810971315</v>
      </c>
      <c r="AQ173" s="12">
        <v>185462.891028707</v>
      </c>
      <c r="AR173" s="12">
        <v>1315529.5332489347</v>
      </c>
      <c r="AS173" s="12">
        <v>172893.11590809291</v>
      </c>
      <c r="AT173" s="12">
        <v>92727.023972876341</v>
      </c>
      <c r="AU173" s="12">
        <v>967826.57209289505</v>
      </c>
      <c r="AV173" s="12">
        <v>412337.8396480864</v>
      </c>
      <c r="AW173" s="12">
        <v>448089.57551075023</v>
      </c>
      <c r="AX173" s="12">
        <v>1517268.4250520074</v>
      </c>
      <c r="AY173" s="12">
        <v>764388.0982916517</v>
      </c>
      <c r="AZ173" s="12">
        <v>1334459.6287382827</v>
      </c>
      <c r="BA173" s="12">
        <v>11603661.764697818</v>
      </c>
      <c r="BB173" s="12">
        <v>3371765.3463290525</v>
      </c>
      <c r="BC173" s="12">
        <v>2927436.8648298425</v>
      </c>
      <c r="BD173" s="12">
        <v>2652097.2383440514</v>
      </c>
      <c r="BE173" s="12">
        <v>3030761.9811855489</v>
      </c>
      <c r="BF173" s="12">
        <v>686812.07054388325</v>
      </c>
      <c r="BG173" s="12">
        <v>2828929.220508053</v>
      </c>
      <c r="BH173" s="12">
        <v>190134.35003606699</v>
      </c>
      <c r="BI173" s="12">
        <v>36871.800352119426</v>
      </c>
      <c r="BJ173" s="12">
        <v>9851143.8972009122</v>
      </c>
      <c r="BK173" s="12">
        <v>37412.616968726514</v>
      </c>
      <c r="BL173" s="12">
        <v>1365849.0360264608</v>
      </c>
      <c r="BM173" s="12">
        <v>1922214.1456218224</v>
      </c>
      <c r="BN173" s="12">
        <v>800779.79578491859</v>
      </c>
      <c r="BO173" s="12">
        <v>736345.68901748362</v>
      </c>
      <c r="BP173" s="12">
        <v>3469397.8059952506</v>
      </c>
      <c r="BQ173" s="12">
        <v>1386237.1330310057</v>
      </c>
      <c r="BR173" s="12">
        <v>2278619.8841806874</v>
      </c>
      <c r="BS173" s="12">
        <v>5344169.9084983096</v>
      </c>
      <c r="BT173" s="12">
        <v>783039.18808333413</v>
      </c>
      <c r="BU173" s="12">
        <v>1126121.1788969042</v>
      </c>
      <c r="BV173" s="12">
        <v>1329889.9686315518</v>
      </c>
      <c r="BW173" s="12">
        <v>1143815.0825750188</v>
      </c>
      <c r="BX173" s="12">
        <v>2630457.7295794203</v>
      </c>
      <c r="BY173" s="12">
        <v>908120.12814165244</v>
      </c>
      <c r="BZ173" s="12">
        <v>5251523.34558181</v>
      </c>
      <c r="CA173" s="12">
        <v>10879167.016856894</v>
      </c>
      <c r="CB173" s="12">
        <v>15531120.795493336</v>
      </c>
      <c r="CC173" s="12">
        <v>6012700.4755744636</v>
      </c>
      <c r="CD173" s="12">
        <v>234967.96801285376</v>
      </c>
      <c r="CE173" s="12">
        <v>1508885.6314459671</v>
      </c>
      <c r="CF173" s="12">
        <v>164367.06793024315</v>
      </c>
      <c r="CG173" s="12">
        <v>406917.89046285639</v>
      </c>
      <c r="CH173" s="12">
        <v>108450.69885295721</v>
      </c>
      <c r="CI173" s="12">
        <v>1858012.1502467461</v>
      </c>
      <c r="CJ173" s="12">
        <v>2104312.4933452192</v>
      </c>
      <c r="CK173" s="12">
        <v>2486063.6525145317</v>
      </c>
      <c r="CL173" s="12">
        <v>795169.54343048821</v>
      </c>
      <c r="CM173" s="12">
        <v>15313325.575626066</v>
      </c>
      <c r="CN173" s="12">
        <v>3305553.8844720786</v>
      </c>
      <c r="CO173" s="12">
        <v>403118.79365731723</v>
      </c>
      <c r="CP173" s="12">
        <v>4001076.4016785882</v>
      </c>
      <c r="CQ173" s="12">
        <v>1030976.8855585093</v>
      </c>
      <c r="CR173" s="12">
        <v>5159178.9132084623</v>
      </c>
      <c r="CS173" s="12">
        <v>983167.59694729652</v>
      </c>
      <c r="CT173" s="12">
        <v>151370.77739549975</v>
      </c>
      <c r="CU173" s="12">
        <v>5313109.414458666</v>
      </c>
      <c r="CV173" s="12">
        <v>504710.42226271477</v>
      </c>
      <c r="CW173" s="12">
        <v>5504503.9029384004</v>
      </c>
      <c r="CX173" s="12">
        <v>45574.027501788383</v>
      </c>
      <c r="CY173" s="12">
        <v>50492.30962481301</v>
      </c>
      <c r="CZ173" s="12">
        <v>869308.62629805796</v>
      </c>
      <c r="DA173" s="12">
        <v>56672.432756775212</v>
      </c>
      <c r="DB173" s="12">
        <v>223818.47755235212</v>
      </c>
      <c r="DC173" s="12">
        <v>9377.6300301864376</v>
      </c>
      <c r="DD173" s="12">
        <v>1765907.4021246741</v>
      </c>
      <c r="DE173" s="12">
        <v>1014328.1384511626</v>
      </c>
      <c r="DF173" s="12">
        <v>55026.879424732833</v>
      </c>
      <c r="DG173" s="12">
        <v>1063284.4375559145</v>
      </c>
      <c r="DH173" s="12">
        <v>855760.30634088209</v>
      </c>
      <c r="DI173" s="12">
        <v>667938.77998111234</v>
      </c>
      <c r="DJ173" s="12">
        <v>366203.51588868164</v>
      </c>
      <c r="DK173" s="12">
        <v>336147.36150039255</v>
      </c>
      <c r="DL173" s="12">
        <v>0</v>
      </c>
      <c r="DM173" s="12">
        <v>220381.02939444836</v>
      </c>
      <c r="DN173" s="12">
        <v>0</v>
      </c>
      <c r="DO173" s="12">
        <v>1717775.6310952406</v>
      </c>
      <c r="DP173" s="12">
        <v>1.0806899074560225E-8</v>
      </c>
      <c r="DQ173" s="12">
        <v>97801.92828763189</v>
      </c>
      <c r="DR173" s="12">
        <v>-1.0800344446250648E-9</v>
      </c>
      <c r="DS173" s="12">
        <v>146281.28085507086</v>
      </c>
      <c r="DT173" s="12">
        <v>0</v>
      </c>
      <c r="DU173" s="12">
        <v>1022254.354484204</v>
      </c>
      <c r="DV173" s="12">
        <v>33276.222883699986</v>
      </c>
      <c r="DW173" s="12">
        <v>526682.61375512369</v>
      </c>
      <c r="DX173" s="12">
        <v>876070.16834217741</v>
      </c>
      <c r="DY173" s="12">
        <v>186336.94053660554</v>
      </c>
      <c r="DZ173" s="12">
        <v>168762.70355199953</v>
      </c>
      <c r="EA173" s="12">
        <v>510957.44581614889</v>
      </c>
      <c r="EB173" s="12">
        <v>10740202.308415994</v>
      </c>
      <c r="EC173" s="12">
        <v>2280270.5715063261</v>
      </c>
      <c r="ED173" s="12">
        <v>228256.3854170987</v>
      </c>
      <c r="EE173" s="12">
        <v>4558617.2904883856</v>
      </c>
      <c r="EF173" s="12">
        <v>2280222.9253743198</v>
      </c>
      <c r="EG173" s="12">
        <v>2115640.0253365673</v>
      </c>
      <c r="EH173" s="12">
        <v>255110.78841394186</v>
      </c>
      <c r="EI173" s="12">
        <v>51065053.356958948</v>
      </c>
      <c r="EJ173" s="12">
        <v>220064.93612405009</v>
      </c>
      <c r="EK173" s="12">
        <v>639520.56735516468</v>
      </c>
      <c r="EL173" s="12">
        <v>2173538.9518554849</v>
      </c>
      <c r="EM173" s="12">
        <v>967598.55109017726</v>
      </c>
      <c r="EN173" s="12">
        <v>367704.1543431434</v>
      </c>
      <c r="EO173" s="12">
        <v>162029.6103866538</v>
      </c>
      <c r="EP173" s="12">
        <v>16000.488008440339</v>
      </c>
      <c r="EQ173" s="12">
        <v>607115.09040257928</v>
      </c>
      <c r="ER173" s="12">
        <v>310665.58550009894</v>
      </c>
      <c r="ES173" s="12">
        <v>736879.5328323578</v>
      </c>
      <c r="ET173" s="12">
        <v>25828.093731774898</v>
      </c>
      <c r="EU173" s="12">
        <v>68323.873051261515</v>
      </c>
      <c r="EV173" s="12">
        <v>83199.145857534269</v>
      </c>
      <c r="EW173" s="12">
        <v>1117042.8381916082</v>
      </c>
      <c r="EX173" s="12">
        <v>734458.20131572103</v>
      </c>
      <c r="EY173" s="12">
        <v>592108.93791649258</v>
      </c>
      <c r="EZ173" s="12">
        <v>1236570.1052311095</v>
      </c>
      <c r="FA173" s="12">
        <v>16975.474968650593</v>
      </c>
      <c r="FB173" s="12">
        <v>661.3331646039278</v>
      </c>
      <c r="FC173" s="12">
        <v>49421.900897904328</v>
      </c>
      <c r="FD173" s="12">
        <v>55752.345122100924</v>
      </c>
      <c r="FE173" s="12">
        <v>11064278.417456239</v>
      </c>
      <c r="FF173" s="12">
        <v>986732.75464200589</v>
      </c>
      <c r="FG173" s="12">
        <v>326674.05395669199</v>
      </c>
      <c r="FH173" s="12">
        <v>243597.55470439175</v>
      </c>
      <c r="FI173" s="12">
        <v>155403.75655882788</v>
      </c>
      <c r="FJ173" s="12">
        <v>23998.523535230466</v>
      </c>
      <c r="FK173" s="23">
        <v>323566550.68819147</v>
      </c>
      <c r="FL173" s="22">
        <f t="shared" si="3"/>
        <v>647133269.37638295</v>
      </c>
      <c r="FM173" s="22"/>
      <c r="FN173" s="22"/>
      <c r="FO173" s="22"/>
      <c r="FP173" s="22"/>
      <c r="FQ173" s="22"/>
      <c r="FR173" s="22"/>
      <c r="FS173" s="22"/>
      <c r="FT173" s="22"/>
      <c r="FU173" s="22"/>
      <c r="FV173" s="12"/>
    </row>
    <row r="174" spans="1:178" x14ac:dyDescent="0.25">
      <c r="A174" s="10" t="s">
        <v>198</v>
      </c>
      <c r="B174" s="11">
        <v>169</v>
      </c>
      <c r="C174" s="12">
        <v>392479.46269638237</v>
      </c>
      <c r="D174" s="12">
        <v>29415.189822714707</v>
      </c>
      <c r="E174" s="12">
        <v>48745.435952486485</v>
      </c>
      <c r="F174" s="12">
        <v>27573.031473172636</v>
      </c>
      <c r="G174" s="12">
        <v>7543.7043184091217</v>
      </c>
      <c r="H174" s="12">
        <v>298181.29367033736</v>
      </c>
      <c r="I174" s="12">
        <v>55401.201547280041</v>
      </c>
      <c r="J174" s="12">
        <v>49986.782246072653</v>
      </c>
      <c r="K174" s="12">
        <v>111910.88002435284</v>
      </c>
      <c r="L174" s="12">
        <v>1770.1713397359351</v>
      </c>
      <c r="M174" s="12">
        <v>17162.80089149702</v>
      </c>
      <c r="N174" s="12">
        <v>115856.76369057079</v>
      </c>
      <c r="O174" s="12">
        <v>254141.53552347547</v>
      </c>
      <c r="P174" s="12">
        <v>18380.330946038335</v>
      </c>
      <c r="Q174" s="12">
        <v>4888.3567407035389</v>
      </c>
      <c r="R174" s="12">
        <v>7305.1149497182832</v>
      </c>
      <c r="S174" s="12">
        <v>302430.85779697215</v>
      </c>
      <c r="T174" s="12">
        <v>111571.90058922621</v>
      </c>
      <c r="U174" s="12">
        <v>30191.430090215323</v>
      </c>
      <c r="V174" s="12">
        <v>263733.00438786938</v>
      </c>
      <c r="W174" s="12">
        <v>2133.108018707831</v>
      </c>
      <c r="X174" s="12">
        <v>5556.0146890714177</v>
      </c>
      <c r="Y174" s="12">
        <v>214260.92246388373</v>
      </c>
      <c r="Z174" s="12">
        <v>16794.492418554968</v>
      </c>
      <c r="AA174" s="12">
        <v>4252.74347280646</v>
      </c>
      <c r="AB174" s="12">
        <v>108444.4408313115</v>
      </c>
      <c r="AC174" s="12">
        <v>148461.56008467631</v>
      </c>
      <c r="AD174" s="12">
        <v>2524578.8423007098</v>
      </c>
      <c r="AE174" s="12">
        <v>1155831.0908662397</v>
      </c>
      <c r="AF174" s="12">
        <v>366635.49454385415</v>
      </c>
      <c r="AG174" s="12">
        <v>40954.531834651098</v>
      </c>
      <c r="AH174" s="12">
        <v>192731.46154726291</v>
      </c>
      <c r="AI174" s="12">
        <v>20931.938998933874</v>
      </c>
      <c r="AJ174" s="12">
        <v>3424.4143831012261</v>
      </c>
      <c r="AK174" s="12">
        <v>53722.048416108853</v>
      </c>
      <c r="AL174" s="12">
        <v>214808.7201466182</v>
      </c>
      <c r="AM174" s="12">
        <v>11805.167603813674</v>
      </c>
      <c r="AN174" s="12">
        <v>5266.6213468353317</v>
      </c>
      <c r="AO174" s="12">
        <v>295095.89966439293</v>
      </c>
      <c r="AP174" s="12">
        <v>85690.26533296876</v>
      </c>
      <c r="AQ174" s="12">
        <v>6770.8046674246325</v>
      </c>
      <c r="AR174" s="12">
        <v>118009.18535513899</v>
      </c>
      <c r="AS174" s="12">
        <v>16297.6027422885</v>
      </c>
      <c r="AT174" s="12">
        <v>1665.1384576729363</v>
      </c>
      <c r="AU174" s="12">
        <v>34544.102278110775</v>
      </c>
      <c r="AV174" s="12">
        <v>10438.205069576807</v>
      </c>
      <c r="AW174" s="12">
        <v>45270.267331429102</v>
      </c>
      <c r="AX174" s="12">
        <v>525300.73680246284</v>
      </c>
      <c r="AY174" s="12">
        <v>67024.946064638352</v>
      </c>
      <c r="AZ174" s="12">
        <v>10988.641595760304</v>
      </c>
      <c r="BA174" s="12">
        <v>18746.287751079679</v>
      </c>
      <c r="BB174" s="12">
        <v>18053.584428294256</v>
      </c>
      <c r="BC174" s="12">
        <v>599682.58057295519</v>
      </c>
      <c r="BD174" s="12">
        <v>188739.01843676125</v>
      </c>
      <c r="BE174" s="12">
        <v>2170517.9965013787</v>
      </c>
      <c r="BF174" s="12">
        <v>31667.49528948505</v>
      </c>
      <c r="BG174" s="12">
        <v>31223.555649025311</v>
      </c>
      <c r="BH174" s="12">
        <v>9792.8382874231029</v>
      </c>
      <c r="BI174" s="12">
        <v>1453.3355004525936</v>
      </c>
      <c r="BJ174" s="12">
        <v>936743.61970058887</v>
      </c>
      <c r="BK174" s="12">
        <v>225.99046121749583</v>
      </c>
      <c r="BL174" s="12">
        <v>203345.16272889482</v>
      </c>
      <c r="BM174" s="12">
        <v>246789.91046982838</v>
      </c>
      <c r="BN174" s="12">
        <v>41194.958955899681</v>
      </c>
      <c r="BO174" s="12">
        <v>78473.268786044515</v>
      </c>
      <c r="BP174" s="12">
        <v>195312.78367198416</v>
      </c>
      <c r="BQ174" s="12">
        <v>46217.399776646249</v>
      </c>
      <c r="BR174" s="12">
        <v>140936.96734256358</v>
      </c>
      <c r="BS174" s="12">
        <v>152930.21522531111</v>
      </c>
      <c r="BT174" s="12">
        <v>52315.125679765435</v>
      </c>
      <c r="BU174" s="12">
        <v>182103.67447765949</v>
      </c>
      <c r="BV174" s="12">
        <v>780218.87570225634</v>
      </c>
      <c r="BW174" s="12">
        <v>469360.68182883319</v>
      </c>
      <c r="BX174" s="12">
        <v>140665.85901983755</v>
      </c>
      <c r="BY174" s="12">
        <v>99880.666512994285</v>
      </c>
      <c r="BZ174" s="12">
        <v>785801.1301021023</v>
      </c>
      <c r="CA174" s="12">
        <v>57843.597470920024</v>
      </c>
      <c r="CB174" s="12">
        <v>346396.45288760797</v>
      </c>
      <c r="CC174" s="12">
        <v>113776.76220171514</v>
      </c>
      <c r="CD174" s="12">
        <v>73667.736037777911</v>
      </c>
      <c r="CE174" s="12">
        <v>517140.35672251281</v>
      </c>
      <c r="CF174" s="12">
        <v>10480.8717867249</v>
      </c>
      <c r="CG174" s="12">
        <v>109108.49895158471</v>
      </c>
      <c r="CH174" s="12">
        <v>10573.1980107778</v>
      </c>
      <c r="CI174" s="12">
        <v>5827.565749416477</v>
      </c>
      <c r="CJ174" s="12">
        <v>54911.794771126413</v>
      </c>
      <c r="CK174" s="12">
        <v>133260.9113771269</v>
      </c>
      <c r="CL174" s="12">
        <v>220453.54927096792</v>
      </c>
      <c r="CM174" s="12">
        <v>1415149.748863047</v>
      </c>
      <c r="CN174" s="12">
        <v>50848.404311234495</v>
      </c>
      <c r="CO174" s="12">
        <v>52527.45698167925</v>
      </c>
      <c r="CP174" s="12">
        <v>267232.77619411238</v>
      </c>
      <c r="CQ174" s="12">
        <v>3119.3807541326128</v>
      </c>
      <c r="CR174" s="12">
        <v>1028834.3765248014</v>
      </c>
      <c r="CS174" s="12">
        <v>51130.163754481189</v>
      </c>
      <c r="CT174" s="12">
        <v>50534.943053478499</v>
      </c>
      <c r="CU174" s="12">
        <v>9553.4166616762468</v>
      </c>
      <c r="CV174" s="12">
        <v>81184.097098322207</v>
      </c>
      <c r="CW174" s="12">
        <v>687008.16739965032</v>
      </c>
      <c r="CX174" s="12">
        <v>56747.459992530472</v>
      </c>
      <c r="CY174" s="12">
        <v>71709.180170728505</v>
      </c>
      <c r="CZ174" s="12">
        <v>128644.68782341528</v>
      </c>
      <c r="DA174" s="12">
        <v>-9920.759318317243</v>
      </c>
      <c r="DB174" s="12">
        <v>32624.52205854268</v>
      </c>
      <c r="DC174" s="12">
        <v>1477.4523709087844</v>
      </c>
      <c r="DD174" s="12">
        <v>39380.433900676086</v>
      </c>
      <c r="DE174" s="12">
        <v>61775.017825722811</v>
      </c>
      <c r="DF174" s="12">
        <v>2524.9955289461941</v>
      </c>
      <c r="DG174" s="12">
        <v>36174.594152554193</v>
      </c>
      <c r="DH174" s="12">
        <v>65552.91471870942</v>
      </c>
      <c r="DI174" s="12">
        <v>27541.544792975761</v>
      </c>
      <c r="DJ174" s="12">
        <v>44998.230404034199</v>
      </c>
      <c r="DK174" s="12">
        <v>31337.748948034005</v>
      </c>
      <c r="DL174" s="12">
        <v>2148441.2937559634</v>
      </c>
      <c r="DM174" s="12">
        <v>78551.317180532846</v>
      </c>
      <c r="DN174" s="12">
        <v>31169.33521518733</v>
      </c>
      <c r="DO174" s="12">
        <v>253840.93241052935</v>
      </c>
      <c r="DP174" s="12">
        <v>577988.5280832923</v>
      </c>
      <c r="DQ174" s="12">
        <v>7773.0966395615997</v>
      </c>
      <c r="DR174" s="12">
        <v>54202.406275461952</v>
      </c>
      <c r="DS174" s="12">
        <v>21748.332822123099</v>
      </c>
      <c r="DT174" s="12">
        <v>382.58127040605478</v>
      </c>
      <c r="DU174" s="12">
        <v>1391504.1373124679</v>
      </c>
      <c r="DV174" s="12">
        <v>84025.070140641081</v>
      </c>
      <c r="DW174" s="12">
        <v>301050.68572809687</v>
      </c>
      <c r="DX174" s="12">
        <v>2963277.5099752191</v>
      </c>
      <c r="DY174" s="12">
        <v>51839.248736304682</v>
      </c>
      <c r="DZ174" s="12">
        <v>-9616.7585467146364</v>
      </c>
      <c r="EA174" s="12">
        <v>445211.03802638146</v>
      </c>
      <c r="EB174" s="12">
        <v>97739.509715611319</v>
      </c>
      <c r="EC174" s="12">
        <v>52820.773654605553</v>
      </c>
      <c r="ED174" s="12">
        <v>2697.1599636529777</v>
      </c>
      <c r="EE174" s="12">
        <v>9083067.6176930629</v>
      </c>
      <c r="EF174" s="12">
        <v>59079.272751333512</v>
      </c>
      <c r="EG174" s="12">
        <v>167745.42098725736</v>
      </c>
      <c r="EH174" s="12">
        <v>91370.734819796518</v>
      </c>
      <c r="EI174" s="12">
        <v>11786828.480984421</v>
      </c>
      <c r="EJ174" s="12">
        <v>11538.535125501898</v>
      </c>
      <c r="EK174" s="12">
        <v>16771.804321497497</v>
      </c>
      <c r="EL174" s="12">
        <v>88522.089155310256</v>
      </c>
      <c r="EM174" s="12">
        <v>186548.63285309097</v>
      </c>
      <c r="EN174" s="12">
        <v>419.99493755176138</v>
      </c>
      <c r="EO174" s="12">
        <v>5878.6269296915807</v>
      </c>
      <c r="EP174" s="12">
        <v>324.09920861194951</v>
      </c>
      <c r="EQ174" s="12">
        <v>341658.01051130483</v>
      </c>
      <c r="ER174" s="12">
        <v>1754.4869011741509</v>
      </c>
      <c r="ES174" s="12">
        <v>113045.29815166432</v>
      </c>
      <c r="ET174" s="12">
        <v>1758.7879627981201</v>
      </c>
      <c r="EU174" s="12">
        <v>12214.678554276383</v>
      </c>
      <c r="EV174" s="12">
        <v>4979.9434634323825</v>
      </c>
      <c r="EW174" s="12">
        <v>300349.64251300017</v>
      </c>
      <c r="EX174" s="12">
        <v>159557.73350199262</v>
      </c>
      <c r="EY174" s="12">
        <v>80679.176220860449</v>
      </c>
      <c r="EZ174" s="12">
        <v>123120.07211153372</v>
      </c>
      <c r="FA174" s="12">
        <v>1511.2034140096184</v>
      </c>
      <c r="FB174" s="12">
        <v>66.239457028078505</v>
      </c>
      <c r="FC174" s="12">
        <v>4291.970074104901</v>
      </c>
      <c r="FD174" s="12">
        <v>7603.2458344317711</v>
      </c>
      <c r="FE174" s="12">
        <v>1048371.62676038</v>
      </c>
      <c r="FF174" s="12">
        <v>112964.38352632949</v>
      </c>
      <c r="FG174" s="12">
        <v>66990.976766891123</v>
      </c>
      <c r="FH174" s="12">
        <v>53614.972048308497</v>
      </c>
      <c r="FI174" s="12">
        <v>25227.095721658232</v>
      </c>
      <c r="FJ174" s="12">
        <v>4010.7091786386623</v>
      </c>
      <c r="FK174" s="13">
        <v>54536395.651890106</v>
      </c>
      <c r="FL174" s="22">
        <f t="shared" si="3"/>
        <v>109072960.30378021</v>
      </c>
      <c r="FM174" s="22"/>
      <c r="FN174" s="22"/>
      <c r="FO174" s="22"/>
      <c r="FP174" s="22"/>
      <c r="FQ174" s="22"/>
      <c r="FR174" s="22"/>
      <c r="FS174" s="22"/>
      <c r="FT174" s="22"/>
      <c r="FU174" s="22"/>
      <c r="FV174" s="12"/>
    </row>
    <row r="175" spans="1:178" x14ac:dyDescent="0.25">
      <c r="A175" s="10" t="s">
        <v>199</v>
      </c>
      <c r="B175" s="11">
        <v>170</v>
      </c>
      <c r="C175" s="12">
        <v>8192781.5991050517</v>
      </c>
      <c r="D175" s="12">
        <v>637244.45614657772</v>
      </c>
      <c r="E175" s="12">
        <v>435146.66090863972</v>
      </c>
      <c r="F175" s="12">
        <v>292454.37828014238</v>
      </c>
      <c r="G175" s="12">
        <v>65192.097692722135</v>
      </c>
      <c r="H175" s="12">
        <v>2929358.009556789</v>
      </c>
      <c r="I175" s="12">
        <v>625575.62505410681</v>
      </c>
      <c r="J175" s="12">
        <v>701344.0887477448</v>
      </c>
      <c r="K175" s="12">
        <v>3740226.4122887067</v>
      </c>
      <c r="L175" s="12">
        <v>107821.21238575959</v>
      </c>
      <c r="M175" s="12">
        <v>1025894.3769234077</v>
      </c>
      <c r="N175" s="12">
        <v>1037970.7813777084</v>
      </c>
      <c r="O175" s="12">
        <v>5584800.6277332632</v>
      </c>
      <c r="P175" s="12">
        <v>335138.19437764137</v>
      </c>
      <c r="Q175" s="12">
        <v>190480.95534789283</v>
      </c>
      <c r="R175" s="12">
        <v>1656798.9011243219</v>
      </c>
      <c r="S175" s="12">
        <v>1888440.7389746625</v>
      </c>
      <c r="T175" s="12">
        <v>822269.72777315741</v>
      </c>
      <c r="U175" s="12">
        <v>492774.71507066739</v>
      </c>
      <c r="V175" s="12">
        <v>1632381.3964530835</v>
      </c>
      <c r="W175" s="12">
        <v>18016.259291114649</v>
      </c>
      <c r="X175" s="12">
        <v>88661.480615371154</v>
      </c>
      <c r="Y175" s="12">
        <v>149524.62883498362</v>
      </c>
      <c r="Z175" s="12">
        <v>320108.41977421154</v>
      </c>
      <c r="AA175" s="12">
        <v>26413.027238397037</v>
      </c>
      <c r="AB175" s="12">
        <v>2596482.8151471158</v>
      </c>
      <c r="AC175" s="12">
        <v>4509932.7515976271</v>
      </c>
      <c r="AD175" s="12">
        <v>1803044.1918222613</v>
      </c>
      <c r="AE175" s="12">
        <v>90033773.582671762</v>
      </c>
      <c r="AF175" s="12">
        <v>3802901.0311083342</v>
      </c>
      <c r="AG175" s="12">
        <v>711914.92528398137</v>
      </c>
      <c r="AH175" s="12">
        <v>1059950.1153290491</v>
      </c>
      <c r="AI175" s="12">
        <v>324247.35612045258</v>
      </c>
      <c r="AJ175" s="12">
        <v>1071922.1948337881</v>
      </c>
      <c r="AK175" s="12">
        <v>984790.85788088106</v>
      </c>
      <c r="AL175" s="12">
        <v>2668501.9962652759</v>
      </c>
      <c r="AM175" s="12">
        <v>767033.91089038039</v>
      </c>
      <c r="AN175" s="12">
        <v>251511.50476953393</v>
      </c>
      <c r="AO175" s="12">
        <v>1519514.1536117624</v>
      </c>
      <c r="AP175" s="12">
        <v>1016337.6631297312</v>
      </c>
      <c r="AQ175" s="12">
        <v>896052.18788170756</v>
      </c>
      <c r="AR175" s="12">
        <v>1191076.119989844</v>
      </c>
      <c r="AS175" s="12">
        <v>313249.68775355566</v>
      </c>
      <c r="AT175" s="12">
        <v>172230.81267685807</v>
      </c>
      <c r="AU175" s="12">
        <v>2028504.1464161302</v>
      </c>
      <c r="AV175" s="12">
        <v>1464457.3623635785</v>
      </c>
      <c r="AW175" s="12">
        <v>507330.92626529263</v>
      </c>
      <c r="AX175" s="12">
        <v>2455267.9976469981</v>
      </c>
      <c r="AY175" s="12">
        <v>962108.39217560727</v>
      </c>
      <c r="AZ175" s="12">
        <v>498463.28772966005</v>
      </c>
      <c r="BA175" s="12">
        <v>7679152.4536778657</v>
      </c>
      <c r="BB175" s="12">
        <v>1070047.3148470458</v>
      </c>
      <c r="BC175" s="12">
        <v>5524138.0322805764</v>
      </c>
      <c r="BD175" s="12">
        <v>2154282.3026538198</v>
      </c>
      <c r="BE175" s="12">
        <v>2748365.021401328</v>
      </c>
      <c r="BF175" s="12">
        <v>1963540.8994649549</v>
      </c>
      <c r="BG175" s="12">
        <v>3678349.5736900857</v>
      </c>
      <c r="BH175" s="12">
        <v>980263.99825548381</v>
      </c>
      <c r="BI175" s="12">
        <v>91369.898230950726</v>
      </c>
      <c r="BJ175" s="12">
        <v>390535.77866022364</v>
      </c>
      <c r="BK175" s="12">
        <v>174644.44504330907</v>
      </c>
      <c r="BL175" s="12">
        <v>717549.1798572446</v>
      </c>
      <c r="BM175" s="12">
        <v>1960972.5312883095</v>
      </c>
      <c r="BN175" s="12">
        <v>469825.90921598399</v>
      </c>
      <c r="BO175" s="12">
        <v>102393.49091047749</v>
      </c>
      <c r="BP175" s="12">
        <v>1192957.7858126941</v>
      </c>
      <c r="BQ175" s="12">
        <v>1392277.0289922981</v>
      </c>
      <c r="BR175" s="12">
        <v>3405247.7962678885</v>
      </c>
      <c r="BS175" s="12">
        <v>5207043.2784908554</v>
      </c>
      <c r="BT175" s="12">
        <v>1484853.7302335829</v>
      </c>
      <c r="BU175" s="12">
        <v>2554827.9294421151</v>
      </c>
      <c r="BV175" s="12">
        <v>7134896.7182886684</v>
      </c>
      <c r="BW175" s="12">
        <v>2932839.0593714435</v>
      </c>
      <c r="BX175" s="12">
        <v>7267183.0646775952</v>
      </c>
      <c r="BY175" s="12">
        <v>1694065.6377645864</v>
      </c>
      <c r="BZ175" s="12">
        <v>8266864.9865832683</v>
      </c>
      <c r="CA175" s="12">
        <v>3299511.3134483532</v>
      </c>
      <c r="CB175" s="12">
        <v>4452067.6231738729</v>
      </c>
      <c r="CC175" s="12">
        <v>1142833.3530565985</v>
      </c>
      <c r="CD175" s="12">
        <v>927605.7946833485</v>
      </c>
      <c r="CE175" s="12">
        <v>1138729.7001092278</v>
      </c>
      <c r="CF175" s="12">
        <v>648434.60410722636</v>
      </c>
      <c r="CG175" s="12">
        <v>1098604.1255018387</v>
      </c>
      <c r="CH175" s="12">
        <v>52153.095832006489</v>
      </c>
      <c r="CI175" s="12">
        <v>332860.68597726146</v>
      </c>
      <c r="CJ175" s="12">
        <v>234103.27106517745</v>
      </c>
      <c r="CK175" s="12">
        <v>422198.43097084668</v>
      </c>
      <c r="CL175" s="12">
        <v>312781.66721589374</v>
      </c>
      <c r="CM175" s="12">
        <v>974762.7917254701</v>
      </c>
      <c r="CN175" s="12">
        <v>721003.70412224485</v>
      </c>
      <c r="CO175" s="12">
        <v>583708.51055627037</v>
      </c>
      <c r="CP175" s="12">
        <v>1868562.8606956732</v>
      </c>
      <c r="CQ175" s="12">
        <v>139211.13452112779</v>
      </c>
      <c r="CR175" s="12">
        <v>4053550.5111186085</v>
      </c>
      <c r="CS175" s="12">
        <v>397324.19060626411</v>
      </c>
      <c r="CT175" s="12">
        <v>630213.45285454753</v>
      </c>
      <c r="CU175" s="12">
        <v>632764.84275262617</v>
      </c>
      <c r="CV175" s="12">
        <v>833656.71368525189</v>
      </c>
      <c r="CW175" s="12">
        <v>26120744.776230946</v>
      </c>
      <c r="CX175" s="12">
        <v>243000.6329890356</v>
      </c>
      <c r="CY175" s="12">
        <v>293559.74621598923</v>
      </c>
      <c r="CZ175" s="12">
        <v>2224219.144900748</v>
      </c>
      <c r="DA175" s="12">
        <v>830225.92879367911</v>
      </c>
      <c r="DB175" s="12">
        <v>844814.97316115</v>
      </c>
      <c r="DC175" s="12">
        <v>47575.546094866761</v>
      </c>
      <c r="DD175" s="12">
        <v>4079570.6334753055</v>
      </c>
      <c r="DE175" s="12">
        <v>2608294.8375497521</v>
      </c>
      <c r="DF175" s="12">
        <v>165520.44191649344</v>
      </c>
      <c r="DG175" s="12">
        <v>3832954.8504277361</v>
      </c>
      <c r="DH175" s="12">
        <v>2449571.6602660469</v>
      </c>
      <c r="DI175" s="12">
        <v>2566050.5550303189</v>
      </c>
      <c r="DJ175" s="12">
        <v>1277246.2412902636</v>
      </c>
      <c r="DK175" s="12">
        <v>582984.85047666635</v>
      </c>
      <c r="DL175" s="12">
        <v>30061152.866444748</v>
      </c>
      <c r="DM175" s="12">
        <v>131702.15024970419</v>
      </c>
      <c r="DN175" s="12">
        <v>478687.600567455</v>
      </c>
      <c r="DO175" s="12">
        <v>4354614.6894491427</v>
      </c>
      <c r="DP175" s="12">
        <v>5595663.2015493326</v>
      </c>
      <c r="DQ175" s="12">
        <v>239542.11457698789</v>
      </c>
      <c r="DR175" s="12">
        <v>3550425.2824171432</v>
      </c>
      <c r="DS175" s="12">
        <v>203880.80762618268</v>
      </c>
      <c r="DT175" s="12">
        <v>37323.573776673766</v>
      </c>
      <c r="DU175" s="12">
        <v>10937405.087397367</v>
      </c>
      <c r="DV175" s="12">
        <v>324060.70859968249</v>
      </c>
      <c r="DW175" s="12">
        <v>5559735.9659540346</v>
      </c>
      <c r="DX175" s="12">
        <v>8405377.8700996004</v>
      </c>
      <c r="DY175" s="12">
        <v>70656.872408257361</v>
      </c>
      <c r="DZ175" s="12">
        <v>118829.56502144787</v>
      </c>
      <c r="EA175" s="12">
        <v>490194.61969760986</v>
      </c>
      <c r="EB175" s="12">
        <v>15643264.994523371</v>
      </c>
      <c r="EC175" s="12">
        <v>900714.56135807512</v>
      </c>
      <c r="ED175" s="12">
        <v>11103.209838258281</v>
      </c>
      <c r="EE175" s="12">
        <v>6539158.6719865045</v>
      </c>
      <c r="EF175" s="12">
        <v>523988.97294006642</v>
      </c>
      <c r="EG175" s="12">
        <v>404025.52228740125</v>
      </c>
      <c r="EH175" s="12">
        <v>451700.31208278984</v>
      </c>
      <c r="EI175" s="12">
        <v>9095264.5255548656</v>
      </c>
      <c r="EJ175" s="12">
        <v>96322.986916089707</v>
      </c>
      <c r="EK175" s="12">
        <v>89417.434886233343</v>
      </c>
      <c r="EL175" s="12">
        <v>921681.65557133895</v>
      </c>
      <c r="EM175" s="12">
        <v>917298.79786519939</v>
      </c>
      <c r="EN175" s="12">
        <v>180454.05739796645</v>
      </c>
      <c r="EO175" s="12">
        <v>268287.41030789574</v>
      </c>
      <c r="EP175" s="12">
        <v>24204.614510924926</v>
      </c>
      <c r="EQ175" s="12">
        <v>516541.91609907575</v>
      </c>
      <c r="ER175" s="12">
        <v>64894.049132720676</v>
      </c>
      <c r="ES175" s="12">
        <v>121127.04670807833</v>
      </c>
      <c r="ET175" s="12">
        <v>36036.24807388155</v>
      </c>
      <c r="EU175" s="12">
        <v>76765.940261395939</v>
      </c>
      <c r="EV175" s="12">
        <v>-3168.3723625271846</v>
      </c>
      <c r="EW175" s="12">
        <v>10040190.533979462</v>
      </c>
      <c r="EX175" s="12">
        <v>5069632.3521448448</v>
      </c>
      <c r="EY175" s="12">
        <v>2128075.4933630857</v>
      </c>
      <c r="EZ175" s="12">
        <v>3637286.9718422215</v>
      </c>
      <c r="FA175" s="12">
        <v>250689.01587728193</v>
      </c>
      <c r="FB175" s="12">
        <v>144746.44084466164</v>
      </c>
      <c r="FC175" s="12">
        <v>149367.0565109858</v>
      </c>
      <c r="FD175" s="12">
        <v>202072.31195781205</v>
      </c>
      <c r="FE175" s="12">
        <v>49147.875716028779</v>
      </c>
      <c r="FF175" s="12">
        <v>1087691.9475971269</v>
      </c>
      <c r="FG175" s="12">
        <v>547060.28135892504</v>
      </c>
      <c r="FH175" s="12">
        <v>197860.57852421649</v>
      </c>
      <c r="FI175" s="12">
        <v>754923.94103957317</v>
      </c>
      <c r="FJ175" s="12">
        <v>126347.81031962641</v>
      </c>
      <c r="FK175" s="13">
        <v>433732313.92728943</v>
      </c>
      <c r="FL175" s="22">
        <f t="shared" si="3"/>
        <v>867464797.85457885</v>
      </c>
      <c r="FM175" s="22"/>
      <c r="FN175" s="22"/>
      <c r="FO175" s="22"/>
      <c r="FP175" s="22"/>
      <c r="FQ175" s="22"/>
      <c r="FR175" s="22"/>
      <c r="FS175" s="22"/>
      <c r="FT175" s="22"/>
      <c r="FU175" s="22"/>
      <c r="FV175" s="12"/>
    </row>
    <row r="176" spans="1:178" x14ac:dyDescent="0.25">
      <c r="A176" s="10" t="s">
        <v>200</v>
      </c>
      <c r="B176" s="11">
        <v>171</v>
      </c>
      <c r="C176" s="12">
        <v>36040566.551584929</v>
      </c>
      <c r="D176" s="12">
        <v>3184707.0829070341</v>
      </c>
      <c r="E176" s="12">
        <v>5838246.2870564107</v>
      </c>
      <c r="F176" s="12">
        <v>4041216.8135261517</v>
      </c>
      <c r="G176" s="12">
        <v>25266.632131831204</v>
      </c>
      <c r="H176" s="12">
        <v>4369902.2029335005</v>
      </c>
      <c r="I176" s="12">
        <v>551650.13712964882</v>
      </c>
      <c r="J176" s="12">
        <v>515247.64933890046</v>
      </c>
      <c r="K176" s="12">
        <v>3983068.1015950376</v>
      </c>
      <c r="L176" s="12">
        <v>2935709.0979834064</v>
      </c>
      <c r="M176" s="12">
        <v>5345394.3546141339</v>
      </c>
      <c r="N176" s="12">
        <v>2866734.6974966116</v>
      </c>
      <c r="O176" s="12">
        <v>290065.55450230115</v>
      </c>
      <c r="P176" s="12">
        <v>354245.50185803219</v>
      </c>
      <c r="Q176" s="12">
        <v>523249.06565394392</v>
      </c>
      <c r="R176" s="12">
        <v>4984063.5057017421</v>
      </c>
      <c r="S176" s="12">
        <v>6160556.2726404574</v>
      </c>
      <c r="T176" s="12">
        <v>2225282.6382487952</v>
      </c>
      <c r="U176" s="12">
        <v>2751525.8384605176</v>
      </c>
      <c r="V176" s="12">
        <v>240703.81849445691</v>
      </c>
      <c r="W176" s="12">
        <v>117972.42957111579</v>
      </c>
      <c r="X176" s="12">
        <v>82842.099986845889</v>
      </c>
      <c r="Y176" s="12">
        <v>980974.58224757004</v>
      </c>
      <c r="Z176" s="12">
        <v>2855782.3892070949</v>
      </c>
      <c r="AA176" s="12">
        <v>222844.19950100733</v>
      </c>
      <c r="AB176" s="12">
        <v>1826500.3841727211</v>
      </c>
      <c r="AC176" s="12">
        <v>8363161.4506982807</v>
      </c>
      <c r="AD176" s="12">
        <v>381538.49425801844</v>
      </c>
      <c r="AE176" s="12">
        <v>108706.0367519257</v>
      </c>
      <c r="AF176" s="12">
        <v>1545560.9119493375</v>
      </c>
      <c r="AG176" s="12">
        <v>726683.23018269462</v>
      </c>
      <c r="AH176" s="12">
        <v>387157.66638640978</v>
      </c>
      <c r="AI176" s="12">
        <v>294119.66965953767</v>
      </c>
      <c r="AJ176" s="12">
        <v>198092.44754481269</v>
      </c>
      <c r="AK176" s="12">
        <v>1573034.0060086674</v>
      </c>
      <c r="AL176" s="12">
        <v>3087887.4768872135</v>
      </c>
      <c r="AM176" s="12">
        <v>43418.433338411916</v>
      </c>
      <c r="AN176" s="12">
        <v>433477.02591739246</v>
      </c>
      <c r="AO176" s="12">
        <v>4464847.388773364</v>
      </c>
      <c r="AP176" s="12">
        <v>9430605.4408270475</v>
      </c>
      <c r="AQ176" s="12">
        <v>666831.13561433507</v>
      </c>
      <c r="AR176" s="12">
        <v>809552.77677580563</v>
      </c>
      <c r="AS176" s="12">
        <v>1256439.3186965382</v>
      </c>
      <c r="AT176" s="12">
        <v>72935.458983995602</v>
      </c>
      <c r="AU176" s="12">
        <v>2036370.2356546537</v>
      </c>
      <c r="AV176" s="12">
        <v>1557321.3102138934</v>
      </c>
      <c r="AW176" s="12">
        <v>354520.73086063832</v>
      </c>
      <c r="AX176" s="12">
        <v>14139211.622660626</v>
      </c>
      <c r="AY176" s="12">
        <v>2170110.1825007764</v>
      </c>
      <c r="AZ176" s="12">
        <v>757011.76978165912</v>
      </c>
      <c r="BA176" s="12">
        <v>894960.42650205723</v>
      </c>
      <c r="BB176" s="12">
        <v>204387.07586760703</v>
      </c>
      <c r="BC176" s="12">
        <v>13539815.435492352</v>
      </c>
      <c r="BD176" s="12">
        <v>6559879.0806074515</v>
      </c>
      <c r="BE176" s="12">
        <v>5436850.790450519</v>
      </c>
      <c r="BF176" s="12">
        <v>164749.91078458371</v>
      </c>
      <c r="BG176" s="12">
        <v>2317600.0613089534</v>
      </c>
      <c r="BH176" s="12">
        <v>366135.29279722588</v>
      </c>
      <c r="BI176" s="12">
        <v>5836.5408336838827</v>
      </c>
      <c r="BJ176" s="12">
        <v>11531260.161831679</v>
      </c>
      <c r="BK176" s="12">
        <v>64423.074615746133</v>
      </c>
      <c r="BL176" s="12">
        <v>4888550.9324614303</v>
      </c>
      <c r="BM176" s="12">
        <v>6419650.9144177129</v>
      </c>
      <c r="BN176" s="12">
        <v>216197.2645253519</v>
      </c>
      <c r="BO176" s="12">
        <v>196570.61582331907</v>
      </c>
      <c r="BP176" s="12">
        <v>1153943.7580974193</v>
      </c>
      <c r="BQ176" s="12">
        <v>1923175.0215873076</v>
      </c>
      <c r="BR176" s="12">
        <v>1810137.6676931172</v>
      </c>
      <c r="BS176" s="12">
        <v>2452874.0069054961</v>
      </c>
      <c r="BT176" s="12">
        <v>1301996.0557631489</v>
      </c>
      <c r="BU176" s="12">
        <v>748592.36598131282</v>
      </c>
      <c r="BV176" s="12">
        <v>2008794.5703285851</v>
      </c>
      <c r="BW176" s="12">
        <v>1047636.3585367508</v>
      </c>
      <c r="BX176" s="12">
        <v>7064173.202228439</v>
      </c>
      <c r="BY176" s="12">
        <v>1061552.5511556398</v>
      </c>
      <c r="BZ176" s="12">
        <v>3288337.29434775</v>
      </c>
      <c r="CA176" s="12">
        <v>1567667.9086619848</v>
      </c>
      <c r="CB176" s="12">
        <v>30488392.11455315</v>
      </c>
      <c r="CC176" s="12">
        <v>2652649.6106631155</v>
      </c>
      <c r="CD176" s="12">
        <v>236846.63973534928</v>
      </c>
      <c r="CE176" s="12">
        <v>275499.79584630532</v>
      </c>
      <c r="CF176" s="12">
        <v>536772.79196326516</v>
      </c>
      <c r="CG176" s="12">
        <v>807359.90593383077</v>
      </c>
      <c r="CH176" s="12">
        <v>70998.530246836337</v>
      </c>
      <c r="CI176" s="12">
        <v>74858.584586876503</v>
      </c>
      <c r="CJ176" s="12">
        <v>250750.20226333366</v>
      </c>
      <c r="CK176" s="12">
        <v>606945.55376730452</v>
      </c>
      <c r="CL176" s="12">
        <v>531100.93640354602</v>
      </c>
      <c r="CM176" s="12">
        <v>849872.5373168696</v>
      </c>
      <c r="CN176" s="12">
        <v>402267.33999478503</v>
      </c>
      <c r="CO176" s="12">
        <v>63884.594884990096</v>
      </c>
      <c r="CP176" s="12">
        <v>937684.12823235185</v>
      </c>
      <c r="CQ176" s="12">
        <v>413375.99681037065</v>
      </c>
      <c r="CR176" s="12">
        <v>1867101.4013708555</v>
      </c>
      <c r="CS176" s="12">
        <v>147042.51831124985</v>
      </c>
      <c r="CT176" s="12">
        <v>694736.76512182166</v>
      </c>
      <c r="CU176" s="12">
        <v>329996.65521576605</v>
      </c>
      <c r="CV176" s="12">
        <v>909778.37633252994</v>
      </c>
      <c r="CW176" s="12">
        <v>32750156.953480877</v>
      </c>
      <c r="CX176" s="12">
        <v>2935693.8704280411</v>
      </c>
      <c r="CY176" s="12">
        <v>152348.55855376873</v>
      </c>
      <c r="CZ176" s="12">
        <v>481609.58968520694</v>
      </c>
      <c r="DA176" s="12">
        <v>-336984.76163369109</v>
      </c>
      <c r="DB176" s="12">
        <v>768261.03306460974</v>
      </c>
      <c r="DC176" s="12">
        <v>12448.231123241037</v>
      </c>
      <c r="DD176" s="12">
        <v>5330111.217311278</v>
      </c>
      <c r="DE176" s="12">
        <v>2250112.6754543143</v>
      </c>
      <c r="DF176" s="12">
        <v>57172.190708029149</v>
      </c>
      <c r="DG176" s="12">
        <v>1199474.3311520903</v>
      </c>
      <c r="DH176" s="12">
        <v>2572998.5201098733</v>
      </c>
      <c r="DI176" s="12">
        <v>1384773.390419754</v>
      </c>
      <c r="DJ176" s="12">
        <v>708157.56122781965</v>
      </c>
      <c r="DK176" s="12">
        <v>270150.61151197966</v>
      </c>
      <c r="DL176" s="12">
        <v>66828128.521883555</v>
      </c>
      <c r="DM176" s="12">
        <v>58610.577400489696</v>
      </c>
      <c r="DN176" s="12">
        <v>24308.640384650291</v>
      </c>
      <c r="DO176" s="12">
        <v>886561.59594469913</v>
      </c>
      <c r="DP176" s="12">
        <v>3001094.9590249369</v>
      </c>
      <c r="DQ176" s="12">
        <v>90465.347414615579</v>
      </c>
      <c r="DR176" s="12">
        <v>1292638.4356936086</v>
      </c>
      <c r="DS176" s="12">
        <v>5706561.6109218514</v>
      </c>
      <c r="DT176" s="12">
        <v>1042778.8400976838</v>
      </c>
      <c r="DU176" s="12">
        <v>5010973.8864171905</v>
      </c>
      <c r="DV176" s="12">
        <v>1027877.3734866524</v>
      </c>
      <c r="DW176" s="12">
        <v>1817918.5920948004</v>
      </c>
      <c r="DX176" s="12">
        <v>9418376.1859803982</v>
      </c>
      <c r="DY176" s="12">
        <v>171522.20055455505</v>
      </c>
      <c r="DZ176" s="12">
        <v>104098.2150570565</v>
      </c>
      <c r="EA176" s="12">
        <v>363774.21926319075</v>
      </c>
      <c r="EB176" s="12">
        <v>-437385.26453174779</v>
      </c>
      <c r="EC176" s="12">
        <v>1306483.5282220622</v>
      </c>
      <c r="ED176" s="12">
        <v>272749.38289702137</v>
      </c>
      <c r="EE176" s="12">
        <v>24933558.777062923</v>
      </c>
      <c r="EF176" s="12">
        <v>3957925.5528027299</v>
      </c>
      <c r="EG176" s="12">
        <v>571908.94219378661</v>
      </c>
      <c r="EH176" s="12">
        <v>2099313.8323067878</v>
      </c>
      <c r="EI176" s="12">
        <v>50840009.975453638</v>
      </c>
      <c r="EJ176" s="12">
        <v>76219.014794837392</v>
      </c>
      <c r="EK176" s="12">
        <v>-11076.997053881401</v>
      </c>
      <c r="EL176" s="12">
        <v>1681770.215146553</v>
      </c>
      <c r="EM176" s="12">
        <v>142257.55298559996</v>
      </c>
      <c r="EN176" s="12">
        <v>43672.797584821201</v>
      </c>
      <c r="EO176" s="12">
        <v>586924.3918345283</v>
      </c>
      <c r="EP176" s="12">
        <v>12006.47244808828</v>
      </c>
      <c r="EQ176" s="12">
        <v>411098.96100510005</v>
      </c>
      <c r="ER176" s="12">
        <v>39821.815448118374</v>
      </c>
      <c r="ES176" s="12">
        <v>2325125.8473934033</v>
      </c>
      <c r="ET176" s="12">
        <v>51430.549992756976</v>
      </c>
      <c r="EU176" s="12">
        <v>210644.37888099343</v>
      </c>
      <c r="EV176" s="12">
        <v>23824.726679964366</v>
      </c>
      <c r="EW176" s="12">
        <v>11667788.497012991</v>
      </c>
      <c r="EX176" s="12">
        <v>26118850.835668281</v>
      </c>
      <c r="EY176" s="12">
        <v>845171.81375410827</v>
      </c>
      <c r="EZ176" s="12">
        <v>1551519.8897479437</v>
      </c>
      <c r="FA176" s="12">
        <v>4711.601800802212</v>
      </c>
      <c r="FB176" s="12">
        <v>668.02086930017879</v>
      </c>
      <c r="FC176" s="12">
        <v>47798.308935497837</v>
      </c>
      <c r="FD176" s="12">
        <v>50906.472764567057</v>
      </c>
      <c r="FE176" s="12">
        <v>9530516.1467112321</v>
      </c>
      <c r="FF176" s="12">
        <v>519585.64213213377</v>
      </c>
      <c r="FG176" s="12">
        <v>481586.38994545169</v>
      </c>
      <c r="FH176" s="12">
        <v>474076.81019957823</v>
      </c>
      <c r="FI176" s="12">
        <v>267855.82827882445</v>
      </c>
      <c r="FJ176" s="12">
        <v>42736.602344021878</v>
      </c>
      <c r="FK176" s="13">
        <v>557680805.91656148</v>
      </c>
      <c r="FL176" s="22">
        <f t="shared" si="3"/>
        <v>1115361782.833123</v>
      </c>
      <c r="FM176" s="22"/>
      <c r="FN176" s="22"/>
      <c r="FO176" s="22"/>
      <c r="FP176" s="22"/>
      <c r="FQ176" s="22"/>
      <c r="FR176" s="22"/>
      <c r="FS176" s="22"/>
      <c r="FT176" s="22"/>
      <c r="FU176" s="22"/>
      <c r="FV176" s="12"/>
    </row>
    <row r="177" spans="1:178" x14ac:dyDescent="0.25">
      <c r="A177" s="24" t="s">
        <v>201</v>
      </c>
      <c r="B177" s="11">
        <v>172</v>
      </c>
      <c r="C177" s="13">
        <v>122473529.79088207</v>
      </c>
      <c r="D177" s="13">
        <v>15021736.641310465</v>
      </c>
      <c r="E177" s="13">
        <v>13587025.702557042</v>
      </c>
      <c r="F177" s="13">
        <v>6805578.3960705949</v>
      </c>
      <c r="G177" s="13">
        <v>6530855.4107956216</v>
      </c>
      <c r="H177" s="13">
        <v>31006967.354209464</v>
      </c>
      <c r="I177" s="13">
        <v>4231354.0725154467</v>
      </c>
      <c r="J177" s="13">
        <v>10023963.296785707</v>
      </c>
      <c r="K177" s="13">
        <v>22671767.046949115</v>
      </c>
      <c r="L177" s="13">
        <v>3971506.2598043173</v>
      </c>
      <c r="M177" s="13">
        <v>9296420.4293171037</v>
      </c>
      <c r="N177" s="13">
        <v>33642981.839607634</v>
      </c>
      <c r="O177" s="13">
        <v>26165591.310157336</v>
      </c>
      <c r="P177" s="13">
        <v>2748625.1730770729</v>
      </c>
      <c r="Q177" s="13">
        <v>2463674.5944636101</v>
      </c>
      <c r="R177" s="13">
        <v>9832907.8627860304</v>
      </c>
      <c r="S177" s="13">
        <v>25731467.315744631</v>
      </c>
      <c r="T177" s="13">
        <v>12236487.687180534</v>
      </c>
      <c r="U177" s="13">
        <v>4539813.5339524709</v>
      </c>
      <c r="V177" s="13">
        <v>21772814.765306696</v>
      </c>
      <c r="W177" s="13">
        <v>1201470.4796455428</v>
      </c>
      <c r="X177" s="13">
        <v>2036983.2286841909</v>
      </c>
      <c r="Y177" s="13">
        <v>5480139.932979105</v>
      </c>
      <c r="Z177" s="13">
        <v>6346671.7364927875</v>
      </c>
      <c r="AA177" s="13">
        <v>1107986.6922236453</v>
      </c>
      <c r="AB177" s="13">
        <v>34383741.926808484</v>
      </c>
      <c r="AC177" s="13">
        <v>53030493.455408089</v>
      </c>
      <c r="AD177" s="13">
        <v>20339720.765775762</v>
      </c>
      <c r="AE177" s="13">
        <v>143458571.49575651</v>
      </c>
      <c r="AF177" s="13">
        <v>52951434.448874168</v>
      </c>
      <c r="AG177" s="13">
        <v>4201391.4950350123</v>
      </c>
      <c r="AH177" s="13">
        <v>7160554.0632964633</v>
      </c>
      <c r="AI177" s="13">
        <v>3085371.1350712543</v>
      </c>
      <c r="AJ177" s="13">
        <v>6895017.4897822849</v>
      </c>
      <c r="AK177" s="13">
        <v>14897930.65341088</v>
      </c>
      <c r="AL177" s="13">
        <v>26674492.074432097</v>
      </c>
      <c r="AM177" s="13">
        <v>5299420.4399325503</v>
      </c>
      <c r="AN177" s="13">
        <v>3303609.110937248</v>
      </c>
      <c r="AO177" s="13">
        <v>12945101.397021722</v>
      </c>
      <c r="AP177" s="13">
        <v>20028902.309251256</v>
      </c>
      <c r="AQ177" s="13">
        <v>4854948.3968730224</v>
      </c>
      <c r="AR177" s="13">
        <v>7751205.6053504078</v>
      </c>
      <c r="AS177" s="13">
        <v>2762006.1874301159</v>
      </c>
      <c r="AT177" s="13">
        <v>965394.72667222214</v>
      </c>
      <c r="AU177" s="13">
        <v>12657262.750326747</v>
      </c>
      <c r="AV177" s="13">
        <v>17272548.459980115</v>
      </c>
      <c r="AW177" s="13">
        <v>3634564.0418493338</v>
      </c>
      <c r="AX177" s="13">
        <v>22231838.531072721</v>
      </c>
      <c r="AY177" s="13">
        <v>9238843.3150569126</v>
      </c>
      <c r="AZ177" s="13">
        <v>5217989.0227838494</v>
      </c>
      <c r="BA177" s="13">
        <v>31932966.099262446</v>
      </c>
      <c r="BB177" s="13">
        <v>8842779.4475110918</v>
      </c>
      <c r="BC177" s="13">
        <v>104621199.5626384</v>
      </c>
      <c r="BD177" s="13">
        <v>40225972.69512058</v>
      </c>
      <c r="BE177" s="13">
        <v>56712616.316391207</v>
      </c>
      <c r="BF177" s="13">
        <v>12779658.631572206</v>
      </c>
      <c r="BG177" s="13">
        <v>19013490.900534596</v>
      </c>
      <c r="BH177" s="13">
        <v>6761137.3987576663</v>
      </c>
      <c r="BI177" s="13">
        <v>866460.0392675444</v>
      </c>
      <c r="BJ177" s="13">
        <v>33590841.670274958</v>
      </c>
      <c r="BK177" s="13">
        <v>505465.10368340055</v>
      </c>
      <c r="BL177" s="13">
        <v>11200540.226615595</v>
      </c>
      <c r="BM177" s="13">
        <v>17480141.710831884</v>
      </c>
      <c r="BN177" s="13">
        <v>2543487.6576289553</v>
      </c>
      <c r="BO177" s="13">
        <v>2002394.3573328443</v>
      </c>
      <c r="BP177" s="13">
        <v>11293997.196695149</v>
      </c>
      <c r="BQ177" s="13">
        <v>12884627.363014787</v>
      </c>
      <c r="BR177" s="13">
        <v>13201967.562053794</v>
      </c>
      <c r="BS177" s="13">
        <v>28974821.69594086</v>
      </c>
      <c r="BT177" s="13">
        <v>5475312.508042641</v>
      </c>
      <c r="BU177" s="13">
        <v>13849780.22956627</v>
      </c>
      <c r="BV177" s="13">
        <v>19787332.038992509</v>
      </c>
      <c r="BW177" s="13">
        <v>14347472.353580423</v>
      </c>
      <c r="BX177" s="13">
        <v>31355737.157391153</v>
      </c>
      <c r="BY177" s="13">
        <v>6735831.3155512484</v>
      </c>
      <c r="BZ177" s="13">
        <v>44176915.858859122</v>
      </c>
      <c r="CA177" s="13">
        <v>25795782.85098945</v>
      </c>
      <c r="CB177" s="13">
        <v>58150798.955508739</v>
      </c>
      <c r="CC177" s="13">
        <v>14498624.866749566</v>
      </c>
      <c r="CD177" s="13">
        <v>4173223.2810149635</v>
      </c>
      <c r="CE177" s="13">
        <v>7527361.3459730726</v>
      </c>
      <c r="CF177" s="13">
        <v>4129471.4522089106</v>
      </c>
      <c r="CG177" s="13">
        <v>8442348.5936743338</v>
      </c>
      <c r="CH177" s="13">
        <v>1220559.7520460021</v>
      </c>
      <c r="CI177" s="13">
        <v>4020074.0400433443</v>
      </c>
      <c r="CJ177" s="13">
        <v>3693385.6710368148</v>
      </c>
      <c r="CK177" s="13">
        <v>7732855.3596186358</v>
      </c>
      <c r="CL177" s="13">
        <v>4005266.1063596769</v>
      </c>
      <c r="CM177" s="13">
        <v>20927236.131488126</v>
      </c>
      <c r="CN177" s="13">
        <v>7317091.9381978214</v>
      </c>
      <c r="CO177" s="13">
        <v>3774729.5482979752</v>
      </c>
      <c r="CP177" s="13">
        <v>12406801.284051171</v>
      </c>
      <c r="CQ177" s="13">
        <v>12524052.350736691</v>
      </c>
      <c r="CR177" s="13">
        <v>41508046.684950478</v>
      </c>
      <c r="CS177" s="13">
        <v>5425998.5903609749</v>
      </c>
      <c r="CT177" s="13">
        <v>3101905.3945276174</v>
      </c>
      <c r="CU177" s="13">
        <v>10958391.514628256</v>
      </c>
      <c r="CV177" s="13">
        <v>15970235.809414614</v>
      </c>
      <c r="CW177" s="13">
        <v>84740452.573586658</v>
      </c>
      <c r="CX177" s="13">
        <v>3903879.3963604108</v>
      </c>
      <c r="CY177" s="13">
        <v>1208900.8350191806</v>
      </c>
      <c r="CZ177" s="13">
        <v>6866810.1066997126</v>
      </c>
      <c r="DA177" s="13">
        <v>-148662.99416414046</v>
      </c>
      <c r="DB177" s="13">
        <v>8013284.8022491178</v>
      </c>
      <c r="DC177" s="13">
        <v>163165.02689117118</v>
      </c>
      <c r="DD177" s="13">
        <v>65480144.763234474</v>
      </c>
      <c r="DE177" s="13">
        <v>40968100.599482119</v>
      </c>
      <c r="DF177" s="13">
        <v>1376696.8950105559</v>
      </c>
      <c r="DG177" s="13">
        <v>32003996.810483214</v>
      </c>
      <c r="DH177" s="13">
        <v>24574525.73482817</v>
      </c>
      <c r="DI177" s="13">
        <v>20927002.897119183</v>
      </c>
      <c r="DJ177" s="13">
        <v>12067698.627204755</v>
      </c>
      <c r="DK177" s="13">
        <v>6160617.8356635356</v>
      </c>
      <c r="DL177" s="13">
        <v>298353155.49503559</v>
      </c>
      <c r="DM177" s="13">
        <v>1912023.2723263372</v>
      </c>
      <c r="DN177" s="13">
        <v>601219.7724203578</v>
      </c>
      <c r="DO177" s="13">
        <v>22214547.706006598</v>
      </c>
      <c r="DP177" s="13">
        <v>27184073.171776798</v>
      </c>
      <c r="DQ177" s="13">
        <v>1025726.3406398799</v>
      </c>
      <c r="DR177" s="13">
        <v>10214673.846964838</v>
      </c>
      <c r="DS177" s="13">
        <v>11439185.175255259</v>
      </c>
      <c r="DT177" s="13">
        <v>2061847.4628485246</v>
      </c>
      <c r="DU177" s="13">
        <v>42133610.504999682</v>
      </c>
      <c r="DV177" s="13">
        <v>5569830.953199001</v>
      </c>
      <c r="DW177" s="13">
        <v>19613701.994374592</v>
      </c>
      <c r="DX177" s="13">
        <v>70213490.014142141</v>
      </c>
      <c r="DY177" s="13">
        <v>2529138.5637035472</v>
      </c>
      <c r="DZ177" s="13">
        <v>1616172.837805277</v>
      </c>
      <c r="EA177" s="13">
        <v>3298366.1890300503</v>
      </c>
      <c r="EB177" s="13">
        <v>34258685.214732751</v>
      </c>
      <c r="EC177" s="13">
        <v>15187243.31859687</v>
      </c>
      <c r="ED177" s="13">
        <v>1805283.9212531969</v>
      </c>
      <c r="EE177" s="13">
        <v>109210754.15894565</v>
      </c>
      <c r="EF177" s="13">
        <v>13079178.700902862</v>
      </c>
      <c r="EG177" s="13">
        <v>8961815.429837117</v>
      </c>
      <c r="EH177" s="13">
        <v>6177025.5278628068</v>
      </c>
      <c r="EI177" s="13">
        <v>149536926.2186974</v>
      </c>
      <c r="EJ177" s="13">
        <v>4937935.9177177027</v>
      </c>
      <c r="EK177" s="13">
        <v>5747617.687012773</v>
      </c>
      <c r="EL177" s="13">
        <v>25203193.831076831</v>
      </c>
      <c r="EM177" s="13">
        <v>6197657.1504942523</v>
      </c>
      <c r="EN177" s="13">
        <v>11426132.992552664</v>
      </c>
      <c r="EO177" s="13">
        <v>5229871.753656364</v>
      </c>
      <c r="EP177" s="13">
        <v>605148.56490332331</v>
      </c>
      <c r="EQ177" s="13">
        <v>4602343.1801647199</v>
      </c>
      <c r="ER177" s="13">
        <v>2683972.5683271275</v>
      </c>
      <c r="ES177" s="13">
        <v>5495738.906630436</v>
      </c>
      <c r="ET177" s="13">
        <v>3445267.1136470139</v>
      </c>
      <c r="EU177" s="13">
        <v>2697920.3876084145</v>
      </c>
      <c r="EV177" s="13">
        <v>3254848.5638286714</v>
      </c>
      <c r="EW177" s="13">
        <v>85376298.676087379</v>
      </c>
      <c r="EX177" s="13">
        <v>99155191.685971707</v>
      </c>
      <c r="EY177" s="13">
        <v>16944015.519130383</v>
      </c>
      <c r="EZ177" s="13">
        <v>35267060.902478866</v>
      </c>
      <c r="FA177" s="13">
        <v>1745844.6317767084</v>
      </c>
      <c r="FB177" s="13">
        <v>760211.65052801219</v>
      </c>
      <c r="FC177" s="13">
        <v>1109388.9689869366</v>
      </c>
      <c r="FD177" s="13">
        <v>924353.06115764228</v>
      </c>
      <c r="FE177" s="13">
        <v>25376245.028622493</v>
      </c>
      <c r="FF177" s="13">
        <v>7577638.767453488</v>
      </c>
      <c r="FG177" s="13">
        <v>4735867.7282328922</v>
      </c>
      <c r="FH177" s="13">
        <v>3402521.4423589935</v>
      </c>
      <c r="FI177" s="13">
        <v>9382177.5551662445</v>
      </c>
      <c r="FJ177" s="13">
        <v>3109462.1061001252</v>
      </c>
      <c r="FK177" s="13">
        <v>3267536078.5133743</v>
      </c>
      <c r="FL177" s="22">
        <f>SUM(C177:FJ177)</f>
        <v>3267536078.5133743</v>
      </c>
      <c r="FM177" s="22">
        <f>FL177-FL172</f>
        <v>2511330018.8332114</v>
      </c>
      <c r="FN177" s="22"/>
      <c r="FO177" s="22"/>
      <c r="FP177" s="22"/>
      <c r="FQ177" s="22"/>
      <c r="FR177" s="22"/>
      <c r="FS177" s="22"/>
      <c r="FT177" s="22"/>
      <c r="FU177" s="22"/>
      <c r="FV177" s="12"/>
    </row>
    <row r="178" spans="1:178" x14ac:dyDescent="0.25">
      <c r="A178" s="24" t="s">
        <v>202</v>
      </c>
      <c r="B178" s="11">
        <v>173</v>
      </c>
      <c r="C178" s="13">
        <v>238168127.77491391</v>
      </c>
      <c r="D178" s="13">
        <v>27749047.08766406</v>
      </c>
      <c r="E178" s="13">
        <v>23009448.838496543</v>
      </c>
      <c r="F178" s="13">
        <v>12719176.744405517</v>
      </c>
      <c r="G178" s="13">
        <v>17257190.239723593</v>
      </c>
      <c r="H178" s="13">
        <v>67568386.705343351</v>
      </c>
      <c r="I178" s="13">
        <v>10018985.283905108</v>
      </c>
      <c r="J178" s="13">
        <v>14754709.718094353</v>
      </c>
      <c r="K178" s="13">
        <v>55774474.552785084</v>
      </c>
      <c r="L178" s="13">
        <v>6799211.4744117819</v>
      </c>
      <c r="M178" s="13">
        <v>12312058.794375088</v>
      </c>
      <c r="N178" s="13">
        <v>47743436.732995346</v>
      </c>
      <c r="O178" s="13">
        <v>50205480.010356672</v>
      </c>
      <c r="P178" s="13">
        <v>4541597.448101691</v>
      </c>
      <c r="Q178" s="13">
        <v>4825456.8261285201</v>
      </c>
      <c r="R178" s="13">
        <v>23643932.502578996</v>
      </c>
      <c r="S178" s="13">
        <v>152993715.12833121</v>
      </c>
      <c r="T178" s="13">
        <v>92840694.171857402</v>
      </c>
      <c r="U178" s="13">
        <v>10985991.356590983</v>
      </c>
      <c r="V178" s="13">
        <v>43817631.958760679</v>
      </c>
      <c r="W178" s="13">
        <v>1674273.0441281789</v>
      </c>
      <c r="X178" s="13">
        <v>3114295.3542950605</v>
      </c>
      <c r="Y178" s="13">
        <v>15226827.268819479</v>
      </c>
      <c r="Z178" s="13">
        <v>8401876.2764481977</v>
      </c>
      <c r="AA178" s="13">
        <v>1527438.6395080718</v>
      </c>
      <c r="AB178" s="13">
        <v>112082198.66992807</v>
      </c>
      <c r="AC178" s="13">
        <v>177127986.39730552</v>
      </c>
      <c r="AD178" s="13">
        <v>76152980.174395084</v>
      </c>
      <c r="AE178" s="13">
        <v>275081323.79990733</v>
      </c>
      <c r="AF178" s="13">
        <v>105780290.90331683</v>
      </c>
      <c r="AG178" s="13">
        <v>9423097.2919256166</v>
      </c>
      <c r="AH178" s="13">
        <v>19092823.127200589</v>
      </c>
      <c r="AI178" s="13">
        <v>5587204.3782707956</v>
      </c>
      <c r="AJ178" s="13">
        <v>11266317.843472917</v>
      </c>
      <c r="AK178" s="13">
        <v>93684787.665372699</v>
      </c>
      <c r="AL178" s="13">
        <v>212444121.87332249</v>
      </c>
      <c r="AM178" s="13">
        <v>47083613.919799685</v>
      </c>
      <c r="AN178" s="13">
        <v>32927324.821886584</v>
      </c>
      <c r="AO178" s="13">
        <v>68716351.924215049</v>
      </c>
      <c r="AP178" s="13">
        <v>338604871.58343256</v>
      </c>
      <c r="AQ178" s="13">
        <v>25518449.029583506</v>
      </c>
      <c r="AR178" s="13">
        <v>35795889.244224712</v>
      </c>
      <c r="AS178" s="13">
        <v>18453678.679014042</v>
      </c>
      <c r="AT178" s="13">
        <v>6283748.4108180488</v>
      </c>
      <c r="AU178" s="13">
        <v>63096984.852814212</v>
      </c>
      <c r="AV178" s="13">
        <v>149745600.33906096</v>
      </c>
      <c r="AW178" s="13">
        <v>9938622.1355468687</v>
      </c>
      <c r="AX178" s="13">
        <v>33159020.698029872</v>
      </c>
      <c r="AY178" s="13">
        <v>27472003.418100812</v>
      </c>
      <c r="AZ178" s="13">
        <v>22073608.161167279</v>
      </c>
      <c r="BA178" s="13">
        <v>139440970.52274352</v>
      </c>
      <c r="BB178" s="13">
        <v>37159237.917788997</v>
      </c>
      <c r="BC178" s="13">
        <v>290803802.50137377</v>
      </c>
      <c r="BD178" s="13">
        <v>118230404.41939357</v>
      </c>
      <c r="BE178" s="13">
        <v>151104757.08898917</v>
      </c>
      <c r="BF178" s="13">
        <v>107297865.46704654</v>
      </c>
      <c r="BG178" s="13">
        <v>85367847.362107769</v>
      </c>
      <c r="BH178" s="13">
        <v>30983437.72252823</v>
      </c>
      <c r="BI178" s="13">
        <v>4800376.4683413124</v>
      </c>
      <c r="BJ178" s="13">
        <v>243597768.47107434</v>
      </c>
      <c r="BK178" s="13">
        <v>1077654.9568117564</v>
      </c>
      <c r="BL178" s="13">
        <v>38650655.091427058</v>
      </c>
      <c r="BM178" s="13">
        <v>67250551.734489873</v>
      </c>
      <c r="BN178" s="13">
        <v>11379948.443140104</v>
      </c>
      <c r="BO178" s="13">
        <v>9984712.0863103792</v>
      </c>
      <c r="BP178" s="13">
        <v>69816126.822555959</v>
      </c>
      <c r="BQ178" s="13">
        <v>37252938.530513853</v>
      </c>
      <c r="BR178" s="13">
        <v>60079901.925836995</v>
      </c>
      <c r="BS178" s="13">
        <v>128727216.17898294</v>
      </c>
      <c r="BT178" s="13">
        <v>14921663.610088175</v>
      </c>
      <c r="BU178" s="13">
        <v>36833839.093465433</v>
      </c>
      <c r="BV178" s="13">
        <v>60728874.605781004</v>
      </c>
      <c r="BW178" s="13">
        <v>46738681.883432642</v>
      </c>
      <c r="BX178" s="13">
        <v>116570917.17147177</v>
      </c>
      <c r="BY178" s="13">
        <v>41285560.045925021</v>
      </c>
      <c r="BZ178" s="13">
        <v>195978409.55135331</v>
      </c>
      <c r="CA178" s="13">
        <v>99417749.768597975</v>
      </c>
      <c r="CB178" s="13">
        <v>220414101.31835398</v>
      </c>
      <c r="CC178" s="13">
        <v>43897318.259634957</v>
      </c>
      <c r="CD178" s="13">
        <v>16793163.796124294</v>
      </c>
      <c r="CE178" s="13">
        <v>35474282.870362096</v>
      </c>
      <c r="CF178" s="13">
        <v>40734604.365971662</v>
      </c>
      <c r="CG178" s="13">
        <v>53496535.931630567</v>
      </c>
      <c r="CH178" s="13">
        <v>10295884.418241819</v>
      </c>
      <c r="CI178" s="13">
        <v>15751444.612468692</v>
      </c>
      <c r="CJ178" s="13">
        <v>12544901.384493466</v>
      </c>
      <c r="CK178" s="13">
        <v>28037475.168258548</v>
      </c>
      <c r="CL178" s="13">
        <v>24576741.816956699</v>
      </c>
      <c r="CM178" s="13">
        <v>57969205.082184657</v>
      </c>
      <c r="CN178" s="13">
        <v>27753978.697419338</v>
      </c>
      <c r="CO178" s="13">
        <v>15493596.791313579</v>
      </c>
      <c r="CP178" s="13">
        <v>82940045.842630133</v>
      </c>
      <c r="CQ178" s="13">
        <v>57400875.548646912</v>
      </c>
      <c r="CR178" s="13">
        <v>186404536.64160469</v>
      </c>
      <c r="CS178" s="13">
        <v>21406473.481860422</v>
      </c>
      <c r="CT178" s="13">
        <v>8775082.0614072606</v>
      </c>
      <c r="CU178" s="13">
        <v>28008056.81262885</v>
      </c>
      <c r="CV178" s="13">
        <v>43446408.183496103</v>
      </c>
      <c r="CW178" s="13">
        <v>110633911.81845838</v>
      </c>
      <c r="CX178" s="13">
        <v>4500173.3611326665</v>
      </c>
      <c r="CY178" s="13">
        <v>2442072.2559460197</v>
      </c>
      <c r="CZ178" s="13">
        <v>10656061.925808677</v>
      </c>
      <c r="DA178" s="13">
        <v>1830745.1279475994</v>
      </c>
      <c r="DB178" s="13">
        <v>13486696.301339529</v>
      </c>
      <c r="DC178" s="13">
        <v>271620.37849327672</v>
      </c>
      <c r="DD178" s="13">
        <v>221713029.67944971</v>
      </c>
      <c r="DE178" s="13">
        <v>132028896.46685717</v>
      </c>
      <c r="DF178" s="13">
        <v>4787742.1811862336</v>
      </c>
      <c r="DG178" s="13">
        <v>100919601.71971197</v>
      </c>
      <c r="DH178" s="13">
        <v>71801734.103541121</v>
      </c>
      <c r="DI178" s="13">
        <v>86162469.559612378</v>
      </c>
      <c r="DJ178" s="13">
        <v>19075207.874639921</v>
      </c>
      <c r="DK178" s="13">
        <v>16075963.101726167</v>
      </c>
      <c r="DL178" s="13">
        <v>462175071.56921256</v>
      </c>
      <c r="DM178" s="13">
        <v>2965444.1670677974</v>
      </c>
      <c r="DN178" s="13">
        <v>1812181.6220249971</v>
      </c>
      <c r="DO178" s="13">
        <v>47263058.769884408</v>
      </c>
      <c r="DP178" s="13">
        <v>91907430.750755548</v>
      </c>
      <c r="DQ178" s="13">
        <v>3527315.2219773801</v>
      </c>
      <c r="DR178" s="13">
        <v>45678700.721122161</v>
      </c>
      <c r="DS178" s="13">
        <v>44407905.612516008</v>
      </c>
      <c r="DT178" s="13">
        <v>8097287.8943911893</v>
      </c>
      <c r="DU178" s="13">
        <v>81203304.132290781</v>
      </c>
      <c r="DV178" s="13">
        <v>7341433.244784642</v>
      </c>
      <c r="DW178" s="13">
        <v>32327330.766249541</v>
      </c>
      <c r="DX178" s="13">
        <v>201237080.25473052</v>
      </c>
      <c r="DY178" s="13">
        <v>9825165.2899637222</v>
      </c>
      <c r="DZ178" s="13">
        <v>3803243.1380141508</v>
      </c>
      <c r="EA178" s="13">
        <v>5921853.356276894</v>
      </c>
      <c r="EB178" s="13">
        <v>103931918.66750385</v>
      </c>
      <c r="EC178" s="13">
        <v>22929295.192537356</v>
      </c>
      <c r="ED178" s="13">
        <v>2278215.5186122535</v>
      </c>
      <c r="EE178" s="13">
        <v>189286337.2792927</v>
      </c>
      <c r="EF178" s="13">
        <v>18059145.421868209</v>
      </c>
      <c r="EG178" s="13">
        <v>12101804.602096794</v>
      </c>
      <c r="EH178" s="13">
        <v>8833066.91268906</v>
      </c>
      <c r="EI178" s="13">
        <v>186739118.31809276</v>
      </c>
      <c r="EJ178" s="13">
        <v>6712240.385032149</v>
      </c>
      <c r="EK178" s="13">
        <v>8138005.7865987681</v>
      </c>
      <c r="EL178" s="13">
        <v>40249240.855217367</v>
      </c>
      <c r="EM178" s="13">
        <v>10538161.035302237</v>
      </c>
      <c r="EN178" s="13">
        <v>26434228.681639209</v>
      </c>
      <c r="EO178" s="13">
        <v>7826539.942208115</v>
      </c>
      <c r="EP178" s="13">
        <v>842205.3743929381</v>
      </c>
      <c r="EQ178" s="13">
        <v>8276500.9573152363</v>
      </c>
      <c r="ER178" s="13">
        <v>3544074.6622094093</v>
      </c>
      <c r="ES178" s="13">
        <v>8337996.8046350386</v>
      </c>
      <c r="ET178" s="13">
        <v>4012151.0189227588</v>
      </c>
      <c r="EU178" s="13">
        <v>3849587.2142104423</v>
      </c>
      <c r="EV178" s="13">
        <v>10819628.856586471</v>
      </c>
      <c r="EW178" s="13">
        <v>111345822.78349279</v>
      </c>
      <c r="EX178" s="13">
        <v>118837807.61957845</v>
      </c>
      <c r="EY178" s="13">
        <v>22209209.900372297</v>
      </c>
      <c r="EZ178" s="13">
        <v>81258281.535379365</v>
      </c>
      <c r="FA178" s="13">
        <v>2669634.2112828153</v>
      </c>
      <c r="FB178" s="13">
        <v>1169098.8404017617</v>
      </c>
      <c r="FC178" s="13">
        <v>2564401.3205148308</v>
      </c>
      <c r="FD178" s="13">
        <v>1241644.1456189896</v>
      </c>
      <c r="FE178" s="13">
        <v>37419094.99705901</v>
      </c>
      <c r="FF178" s="13">
        <v>10913785.181080887</v>
      </c>
      <c r="FG178" s="13">
        <v>6861611.1242542025</v>
      </c>
      <c r="FH178" s="13">
        <v>7588961.575911928</v>
      </c>
      <c r="FI178" s="13">
        <v>18790783.44087673</v>
      </c>
      <c r="FJ178" s="13">
        <v>3392489.0529538626</v>
      </c>
      <c r="FK178" s="13">
        <v>9157244767.3852425</v>
      </c>
      <c r="FL178" s="22">
        <f>SUM(B178:FK178)</f>
        <v>18314489707.770485</v>
      </c>
      <c r="FM178" s="20"/>
      <c r="FN178" s="20"/>
      <c r="FO178" s="20" t="s">
        <v>28</v>
      </c>
      <c r="FP178" s="20"/>
      <c r="FQ178" s="20"/>
      <c r="FR178" s="20"/>
      <c r="FS178" s="20"/>
      <c r="FT178" s="20"/>
      <c r="FU178" s="20"/>
      <c r="FV178" s="20"/>
    </row>
    <row r="179" spans="1:178" x14ac:dyDescent="0.25">
      <c r="C179" s="17">
        <f>C171/C177</f>
        <v>0.63305377926877404</v>
      </c>
      <c r="D179" s="17">
        <f t="shared" ref="D179:BO179" si="4">D171/D177</f>
        <v>0.67931233302645899</v>
      </c>
      <c r="E179" s="17">
        <f t="shared" si="4"/>
        <v>0.50819598516564213</v>
      </c>
      <c r="F179" s="17">
        <f t="shared" si="4"/>
        <v>0.35134083186138815</v>
      </c>
      <c r="G179" s="17">
        <f t="shared" si="4"/>
        <v>0.97834798855686833</v>
      </c>
      <c r="H179" s="17">
        <f t="shared" si="4"/>
        <v>0.73239925040842047</v>
      </c>
      <c r="I179" s="17">
        <f t="shared" si="4"/>
        <v>0.67696552062556903</v>
      </c>
      <c r="J179" s="17">
        <f t="shared" si="4"/>
        <v>0.6578484519813903</v>
      </c>
      <c r="K179" s="17">
        <f t="shared" si="4"/>
        <v>0.62811512374122302</v>
      </c>
      <c r="L179" s="17">
        <f t="shared" si="4"/>
        <v>0.14472834465951559</v>
      </c>
      <c r="M179" s="17">
        <f t="shared" si="4"/>
        <v>0.27528232333641273</v>
      </c>
      <c r="N179" s="17">
        <f t="shared" si="4"/>
        <v>0.83737958933926226</v>
      </c>
      <c r="O179" s="17">
        <f t="shared" si="4"/>
        <v>0.72003911197778492</v>
      </c>
      <c r="P179" s="17">
        <f t="shared" si="4"/>
        <v>0.71014043040582309</v>
      </c>
      <c r="Q179" s="17">
        <f t="shared" si="4"/>
        <v>0.61429738096928777</v>
      </c>
      <c r="R179" s="17">
        <f t="shared" si="4"/>
        <v>0.26288544018963172</v>
      </c>
      <c r="S179" s="17">
        <f t="shared" si="4"/>
        <v>0.54395826796026192</v>
      </c>
      <c r="T179" s="17">
        <f t="shared" si="4"/>
        <v>0.56871382460465103</v>
      </c>
      <c r="U179" s="17">
        <f t="shared" si="4"/>
        <v>0.25315746525833721</v>
      </c>
      <c r="V179" s="17">
        <f t="shared" si="4"/>
        <v>0.87469820097570383</v>
      </c>
      <c r="W179" s="17">
        <f t="shared" si="4"/>
        <v>0.2150334410774789</v>
      </c>
      <c r="X179" s="17">
        <f t="shared" si="4"/>
        <v>0.87160231242227815</v>
      </c>
      <c r="Y179" s="17">
        <f t="shared" si="4"/>
        <v>0.56062673213689862</v>
      </c>
      <c r="Z179" s="17">
        <f t="shared" si="4"/>
        <v>0.47077819063122328</v>
      </c>
      <c r="AA179" s="17">
        <f t="shared" si="4"/>
        <v>0.74865331838564109</v>
      </c>
      <c r="AB179" s="17">
        <f t="shared" si="4"/>
        <v>0.77775864454576038</v>
      </c>
      <c r="AC179" s="17">
        <f t="shared" si="4"/>
        <v>0.7074802354954971</v>
      </c>
      <c r="AD179" s="17">
        <f t="shared" si="4"/>
        <v>0.55150605832758492</v>
      </c>
      <c r="AE179" s="17">
        <f t="shared" si="4"/>
        <v>0.30404093272499666</v>
      </c>
      <c r="AF179" s="17">
        <f t="shared" si="4"/>
        <v>0.76849779938474072</v>
      </c>
      <c r="AG179" s="17">
        <f t="shared" si="4"/>
        <v>0.31289665501158415</v>
      </c>
      <c r="AH179" s="17">
        <f t="shared" si="4"/>
        <v>0.42040002752941114</v>
      </c>
      <c r="AI179" s="17">
        <f t="shared" si="4"/>
        <v>0.59622601638110673</v>
      </c>
      <c r="AJ179" s="17">
        <f t="shared" si="4"/>
        <v>0.81043321287683856</v>
      </c>
      <c r="AK179" s="17">
        <f t="shared" si="4"/>
        <v>0.76154873947896784</v>
      </c>
      <c r="AL179" s="17">
        <f t="shared" si="4"/>
        <v>0.69036272881860739</v>
      </c>
      <c r="AM179" s="17">
        <f t="shared" si="4"/>
        <v>0.68814966928782095</v>
      </c>
      <c r="AN179" s="17">
        <f t="shared" si="4"/>
        <v>0.48350358871461846</v>
      </c>
      <c r="AO179" s="17">
        <f t="shared" si="4"/>
        <v>0.33905743536886229</v>
      </c>
      <c r="AP179" s="17">
        <f t="shared" si="4"/>
        <v>0.4467560729835276</v>
      </c>
      <c r="AQ179" s="17">
        <f t="shared" si="4"/>
        <v>0.63848904752054392</v>
      </c>
      <c r="AR179" s="17">
        <f t="shared" si="4"/>
        <v>0.55695051967151699</v>
      </c>
      <c r="AS179" s="17">
        <f t="shared" si="4"/>
        <v>0.36318762314685138</v>
      </c>
      <c r="AT179" s="17">
        <f t="shared" si="4"/>
        <v>0.64826984785603436</v>
      </c>
      <c r="AU179" s="17">
        <f t="shared" si="4"/>
        <v>0.59965711730911353</v>
      </c>
      <c r="AV179" s="17">
        <f t="shared" si="4"/>
        <v>0.80057634660710031</v>
      </c>
      <c r="AW179" s="17">
        <f t="shared" si="4"/>
        <v>0.62713230957995347</v>
      </c>
      <c r="AX179" s="17">
        <f t="shared" si="4"/>
        <v>0.16169556754769981</v>
      </c>
      <c r="AY179" s="17">
        <f t="shared" si="4"/>
        <v>0.57098183356211007</v>
      </c>
      <c r="AZ179" s="17">
        <f t="shared" si="4"/>
        <v>0.50154679964088078</v>
      </c>
      <c r="BA179" s="17">
        <f t="shared" si="4"/>
        <v>0.36753382476752455</v>
      </c>
      <c r="BB179" s="17">
        <f t="shared" si="4"/>
        <v>0.47253537768774628</v>
      </c>
      <c r="BC179" s="17">
        <f t="shared" si="4"/>
        <v>0.78406792306324036</v>
      </c>
      <c r="BD179" s="17">
        <f t="shared" si="4"/>
        <v>0.71274783763168748</v>
      </c>
      <c r="BE179" s="17">
        <f t="shared" si="4"/>
        <v>0.76395912128515597</v>
      </c>
      <c r="BF179" s="17">
        <f t="shared" si="4"/>
        <v>0.77724206427157994</v>
      </c>
      <c r="BG179" s="17">
        <f t="shared" si="4"/>
        <v>0.53422007260607174</v>
      </c>
      <c r="BH179" s="17">
        <f t="shared" si="4"/>
        <v>0.7712919604828129</v>
      </c>
      <c r="BI179" s="17">
        <f t="shared" si="4"/>
        <v>0.84358012051914455</v>
      </c>
      <c r="BJ179" s="17">
        <f t="shared" si="4"/>
        <v>0.32393228844010952</v>
      </c>
      <c r="BK179" s="17">
        <f t="shared" si="4"/>
        <v>0.4525712555177403</v>
      </c>
      <c r="BL179" s="17">
        <f t="shared" si="4"/>
        <v>0.35937962224147552</v>
      </c>
      <c r="BM179" s="17">
        <f t="shared" si="4"/>
        <v>0.39647929196933179</v>
      </c>
      <c r="BN179" s="17">
        <f t="shared" si="4"/>
        <v>0.39925089712974771</v>
      </c>
      <c r="BO179" s="17">
        <f t="shared" si="4"/>
        <v>0.44377436919026036</v>
      </c>
      <c r="BP179" s="17">
        <f t="shared" ref="BP179:EA179" si="5">BP171/BP177</f>
        <v>0.46771616559844131</v>
      </c>
      <c r="BQ179" s="17">
        <f t="shared" si="5"/>
        <v>0.63150610028380905</v>
      </c>
      <c r="BR179" s="17">
        <f t="shared" si="5"/>
        <v>0.42168148197627381</v>
      </c>
      <c r="BS179" s="17">
        <f t="shared" si="5"/>
        <v>0.54591550045800041</v>
      </c>
      <c r="BT179" s="17">
        <f t="shared" si="5"/>
        <v>0.33844797088034595</v>
      </c>
      <c r="BU179" s="17">
        <f t="shared" si="5"/>
        <v>0.66702394750256533</v>
      </c>
      <c r="BV179" s="17">
        <f t="shared" si="5"/>
        <v>0.43126237985118182</v>
      </c>
      <c r="BW179" s="17">
        <f t="shared" si="5"/>
        <v>0.61012985113603335</v>
      </c>
      <c r="BX179" s="17">
        <f t="shared" si="5"/>
        <v>0.4545661685560497</v>
      </c>
      <c r="BY179" s="17">
        <f t="shared" si="5"/>
        <v>0.44125397337583644</v>
      </c>
      <c r="BZ179" s="17">
        <f t="shared" si="5"/>
        <v>0.60177105136036846</v>
      </c>
      <c r="CA179" s="17">
        <f t="shared" si="5"/>
        <v>0.38733435896356411</v>
      </c>
      <c r="CB179" s="17">
        <f t="shared" si="5"/>
        <v>0.12610010698238441</v>
      </c>
      <c r="CC179" s="17">
        <f t="shared" si="5"/>
        <v>0.31566198224423148</v>
      </c>
      <c r="CD179" s="17">
        <f t="shared" si="5"/>
        <v>0.64701430063165422</v>
      </c>
      <c r="CE179" s="17">
        <f t="shared" si="5"/>
        <v>0.54296660861585244</v>
      </c>
      <c r="CF179" s="17">
        <f t="shared" si="5"/>
        <v>0.6706466308030905</v>
      </c>
      <c r="CG179" s="17">
        <f t="shared" si="5"/>
        <v>0.71311414187932787</v>
      </c>
      <c r="CH179" s="17">
        <f t="shared" si="5"/>
        <v>0.80158650771777173</v>
      </c>
      <c r="CI179" s="17">
        <f t="shared" si="5"/>
        <v>0.43494598260289558</v>
      </c>
      <c r="CJ179" s="17">
        <f t="shared" si="5"/>
        <v>0.28410461377497959</v>
      </c>
      <c r="CK179" s="17">
        <f t="shared" si="5"/>
        <v>0.52818611250867342</v>
      </c>
      <c r="CL179" s="17">
        <f t="shared" si="5"/>
        <v>0.53573479340902752</v>
      </c>
      <c r="CM179" s="17">
        <f t="shared" si="5"/>
        <v>0.11344668082492043</v>
      </c>
      <c r="CN179" s="17">
        <f t="shared" si="5"/>
        <v>0.38777954811325327</v>
      </c>
      <c r="CO179" s="17">
        <f t="shared" si="5"/>
        <v>0.70773022491698567</v>
      </c>
      <c r="CP179" s="17">
        <f t="shared" si="5"/>
        <v>0.4297840349957886</v>
      </c>
      <c r="CQ179" s="17">
        <f t="shared" si="5"/>
        <v>0.87330910529523553</v>
      </c>
      <c r="CR179" s="17">
        <f t="shared" si="5"/>
        <v>0.70828149794355555</v>
      </c>
      <c r="CS179" s="17">
        <f t="shared" si="5"/>
        <v>0.70905549580795801</v>
      </c>
      <c r="CT179" s="17">
        <f t="shared" si="5"/>
        <v>0.50776837323310131</v>
      </c>
      <c r="CU179" s="17">
        <f t="shared" si="5"/>
        <v>0.42642820155691841</v>
      </c>
      <c r="CV179" s="17">
        <f t="shared" si="5"/>
        <v>0.8541455719767358</v>
      </c>
      <c r="CW179" s="17">
        <f t="shared" si="5"/>
        <v>0.23221540805967283</v>
      </c>
      <c r="CX179" s="17">
        <f t="shared" si="5"/>
        <v>0.15954985854063811</v>
      </c>
      <c r="CY179" s="17">
        <f t="shared" si="5"/>
        <v>0.53006088000899942</v>
      </c>
      <c r="CZ179" s="17">
        <f t="shared" si="5"/>
        <v>0.46062553192001399</v>
      </c>
      <c r="DA179" s="17">
        <f t="shared" si="5"/>
        <v>4.6323285672709771</v>
      </c>
      <c r="DB179" s="17">
        <f t="shared" si="5"/>
        <v>0.76669754639047272</v>
      </c>
      <c r="DC179" s="17">
        <f t="shared" si="5"/>
        <v>0.56560017198735701</v>
      </c>
      <c r="DD179" s="17">
        <f t="shared" si="5"/>
        <v>0.82872717023819309</v>
      </c>
      <c r="DE179" s="17">
        <f t="shared" si="5"/>
        <v>0.85514313374450235</v>
      </c>
      <c r="DF179" s="17">
        <f t="shared" si="5"/>
        <v>0.79643703084254225</v>
      </c>
      <c r="DG179" s="17">
        <f t="shared" si="5"/>
        <v>0.80840242393475881</v>
      </c>
      <c r="DH179" s="17">
        <f t="shared" si="5"/>
        <v>0.75812825583805432</v>
      </c>
      <c r="DI179" s="17">
        <f t="shared" si="5"/>
        <v>0.77797564739364666</v>
      </c>
      <c r="DJ179" s="17">
        <f t="shared" si="5"/>
        <v>0.80140326479416524</v>
      </c>
      <c r="DK179" s="17">
        <f t="shared" si="5"/>
        <v>0.8018671819941573</v>
      </c>
      <c r="DL179" s="17">
        <f t="shared" si="5"/>
        <v>0.66805203545523684</v>
      </c>
      <c r="DM179" s="17">
        <f t="shared" si="5"/>
        <v>0.74412179950617652</v>
      </c>
      <c r="DN179" s="17">
        <f t="shared" si="5"/>
        <v>0.11153025786747171</v>
      </c>
      <c r="DO179" s="17">
        <f t="shared" si="5"/>
        <v>0.67531218981562491</v>
      </c>
      <c r="DP179" s="17">
        <f t="shared" si="5"/>
        <v>0.66249551232877679</v>
      </c>
      <c r="DQ179" s="17">
        <f t="shared" si="5"/>
        <v>0.57534239917533259</v>
      </c>
      <c r="DR179" s="17">
        <f t="shared" si="5"/>
        <v>0.52056559046754347</v>
      </c>
      <c r="DS179" s="17">
        <f t="shared" si="5"/>
        <v>0.46862718462029013</v>
      </c>
      <c r="DT179" s="17">
        <f t="shared" si="5"/>
        <v>0.47596269141460618</v>
      </c>
      <c r="DU179" s="17">
        <f t="shared" si="5"/>
        <v>0.56419264227469113</v>
      </c>
      <c r="DV179" s="17">
        <f t="shared" si="5"/>
        <v>0.73621472761811069</v>
      </c>
      <c r="DW179" s="17">
        <f t="shared" si="5"/>
        <v>0.58165022289594048</v>
      </c>
      <c r="DX179" s="17">
        <f t="shared" si="5"/>
        <v>0.69146809637244799</v>
      </c>
      <c r="DY179" s="17">
        <f t="shared" si="5"/>
        <v>0.81007159151758235</v>
      </c>
      <c r="DZ179" s="17">
        <f t="shared" si="5"/>
        <v>0.76359352406724279</v>
      </c>
      <c r="EA179" s="17">
        <f t="shared" si="5"/>
        <v>0.45120183173608236</v>
      </c>
      <c r="EB179" s="17">
        <f t="shared" ref="EB179:FI179" si="6">EB171/EB177</f>
        <v>0.23978922761101071</v>
      </c>
      <c r="EC179" s="17">
        <f t="shared" si="6"/>
        <v>0.70104584884200427</v>
      </c>
      <c r="ED179" s="17">
        <f t="shared" si="6"/>
        <v>0.71483369897923776</v>
      </c>
      <c r="EE179" s="17">
        <f t="shared" si="6"/>
        <v>0.58690512940171391</v>
      </c>
      <c r="EF179" s="17">
        <f t="shared" si="6"/>
        <v>0.47846750320816567</v>
      </c>
      <c r="EG179" s="17">
        <f t="shared" si="6"/>
        <v>0.63631030606214434</v>
      </c>
      <c r="EH179" s="17">
        <f t="shared" si="6"/>
        <v>0.53092379907553644</v>
      </c>
      <c r="EI179" s="17">
        <f t="shared" si="6"/>
        <v>0.17888404259844184</v>
      </c>
      <c r="EJ179" s="17">
        <f t="shared" si="6"/>
        <v>0.91815497817410452</v>
      </c>
      <c r="EK179" s="17">
        <f t="shared" si="6"/>
        <v>0.87218481647292256</v>
      </c>
      <c r="EL179" s="17">
        <f t="shared" si="6"/>
        <v>0.80694855801452992</v>
      </c>
      <c r="EM179" s="17">
        <f t="shared" si="6"/>
        <v>0.64281607048600165</v>
      </c>
      <c r="EN179" s="17">
        <f t="shared" si="6"/>
        <v>0.9481669778699845</v>
      </c>
      <c r="EO179" s="17">
        <f t="shared" si="6"/>
        <v>0.80436995634864761</v>
      </c>
      <c r="EP179" s="17">
        <f t="shared" si="6"/>
        <v>0.91318549324419462</v>
      </c>
      <c r="EQ179" s="17">
        <f t="shared" si="6"/>
        <v>0.59229159917820329</v>
      </c>
      <c r="ER179" s="17">
        <f t="shared" si="6"/>
        <v>0.84458263772714137</v>
      </c>
      <c r="ES179" s="17">
        <f t="shared" si="6"/>
        <v>0.40023029094253926</v>
      </c>
      <c r="ET179" s="17">
        <f t="shared" si="6"/>
        <v>0.96660529475190082</v>
      </c>
      <c r="EU179" s="17">
        <f t="shared" si="6"/>
        <v>0.8636175950788163</v>
      </c>
      <c r="EV179" s="17">
        <f t="shared" si="6"/>
        <v>0.96656205611287138</v>
      </c>
      <c r="EW179" s="17">
        <f t="shared" si="6"/>
        <v>0.72913593268509636</v>
      </c>
      <c r="EX179" s="17">
        <f t="shared" si="6"/>
        <v>0.67644156017329549</v>
      </c>
      <c r="EY179" s="17">
        <f t="shared" si="6"/>
        <v>0.78481869205454569</v>
      </c>
      <c r="EZ179" s="17">
        <f t="shared" si="6"/>
        <v>0.81431690446105431</v>
      </c>
      <c r="FA179" s="17">
        <f t="shared" si="6"/>
        <v>0.84312046382843631</v>
      </c>
      <c r="FB179" s="17">
        <f t="shared" si="6"/>
        <v>0.80776138561663768</v>
      </c>
      <c r="FC179" s="17">
        <f t="shared" si="6"/>
        <v>0.77385818371027348</v>
      </c>
      <c r="FD179" s="17">
        <f t="shared" si="6"/>
        <v>0.65777754304968661</v>
      </c>
      <c r="FE179" s="17">
        <f t="shared" si="6"/>
        <v>0.14517242239044487</v>
      </c>
      <c r="FF179" s="17">
        <f t="shared" si="6"/>
        <v>0.64276804279398347</v>
      </c>
      <c r="FG179" s="17">
        <f t="shared" si="6"/>
        <v>0.69967241830914229</v>
      </c>
      <c r="FH179" s="17">
        <f t="shared" si="6"/>
        <v>0.71516713945979526</v>
      </c>
      <c r="FI179" s="17">
        <f t="shared" si="6"/>
        <v>0.87173440125994706</v>
      </c>
      <c r="FJ179" s="79">
        <f>FJ171+FJ172+FJ175+FJ176</f>
        <v>3109462.1061001252</v>
      </c>
      <c r="FM179" s="17" t="s">
        <v>26</v>
      </c>
      <c r="FN179" s="79">
        <f>FL177+'Source table'!FU171</f>
        <v>3337580799.5133743</v>
      </c>
      <c r="FO179" s="17">
        <v>3245419</v>
      </c>
    </row>
    <row r="180" spans="1:178" x14ac:dyDescent="0.25">
      <c r="FM180" s="17" t="s">
        <v>27</v>
      </c>
      <c r="FN180" s="79">
        <f>FM168+FN168+FO168+FT168-FU168</f>
        <v>3267536078.8022757</v>
      </c>
    </row>
    <row r="181" spans="1:178" x14ac:dyDescent="0.25">
      <c r="FN181" s="80">
        <f>FN179-FN180</f>
        <v>70044720.711098671</v>
      </c>
    </row>
  </sheetData>
  <mergeCells count="45">
    <mergeCell ref="EO2:EV2"/>
    <mergeCell ref="EW2:FD2"/>
    <mergeCell ref="FE2:FK2"/>
    <mergeCell ref="FL2:FQ2"/>
    <mergeCell ref="FR2:FV2"/>
    <mergeCell ref="EG2:EN2"/>
    <mergeCell ref="AY2:BE2"/>
    <mergeCell ref="BF2:BM2"/>
    <mergeCell ref="BN2:BU2"/>
    <mergeCell ref="BV2:CB2"/>
    <mergeCell ref="CC2:CJ2"/>
    <mergeCell ref="CK2:CR2"/>
    <mergeCell ref="CS2:CZ2"/>
    <mergeCell ref="DA2:DH2"/>
    <mergeCell ref="DI2:DP2"/>
    <mergeCell ref="DQ2:DX2"/>
    <mergeCell ref="DY2:EF2"/>
    <mergeCell ref="EW1:FD1"/>
    <mergeCell ref="FE1:FK1"/>
    <mergeCell ref="FL1:FQ1"/>
    <mergeCell ref="FR1:FV1"/>
    <mergeCell ref="C2:J2"/>
    <mergeCell ref="K2:R2"/>
    <mergeCell ref="S2:Z2"/>
    <mergeCell ref="AA2:AH2"/>
    <mergeCell ref="AI2:AP2"/>
    <mergeCell ref="AQ2:AX2"/>
    <mergeCell ref="DA1:DH1"/>
    <mergeCell ref="DI1:DP1"/>
    <mergeCell ref="DQ1:DX1"/>
    <mergeCell ref="DY1:EF1"/>
    <mergeCell ref="EG1:EN1"/>
    <mergeCell ref="EO1:EV1"/>
    <mergeCell ref="CS1:CZ1"/>
    <mergeCell ref="C1:J1"/>
    <mergeCell ref="K1:R1"/>
    <mergeCell ref="AA1:AH1"/>
    <mergeCell ref="AI1:AP1"/>
    <mergeCell ref="AQ1:AX1"/>
    <mergeCell ref="AY1:BE1"/>
    <mergeCell ref="BF1:BM1"/>
    <mergeCell ref="BN1:BU1"/>
    <mergeCell ref="BV1:CB1"/>
    <mergeCell ref="CC1:CJ1"/>
    <mergeCell ref="CK1:C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B2E5-AFF5-4FB3-9943-3805613B5EB5}">
  <dimension ref="A1:E10"/>
  <sheetViews>
    <sheetView workbookViewId="0">
      <selection activeCell="C7" sqref="C7"/>
    </sheetView>
  </sheetViews>
  <sheetFormatPr baseColWidth="10" defaultRowHeight="14.4" x14ac:dyDescent="0.3"/>
  <cols>
    <col min="2" max="3" width="12" bestFit="1" customWidth="1"/>
    <col min="4" max="4" width="13.5546875" bestFit="1" customWidth="1"/>
  </cols>
  <sheetData>
    <row r="1" spans="1:5" x14ac:dyDescent="0.3">
      <c r="A1" t="s">
        <v>237</v>
      </c>
      <c r="B1" t="s">
        <v>235</v>
      </c>
      <c r="C1" t="s">
        <v>236</v>
      </c>
      <c r="E1" t="s">
        <v>238</v>
      </c>
    </row>
    <row r="2" spans="1:5" x14ac:dyDescent="0.3">
      <c r="A2" t="s">
        <v>226</v>
      </c>
      <c r="B2">
        <f>SUM(IO!C171:AC171)</f>
        <v>320360855.10665643</v>
      </c>
      <c r="C2">
        <f>SUM(IO!C177:AC177)</f>
        <v>488342555.9357149</v>
      </c>
      <c r="D2" s="87">
        <f t="shared" ref="D2:D8" si="0">B2/C2</f>
        <v>0.65601666537705661</v>
      </c>
      <c r="E2" t="s">
        <v>239</v>
      </c>
    </row>
    <row r="3" spans="1:5" x14ac:dyDescent="0.3">
      <c r="A3" t="s">
        <v>227</v>
      </c>
      <c r="B3">
        <f>SUM(IO!$AD171:$AJ171) + SUM(IO!$CW171:$DC171)</f>
        <v>136932363.55509436</v>
      </c>
      <c r="C3">
        <f>SUM(IO!$AD177:$AJ177) + SUM(IO!$CW177:$DC177)</f>
        <v>342839890.64023358</v>
      </c>
      <c r="D3" s="87">
        <f t="shared" si="0"/>
        <v>0.39940615807390772</v>
      </c>
      <c r="E3" t="s">
        <v>241</v>
      </c>
    </row>
    <row r="4" spans="1:5" x14ac:dyDescent="0.3">
      <c r="A4" t="s">
        <v>228</v>
      </c>
      <c r="B4">
        <f>SUM(IO!$AD171:$CV171)</f>
        <v>651565467.55834043</v>
      </c>
      <c r="C4">
        <f>SUM(IO!$AD177:$CV177)</f>
        <v>1236295306.5349615</v>
      </c>
      <c r="D4" s="87">
        <f t="shared" si="0"/>
        <v>0.52703060839446347</v>
      </c>
      <c r="E4" t="s">
        <v>240</v>
      </c>
    </row>
    <row r="5" spans="1:5" x14ac:dyDescent="0.3">
      <c r="A5" t="s">
        <v>229</v>
      </c>
      <c r="B5">
        <f>SUM(IO!$DD171:$DI171)</f>
        <v>151178666.95153865</v>
      </c>
      <c r="C5">
        <f>SUM(IO!$DD177:$DI177)</f>
        <v>185330467.70015773</v>
      </c>
      <c r="D5" s="87">
        <f t="shared" si="0"/>
        <v>0.81572484453083793</v>
      </c>
      <c r="E5" t="s">
        <v>242</v>
      </c>
    </row>
    <row r="6" spans="1:5" x14ac:dyDescent="0.3">
      <c r="A6" t="s">
        <v>230</v>
      </c>
      <c r="B6">
        <f>SUM(IO!$DJ171:$DL171)+SUM(IO!$DY171:$EV171)++SUM(IO!$FC171:$FI171)</f>
        <v>434343038.24908948</v>
      </c>
      <c r="C6">
        <f>SUM(IO!$DJ177:$DL177)+SUM(IO!$DY177:$EV177)+SUM(IO!$FC171:$FI177)</f>
        <v>862987020.81491923</v>
      </c>
      <c r="D6" s="87">
        <f t="shared" si="0"/>
        <v>0.50330193591896555</v>
      </c>
      <c r="E6" t="s">
        <v>247</v>
      </c>
    </row>
    <row r="7" spans="1:5" x14ac:dyDescent="0.3">
      <c r="A7" t="s">
        <v>231</v>
      </c>
      <c r="B7">
        <f>SUM(IO!$DM171:$DV171)</f>
        <v>74622605.539090708</v>
      </c>
      <c r="C7">
        <f>SUM(IO!$DM177:$DV177)</f>
        <v>124356738.20643727</v>
      </c>
      <c r="D7" s="87">
        <f t="shared" si="0"/>
        <v>0.60006885525747811</v>
      </c>
      <c r="E7" t="s">
        <v>243</v>
      </c>
    </row>
    <row r="8" spans="1:5" x14ac:dyDescent="0.3">
      <c r="A8" t="s">
        <v>232</v>
      </c>
      <c r="B8">
        <f>SUM(IO!$DW171:$DX171)</f>
        <v>59958702.416587286</v>
      </c>
      <c r="C8">
        <f>SUM(IO!$DW177:$DX177)</f>
        <v>89827192.008516729</v>
      </c>
      <c r="D8" s="87">
        <f t="shared" si="0"/>
        <v>0.66748944362974694</v>
      </c>
      <c r="E8" t="s">
        <v>244</v>
      </c>
    </row>
    <row r="9" spans="1:5" x14ac:dyDescent="0.3">
      <c r="A9" t="s">
        <v>233</v>
      </c>
      <c r="B9">
        <f>SUM(IO!$EW171:$FB171)</f>
        <v>173426190.64106148</v>
      </c>
      <c r="C9">
        <f>SUM(IO!$EW177:$FB177)</f>
        <v>239248623.06597307</v>
      </c>
      <c r="D9" s="87">
        <f t="shared" ref="D9:D10" si="1">B9/C9</f>
        <v>0.72487853187451379</v>
      </c>
      <c r="E9" t="s">
        <v>245</v>
      </c>
    </row>
    <row r="10" spans="1:5" x14ac:dyDescent="0.3">
      <c r="A10" t="s">
        <v>234</v>
      </c>
      <c r="B10">
        <f>SUM(IO!$FJ171:$FJ171)</f>
        <v>2912368.460722608</v>
      </c>
      <c r="C10">
        <f>SUM(IO!$FJ177:$FJ177)</f>
        <v>3109462.1061001252</v>
      </c>
      <c r="D10" s="87">
        <f t="shared" si="1"/>
        <v>0.9366148746463705</v>
      </c>
      <c r="E10" t="s">
        <v>246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W172"/>
  <sheetViews>
    <sheetView zoomScale="90" zoomScaleNormal="90" workbookViewId="0">
      <pane xSplit="2" ySplit="4" topLeftCell="FP170" activePane="bottomRight" state="frozen"/>
      <selection pane="topRight" activeCell="C1" sqref="C1"/>
      <selection pane="bottomLeft" activeCell="A5" sqref="A5"/>
      <selection pane="bottomRight" activeCell="A172" sqref="A172"/>
    </sheetView>
  </sheetViews>
  <sheetFormatPr baseColWidth="10" defaultColWidth="16.21875" defaultRowHeight="13.2" x14ac:dyDescent="0.25"/>
  <cols>
    <col min="1" max="1" width="33.44140625" style="27" customWidth="1"/>
    <col min="2" max="2" width="10.77734375" style="31" customWidth="1"/>
    <col min="3" max="3" width="14" style="47" bestFit="1" customWidth="1"/>
    <col min="4" max="11" width="12.77734375" style="47" bestFit="1" customWidth="1"/>
    <col min="12" max="12" width="11.5546875" style="47" bestFit="1" customWidth="1"/>
    <col min="13" max="15" width="12.77734375" style="47" bestFit="1" customWidth="1"/>
    <col min="16" max="17" width="11.5546875" style="47" bestFit="1" customWidth="1"/>
    <col min="18" max="18" width="12.77734375" style="47" bestFit="1" customWidth="1"/>
    <col min="19" max="19" width="14" style="47" bestFit="1" customWidth="1"/>
    <col min="20" max="22" width="12.77734375" style="47" bestFit="1" customWidth="1"/>
    <col min="23" max="24" width="11.5546875" style="47" bestFit="1" customWidth="1"/>
    <col min="25" max="25" width="12.77734375" style="47" bestFit="1" customWidth="1"/>
    <col min="26" max="27" width="11.5546875" style="47" bestFit="1" customWidth="1"/>
    <col min="28" max="29" width="14" style="47" bestFit="1" customWidth="1"/>
    <col min="30" max="30" width="12.77734375" style="47" bestFit="1" customWidth="1"/>
    <col min="31" max="32" width="14" style="47" bestFit="1" customWidth="1"/>
    <col min="33" max="34" width="12.77734375" style="47" bestFit="1" customWidth="1"/>
    <col min="35" max="35" width="11.5546875" style="47" bestFit="1" customWidth="1"/>
    <col min="36" max="36" width="12.77734375" style="47" bestFit="1" customWidth="1"/>
    <col min="37" max="38" width="14" style="47" bestFit="1" customWidth="1"/>
    <col min="39" max="41" width="12.77734375" style="47" bestFit="1" customWidth="1"/>
    <col min="42" max="42" width="14" style="47" bestFit="1" customWidth="1"/>
    <col min="43" max="45" width="12.77734375" style="47" bestFit="1" customWidth="1"/>
    <col min="46" max="46" width="11.5546875" style="47" bestFit="1" customWidth="1"/>
    <col min="47" max="47" width="12.77734375" style="47" bestFit="1" customWidth="1"/>
    <col min="48" max="48" width="14" style="47" bestFit="1" customWidth="1"/>
    <col min="49" max="52" width="12.77734375" style="47" bestFit="1" customWidth="1"/>
    <col min="53" max="53" width="14" style="47" bestFit="1" customWidth="1"/>
    <col min="54" max="54" width="12.77734375" style="47" bestFit="1" customWidth="1"/>
    <col min="55" max="58" width="14" style="47" bestFit="1" customWidth="1"/>
    <col min="59" max="60" width="12.77734375" style="47" bestFit="1" customWidth="1"/>
    <col min="61" max="61" width="11.5546875" style="47" bestFit="1" customWidth="1"/>
    <col min="62" max="62" width="14" style="47" bestFit="1" customWidth="1"/>
    <col min="63" max="63" width="11.5546875" style="47" bestFit="1" customWidth="1"/>
    <col min="64" max="70" width="12.77734375" style="47" bestFit="1" customWidth="1"/>
    <col min="71" max="71" width="14" style="47" bestFit="1" customWidth="1"/>
    <col min="72" max="75" width="12.77734375" style="47" bestFit="1" customWidth="1"/>
    <col min="76" max="76" width="14" style="47" bestFit="1" customWidth="1"/>
    <col min="77" max="77" width="12.77734375" style="47" bestFit="1" customWidth="1"/>
    <col min="78" max="80" width="14" style="47" bestFit="1" customWidth="1"/>
    <col min="81" max="85" width="12.77734375" style="47" bestFit="1" customWidth="1"/>
    <col min="86" max="86" width="11.5546875" style="47" bestFit="1" customWidth="1"/>
    <col min="87" max="95" width="12.77734375" style="47" bestFit="1" customWidth="1"/>
    <col min="96" max="96" width="14" style="47" bestFit="1" customWidth="1"/>
    <col min="97" max="100" width="12.77734375" style="47" bestFit="1" customWidth="1"/>
    <col min="101" max="101" width="14" style="47" bestFit="1" customWidth="1"/>
    <col min="102" max="103" width="11.5546875" style="47" bestFit="1" customWidth="1"/>
    <col min="104" max="104" width="12.77734375" style="47" bestFit="1" customWidth="1"/>
    <col min="105" max="105" width="11.5546875" style="47" bestFit="1" customWidth="1"/>
    <col min="106" max="106" width="12.77734375" style="47" bestFit="1" customWidth="1"/>
    <col min="107" max="107" width="9.77734375" style="47" bestFit="1" customWidth="1"/>
    <col min="108" max="109" width="14" style="47" bestFit="1" customWidth="1"/>
    <col min="110" max="110" width="11.5546875" style="47" bestFit="1" customWidth="1"/>
    <col min="111" max="111" width="14" style="47" bestFit="1" customWidth="1"/>
    <col min="112" max="115" width="12.77734375" style="47" bestFit="1" customWidth="1"/>
    <col min="116" max="116" width="14" style="47" bestFit="1" customWidth="1"/>
    <col min="117" max="118" width="11.5546875" style="47" bestFit="1" customWidth="1"/>
    <col min="119" max="120" width="12.77734375" style="47" bestFit="1" customWidth="1"/>
    <col min="121" max="121" width="11.5546875" style="47" bestFit="1" customWidth="1"/>
    <col min="122" max="123" width="12.77734375" style="47" bestFit="1" customWidth="1"/>
    <col min="124" max="124" width="11.5546875" style="47" bestFit="1" customWidth="1"/>
    <col min="125" max="125" width="14" style="47" bestFit="1" customWidth="1"/>
    <col min="126" max="126" width="11.5546875" style="47" bestFit="1" customWidth="1"/>
    <col min="127" max="127" width="12.77734375" style="47" bestFit="1" customWidth="1"/>
    <col min="128" max="128" width="14" style="47" bestFit="1" customWidth="1"/>
    <col min="129" max="131" width="11.5546875" style="47" bestFit="1" customWidth="1"/>
    <col min="132" max="132" width="14" style="47" bestFit="1" customWidth="1"/>
    <col min="133" max="133" width="12.77734375" style="47" bestFit="1" customWidth="1"/>
    <col min="134" max="134" width="11.5546875" style="47" bestFit="1" customWidth="1"/>
    <col min="135" max="135" width="14" style="47" bestFit="1" customWidth="1"/>
    <col min="136" max="137" width="12.77734375" style="47" bestFit="1" customWidth="1"/>
    <col min="138" max="138" width="11.5546875" style="47" bestFit="1" customWidth="1"/>
    <col min="139" max="139" width="14" style="47" bestFit="1" customWidth="1"/>
    <col min="140" max="141" width="11.5546875" style="47" bestFit="1" customWidth="1"/>
    <col min="142" max="144" width="12.77734375" style="47" bestFit="1" customWidth="1"/>
    <col min="145" max="145" width="11.5546875" style="47" bestFit="1" customWidth="1"/>
    <col min="146" max="146" width="9.77734375" style="47" bestFit="1" customWidth="1"/>
    <col min="147" max="147" width="12.77734375" style="47" bestFit="1" customWidth="1"/>
    <col min="148" max="152" width="11.5546875" style="47" bestFit="1" customWidth="1"/>
    <col min="153" max="154" width="14" style="47" bestFit="1" customWidth="1"/>
    <col min="155" max="156" width="12.77734375" style="47" bestFit="1" customWidth="1"/>
    <col min="157" max="160" width="11.5546875" style="47" bestFit="1" customWidth="1"/>
    <col min="161" max="162" width="12.77734375" style="47" bestFit="1" customWidth="1"/>
    <col min="163" max="164" width="11.5546875" style="47" bestFit="1" customWidth="1"/>
    <col min="165" max="165" width="12.77734375" style="47" bestFit="1" customWidth="1"/>
    <col min="166" max="166" width="11.5546875" style="47" bestFit="1" customWidth="1"/>
    <col min="167" max="167" width="17.21875" style="47" customWidth="1"/>
    <col min="168" max="168" width="17.77734375" style="47" customWidth="1"/>
    <col min="169" max="169" width="16.21875" style="47" customWidth="1"/>
    <col min="170" max="170" width="15" style="47" customWidth="1"/>
    <col min="171" max="171" width="16.77734375" style="47" customWidth="1"/>
    <col min="172" max="172" width="17.5546875" style="47" customWidth="1"/>
    <col min="173" max="174" width="15" style="47" customWidth="1"/>
    <col min="175" max="175" width="17" style="47" customWidth="1"/>
    <col min="176" max="16384" width="16.21875" style="47"/>
  </cols>
  <sheetData>
    <row r="1" spans="1:179" s="29" customFormat="1" ht="20.399999999999999" x14ac:dyDescent="0.25">
      <c r="A1" s="27"/>
      <c r="B1" s="28"/>
      <c r="D1" s="30" t="s">
        <v>13</v>
      </c>
    </row>
    <row r="2" spans="1:179" s="29" customFormat="1" ht="15.6" x14ac:dyDescent="0.3">
      <c r="A2" s="27"/>
      <c r="B2" s="31"/>
      <c r="D2" s="32" t="s">
        <v>0</v>
      </c>
      <c r="FS2" s="78" t="s">
        <v>25</v>
      </c>
    </row>
    <row r="3" spans="1:179" s="29" customFormat="1" x14ac:dyDescent="0.25">
      <c r="A3" s="33"/>
      <c r="B3" s="31"/>
    </row>
    <row r="4" spans="1:179" s="29" customFormat="1" ht="54" customHeight="1" x14ac:dyDescent="0.25">
      <c r="A4" s="34" t="s">
        <v>207</v>
      </c>
      <c r="B4" s="34" t="s">
        <v>204</v>
      </c>
      <c r="C4" s="35">
        <v>1</v>
      </c>
      <c r="D4" s="35">
        <v>2</v>
      </c>
      <c r="E4" s="35">
        <v>3</v>
      </c>
      <c r="F4" s="35">
        <v>4</v>
      </c>
      <c r="G4" s="35">
        <v>5</v>
      </c>
      <c r="H4" s="35">
        <v>6</v>
      </c>
      <c r="I4" s="35">
        <v>7</v>
      </c>
      <c r="J4" s="35">
        <v>8</v>
      </c>
      <c r="K4" s="35">
        <v>9</v>
      </c>
      <c r="L4" s="35">
        <v>10</v>
      </c>
      <c r="M4" s="35">
        <v>11</v>
      </c>
      <c r="N4" s="35">
        <v>12</v>
      </c>
      <c r="O4" s="35">
        <v>13</v>
      </c>
      <c r="P4" s="35">
        <v>14</v>
      </c>
      <c r="Q4" s="35">
        <v>15</v>
      </c>
      <c r="R4" s="35">
        <v>16</v>
      </c>
      <c r="S4" s="35">
        <v>17</v>
      </c>
      <c r="T4" s="35">
        <v>18</v>
      </c>
      <c r="U4" s="35">
        <v>19</v>
      </c>
      <c r="V4" s="35">
        <v>20</v>
      </c>
      <c r="W4" s="35">
        <v>21</v>
      </c>
      <c r="X4" s="35">
        <v>22</v>
      </c>
      <c r="Y4" s="35">
        <v>23</v>
      </c>
      <c r="Z4" s="35">
        <v>24</v>
      </c>
      <c r="AA4" s="35">
        <v>25</v>
      </c>
      <c r="AB4" s="35">
        <v>26</v>
      </c>
      <c r="AC4" s="35">
        <v>27</v>
      </c>
      <c r="AD4" s="35">
        <v>28</v>
      </c>
      <c r="AE4" s="35">
        <v>29</v>
      </c>
      <c r="AF4" s="35">
        <v>30</v>
      </c>
      <c r="AG4" s="35">
        <v>31</v>
      </c>
      <c r="AH4" s="35">
        <v>32</v>
      </c>
      <c r="AI4" s="35">
        <v>33</v>
      </c>
      <c r="AJ4" s="35">
        <v>34</v>
      </c>
      <c r="AK4" s="35">
        <v>35</v>
      </c>
      <c r="AL4" s="35">
        <v>36</v>
      </c>
      <c r="AM4" s="35">
        <v>37</v>
      </c>
      <c r="AN4" s="35">
        <v>38</v>
      </c>
      <c r="AO4" s="35">
        <v>39</v>
      </c>
      <c r="AP4" s="35">
        <v>40</v>
      </c>
      <c r="AQ4" s="35">
        <v>41</v>
      </c>
      <c r="AR4" s="35">
        <v>42</v>
      </c>
      <c r="AS4" s="35">
        <v>43</v>
      </c>
      <c r="AT4" s="35">
        <v>44</v>
      </c>
      <c r="AU4" s="35">
        <v>45</v>
      </c>
      <c r="AV4" s="35">
        <v>46</v>
      </c>
      <c r="AW4" s="35">
        <v>47</v>
      </c>
      <c r="AX4" s="35">
        <v>48</v>
      </c>
      <c r="AY4" s="35">
        <v>49</v>
      </c>
      <c r="AZ4" s="35">
        <v>50</v>
      </c>
      <c r="BA4" s="35">
        <v>51</v>
      </c>
      <c r="BB4" s="35">
        <v>52</v>
      </c>
      <c r="BC4" s="35">
        <v>53</v>
      </c>
      <c r="BD4" s="35">
        <v>54</v>
      </c>
      <c r="BE4" s="35">
        <v>55</v>
      </c>
      <c r="BF4" s="35">
        <v>56</v>
      </c>
      <c r="BG4" s="35">
        <v>57</v>
      </c>
      <c r="BH4" s="35">
        <v>58</v>
      </c>
      <c r="BI4" s="35">
        <v>59</v>
      </c>
      <c r="BJ4" s="35">
        <v>60</v>
      </c>
      <c r="BK4" s="35">
        <v>61</v>
      </c>
      <c r="BL4" s="35">
        <v>62</v>
      </c>
      <c r="BM4" s="35">
        <v>63</v>
      </c>
      <c r="BN4" s="35">
        <v>64</v>
      </c>
      <c r="BO4" s="35">
        <v>65</v>
      </c>
      <c r="BP4" s="35">
        <v>66</v>
      </c>
      <c r="BQ4" s="35">
        <v>67</v>
      </c>
      <c r="BR4" s="35">
        <v>68</v>
      </c>
      <c r="BS4" s="35">
        <v>69</v>
      </c>
      <c r="BT4" s="35">
        <v>70</v>
      </c>
      <c r="BU4" s="35">
        <v>71</v>
      </c>
      <c r="BV4" s="35">
        <v>72</v>
      </c>
      <c r="BW4" s="35">
        <v>73</v>
      </c>
      <c r="BX4" s="35">
        <v>74</v>
      </c>
      <c r="BY4" s="35">
        <v>75</v>
      </c>
      <c r="BZ4" s="35">
        <v>76</v>
      </c>
      <c r="CA4" s="35">
        <v>77</v>
      </c>
      <c r="CB4" s="35">
        <v>78</v>
      </c>
      <c r="CC4" s="35">
        <v>79</v>
      </c>
      <c r="CD4" s="35">
        <v>80</v>
      </c>
      <c r="CE4" s="35">
        <v>81</v>
      </c>
      <c r="CF4" s="35">
        <v>82</v>
      </c>
      <c r="CG4" s="35">
        <v>83</v>
      </c>
      <c r="CH4" s="35">
        <v>84</v>
      </c>
      <c r="CI4" s="35">
        <v>85</v>
      </c>
      <c r="CJ4" s="35">
        <v>86</v>
      </c>
      <c r="CK4" s="35">
        <v>87</v>
      </c>
      <c r="CL4" s="35">
        <v>88</v>
      </c>
      <c r="CM4" s="35">
        <v>89</v>
      </c>
      <c r="CN4" s="35">
        <v>90</v>
      </c>
      <c r="CO4" s="35">
        <v>91</v>
      </c>
      <c r="CP4" s="35">
        <v>92</v>
      </c>
      <c r="CQ4" s="35">
        <v>93</v>
      </c>
      <c r="CR4" s="35">
        <v>94</v>
      </c>
      <c r="CS4" s="35">
        <v>95</v>
      </c>
      <c r="CT4" s="35">
        <v>96</v>
      </c>
      <c r="CU4" s="35">
        <v>97</v>
      </c>
      <c r="CV4" s="35">
        <v>98</v>
      </c>
      <c r="CW4" s="35">
        <v>99</v>
      </c>
      <c r="CX4" s="35">
        <v>103</v>
      </c>
      <c r="CY4" s="35">
        <v>104</v>
      </c>
      <c r="CZ4" s="35">
        <v>105</v>
      </c>
      <c r="DA4" s="35">
        <v>106</v>
      </c>
      <c r="DB4" s="35">
        <v>107</v>
      </c>
      <c r="DC4" s="35">
        <v>108</v>
      </c>
      <c r="DD4" s="35">
        <v>109</v>
      </c>
      <c r="DE4" s="35">
        <v>110</v>
      </c>
      <c r="DF4" s="35">
        <v>111</v>
      </c>
      <c r="DG4" s="35">
        <v>112</v>
      </c>
      <c r="DH4" s="35">
        <v>113</v>
      </c>
      <c r="DI4" s="35">
        <v>114</v>
      </c>
      <c r="DJ4" s="35">
        <v>115</v>
      </c>
      <c r="DK4" s="35">
        <v>116</v>
      </c>
      <c r="DL4" s="35">
        <v>117</v>
      </c>
      <c r="DM4" s="35">
        <v>119</v>
      </c>
      <c r="DN4" s="35">
        <v>120</v>
      </c>
      <c r="DO4" s="35">
        <v>121</v>
      </c>
      <c r="DP4" s="35">
        <v>122</v>
      </c>
      <c r="DQ4" s="35">
        <v>123</v>
      </c>
      <c r="DR4" s="35">
        <v>124</v>
      </c>
      <c r="DS4" s="35">
        <v>125</v>
      </c>
      <c r="DT4" s="35">
        <v>126</v>
      </c>
      <c r="DU4" s="35">
        <v>127</v>
      </c>
      <c r="DV4" s="35">
        <v>128</v>
      </c>
      <c r="DW4" s="35">
        <v>129</v>
      </c>
      <c r="DX4" s="35">
        <v>130</v>
      </c>
      <c r="DY4" s="35">
        <v>131</v>
      </c>
      <c r="DZ4" s="35">
        <v>132</v>
      </c>
      <c r="EA4" s="35">
        <v>133</v>
      </c>
      <c r="EB4" s="35">
        <v>134</v>
      </c>
      <c r="EC4" s="35">
        <v>135</v>
      </c>
      <c r="ED4" s="35">
        <v>136</v>
      </c>
      <c r="EE4" s="35">
        <v>137</v>
      </c>
      <c r="EF4" s="35">
        <v>138</v>
      </c>
      <c r="EG4" s="35">
        <v>139</v>
      </c>
      <c r="EH4" s="35">
        <v>140</v>
      </c>
      <c r="EI4" s="35">
        <v>141</v>
      </c>
      <c r="EJ4" s="35">
        <v>142</v>
      </c>
      <c r="EK4" s="35">
        <v>143</v>
      </c>
      <c r="EL4" s="35">
        <v>144</v>
      </c>
      <c r="EM4" s="35">
        <v>145</v>
      </c>
      <c r="EN4" s="35">
        <v>146</v>
      </c>
      <c r="EO4" s="35">
        <v>147</v>
      </c>
      <c r="EP4" s="35">
        <v>148</v>
      </c>
      <c r="EQ4" s="35">
        <v>149</v>
      </c>
      <c r="ER4" s="35">
        <v>150</v>
      </c>
      <c r="ES4" s="35">
        <v>151</v>
      </c>
      <c r="ET4" s="35">
        <v>152</v>
      </c>
      <c r="EU4" s="35">
        <v>153</v>
      </c>
      <c r="EV4" s="35">
        <v>154</v>
      </c>
      <c r="EW4" s="35">
        <v>155</v>
      </c>
      <c r="EX4" s="35">
        <v>156</v>
      </c>
      <c r="EY4" s="35">
        <v>157</v>
      </c>
      <c r="EZ4" s="35">
        <v>158</v>
      </c>
      <c r="FA4" s="35">
        <v>159</v>
      </c>
      <c r="FB4" s="35">
        <v>160</v>
      </c>
      <c r="FC4" s="35">
        <v>161</v>
      </c>
      <c r="FD4" s="35">
        <v>162</v>
      </c>
      <c r="FE4" s="35">
        <v>163</v>
      </c>
      <c r="FF4" s="35">
        <v>164</v>
      </c>
      <c r="FG4" s="35">
        <v>165</v>
      </c>
      <c r="FH4" s="35">
        <v>166</v>
      </c>
      <c r="FI4" s="35">
        <v>167</v>
      </c>
      <c r="FJ4" s="35">
        <v>168</v>
      </c>
      <c r="FK4" s="36" t="s">
        <v>14</v>
      </c>
      <c r="FL4" s="37" t="s">
        <v>15</v>
      </c>
      <c r="FM4" s="38" t="s">
        <v>16</v>
      </c>
      <c r="FN4" s="38" t="s">
        <v>17</v>
      </c>
      <c r="FO4" s="39" t="s">
        <v>18</v>
      </c>
      <c r="FP4" s="36" t="s">
        <v>208</v>
      </c>
      <c r="FQ4" s="37" t="s">
        <v>209</v>
      </c>
      <c r="FR4" s="39" t="s">
        <v>210</v>
      </c>
      <c r="FS4" s="40" t="s">
        <v>211</v>
      </c>
      <c r="FT4" s="41" t="s">
        <v>212</v>
      </c>
      <c r="FU4" s="41" t="s">
        <v>213</v>
      </c>
    </row>
    <row r="5" spans="1:179" x14ac:dyDescent="0.25">
      <c r="A5" s="42" t="s">
        <v>30</v>
      </c>
      <c r="B5" s="43">
        <v>1</v>
      </c>
      <c r="C5" s="44">
        <v>237773418.92167458</v>
      </c>
      <c r="D5" s="44">
        <v>66684.109520962476</v>
      </c>
      <c r="E5" s="44">
        <v>0</v>
      </c>
      <c r="F5" s="44">
        <v>0</v>
      </c>
      <c r="G5" s="44">
        <v>0</v>
      </c>
      <c r="H5" s="44">
        <v>4180.2731773811411</v>
      </c>
      <c r="I5" s="44">
        <v>0</v>
      </c>
      <c r="J5" s="44">
        <v>7843.0485461778135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630.13900375665935</v>
      </c>
      <c r="AQ5" s="44">
        <v>0</v>
      </c>
      <c r="AR5" s="44">
        <v>0</v>
      </c>
      <c r="AS5" s="44">
        <v>0</v>
      </c>
      <c r="AT5" s="44">
        <v>0</v>
      </c>
      <c r="AU5" s="44">
        <v>0</v>
      </c>
      <c r="AV5" s="44">
        <v>0</v>
      </c>
      <c r="AW5" s="44">
        <v>0</v>
      </c>
      <c r="AX5" s="44">
        <v>0</v>
      </c>
      <c r="AY5" s="44">
        <v>0</v>
      </c>
      <c r="AZ5" s="44">
        <v>0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0</v>
      </c>
      <c r="BO5" s="44">
        <v>0</v>
      </c>
      <c r="BP5" s="44">
        <v>0</v>
      </c>
      <c r="BQ5" s="44">
        <v>0</v>
      </c>
      <c r="BR5" s="44">
        <v>0</v>
      </c>
      <c r="BS5" s="44">
        <v>0</v>
      </c>
      <c r="BT5" s="44">
        <v>0</v>
      </c>
      <c r="BU5" s="44">
        <v>0</v>
      </c>
      <c r="BV5" s="44">
        <v>0</v>
      </c>
      <c r="BW5" s="44">
        <v>0</v>
      </c>
      <c r="BX5" s="44">
        <v>0</v>
      </c>
      <c r="BY5" s="44">
        <v>0</v>
      </c>
      <c r="BZ5" s="44">
        <v>0</v>
      </c>
      <c r="CA5" s="44">
        <v>0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0</v>
      </c>
      <c r="CJ5" s="44">
        <v>0</v>
      </c>
      <c r="CK5" s="44">
        <v>0</v>
      </c>
      <c r="CL5" s="44">
        <v>0</v>
      </c>
      <c r="CM5" s="44">
        <v>0</v>
      </c>
      <c r="CN5" s="44">
        <v>0</v>
      </c>
      <c r="CO5" s="44">
        <v>0</v>
      </c>
      <c r="CP5" s="44">
        <v>0</v>
      </c>
      <c r="CQ5" s="44">
        <v>0</v>
      </c>
      <c r="CR5" s="44">
        <v>0</v>
      </c>
      <c r="CS5" s="44">
        <v>0</v>
      </c>
      <c r="CT5" s="44">
        <v>0</v>
      </c>
      <c r="CU5" s="44">
        <v>0</v>
      </c>
      <c r="CV5" s="44">
        <v>0</v>
      </c>
      <c r="CW5" s="44">
        <v>0</v>
      </c>
      <c r="CX5" s="44">
        <v>0</v>
      </c>
      <c r="CY5" s="44">
        <v>0</v>
      </c>
      <c r="CZ5" s="44">
        <v>0</v>
      </c>
      <c r="DA5" s="44">
        <v>0</v>
      </c>
      <c r="DB5" s="44">
        <v>0</v>
      </c>
      <c r="DC5" s="44">
        <v>0</v>
      </c>
      <c r="DD5" s="44">
        <v>0</v>
      </c>
      <c r="DE5" s="44">
        <v>0</v>
      </c>
      <c r="DF5" s="44">
        <v>0</v>
      </c>
      <c r="DG5" s="44">
        <v>0</v>
      </c>
      <c r="DH5" s="44">
        <v>0</v>
      </c>
      <c r="DI5" s="44">
        <v>0</v>
      </c>
      <c r="DJ5" s="44">
        <v>0</v>
      </c>
      <c r="DK5" s="44">
        <v>0</v>
      </c>
      <c r="DL5" s="44">
        <v>0</v>
      </c>
      <c r="DM5" s="44">
        <v>0</v>
      </c>
      <c r="DN5" s="44">
        <v>0</v>
      </c>
      <c r="DO5" s="44">
        <v>0</v>
      </c>
      <c r="DP5" s="44">
        <v>0</v>
      </c>
      <c r="DQ5" s="44">
        <v>0</v>
      </c>
      <c r="DR5" s="44">
        <v>0</v>
      </c>
      <c r="DS5" s="44">
        <v>0</v>
      </c>
      <c r="DT5" s="44">
        <v>0</v>
      </c>
      <c r="DU5" s="44">
        <v>0</v>
      </c>
      <c r="DV5" s="44">
        <v>0</v>
      </c>
      <c r="DW5" s="44">
        <v>0</v>
      </c>
      <c r="DX5" s="44">
        <v>0</v>
      </c>
      <c r="DY5" s="44">
        <v>0</v>
      </c>
      <c r="DZ5" s="44">
        <v>0</v>
      </c>
      <c r="EA5" s="44">
        <v>0</v>
      </c>
      <c r="EB5" s="44">
        <v>0</v>
      </c>
      <c r="EC5" s="44">
        <v>0</v>
      </c>
      <c r="ED5" s="44">
        <v>0</v>
      </c>
      <c r="EE5" s="44">
        <v>0</v>
      </c>
      <c r="EF5" s="44">
        <v>0</v>
      </c>
      <c r="EG5" s="44">
        <v>0</v>
      </c>
      <c r="EH5" s="44">
        <v>0</v>
      </c>
      <c r="EI5" s="44">
        <v>0</v>
      </c>
      <c r="EJ5" s="44">
        <v>0</v>
      </c>
      <c r="EK5" s="44">
        <v>0</v>
      </c>
      <c r="EL5" s="44">
        <v>0</v>
      </c>
      <c r="EM5" s="44">
        <v>0</v>
      </c>
      <c r="EN5" s="44">
        <v>0</v>
      </c>
      <c r="EO5" s="44">
        <v>0</v>
      </c>
      <c r="EP5" s="44">
        <v>0</v>
      </c>
      <c r="EQ5" s="44">
        <v>0</v>
      </c>
      <c r="ER5" s="44">
        <v>0</v>
      </c>
      <c r="ES5" s="44">
        <v>0</v>
      </c>
      <c r="ET5" s="44">
        <v>0</v>
      </c>
      <c r="EU5" s="44">
        <v>0</v>
      </c>
      <c r="EV5" s="44">
        <v>0</v>
      </c>
      <c r="EW5" s="44">
        <v>0</v>
      </c>
      <c r="EX5" s="44">
        <v>0</v>
      </c>
      <c r="EY5" s="44">
        <v>0</v>
      </c>
      <c r="EZ5" s="44">
        <v>0</v>
      </c>
      <c r="FA5" s="44">
        <v>0</v>
      </c>
      <c r="FB5" s="44">
        <v>0</v>
      </c>
      <c r="FC5" s="44">
        <v>0</v>
      </c>
      <c r="FD5" s="44">
        <v>0</v>
      </c>
      <c r="FE5" s="44">
        <v>0</v>
      </c>
      <c r="FF5" s="44">
        <v>0</v>
      </c>
      <c r="FG5" s="44">
        <v>0</v>
      </c>
      <c r="FH5" s="44">
        <v>0</v>
      </c>
      <c r="FI5" s="44">
        <v>0</v>
      </c>
      <c r="FJ5" s="44">
        <v>0</v>
      </c>
      <c r="FK5" s="45">
        <v>237852756.49192286</v>
      </c>
      <c r="FL5" s="46">
        <v>794441.81752141123</v>
      </c>
      <c r="FM5" s="46"/>
      <c r="FN5" s="46">
        <v>0</v>
      </c>
      <c r="FO5" s="46">
        <v>794441.81752141123</v>
      </c>
      <c r="FP5" s="46">
        <v>238647198.30944428</v>
      </c>
      <c r="FQ5" s="46">
        <v>20956331.601427883</v>
      </c>
      <c r="FR5" s="46">
        <v>315371.28299098002</v>
      </c>
      <c r="FS5" s="46">
        <v>259918901.19386315</v>
      </c>
      <c r="FT5" s="47">
        <v>315371.28299098002</v>
      </c>
      <c r="FU5" s="47">
        <v>0</v>
      </c>
      <c r="FV5" s="61">
        <f t="shared" ref="FV5:FV36" si="0">+FR5-FT5-FU5</f>
        <v>0</v>
      </c>
      <c r="FW5" s="47">
        <f>SUM(FP5:FR5)</f>
        <v>259918901.19386315</v>
      </c>
    </row>
    <row r="6" spans="1:179" x14ac:dyDescent="0.25">
      <c r="A6" s="42" t="s">
        <v>31</v>
      </c>
      <c r="B6" s="43">
        <v>2</v>
      </c>
      <c r="C6" s="49">
        <v>0</v>
      </c>
      <c r="D6" s="49">
        <v>26577715.585948389</v>
      </c>
      <c r="E6" s="49">
        <v>200772.65208506546</v>
      </c>
      <c r="F6" s="49">
        <v>0</v>
      </c>
      <c r="G6" s="49">
        <v>0</v>
      </c>
      <c r="H6" s="49">
        <v>4639.9011141380806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49">
        <v>0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</v>
      </c>
      <c r="BW6" s="49">
        <v>0</v>
      </c>
      <c r="BX6" s="49">
        <v>0</v>
      </c>
      <c r="BY6" s="49">
        <v>0</v>
      </c>
      <c r="BZ6" s="49">
        <v>0</v>
      </c>
      <c r="CA6" s="49">
        <v>0</v>
      </c>
      <c r="CB6" s="49">
        <v>0</v>
      </c>
      <c r="CC6" s="49">
        <v>0</v>
      </c>
      <c r="CD6" s="49">
        <v>0</v>
      </c>
      <c r="CE6" s="49">
        <v>0</v>
      </c>
      <c r="CF6" s="49">
        <v>0</v>
      </c>
      <c r="CG6" s="49">
        <v>0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49">
        <v>0</v>
      </c>
      <c r="CN6" s="49">
        <v>0</v>
      </c>
      <c r="CO6" s="49">
        <v>0</v>
      </c>
      <c r="CP6" s="49">
        <v>0</v>
      </c>
      <c r="CQ6" s="49">
        <v>0</v>
      </c>
      <c r="CR6" s="49">
        <v>0</v>
      </c>
      <c r="CS6" s="49">
        <v>0</v>
      </c>
      <c r="CT6" s="49">
        <v>0</v>
      </c>
      <c r="CU6" s="49">
        <v>0</v>
      </c>
      <c r="CV6" s="49">
        <v>0</v>
      </c>
      <c r="CW6" s="49">
        <v>0</v>
      </c>
      <c r="CX6" s="49">
        <v>0</v>
      </c>
      <c r="CY6" s="49">
        <v>0</v>
      </c>
      <c r="CZ6" s="49">
        <v>0</v>
      </c>
      <c r="DA6" s="49">
        <v>0</v>
      </c>
      <c r="DB6" s="49">
        <v>0</v>
      </c>
      <c r="DC6" s="49">
        <v>0</v>
      </c>
      <c r="DD6" s="49">
        <v>0</v>
      </c>
      <c r="DE6" s="49">
        <v>0</v>
      </c>
      <c r="DF6" s="49">
        <v>0</v>
      </c>
      <c r="DG6" s="49">
        <v>0</v>
      </c>
      <c r="DH6" s="49">
        <v>0</v>
      </c>
      <c r="DI6" s="49">
        <v>0</v>
      </c>
      <c r="DJ6" s="49">
        <v>0</v>
      </c>
      <c r="DK6" s="49">
        <v>0</v>
      </c>
      <c r="DL6" s="49">
        <v>0</v>
      </c>
      <c r="DM6" s="49">
        <v>0</v>
      </c>
      <c r="DN6" s="49">
        <v>0</v>
      </c>
      <c r="DO6" s="49">
        <v>0</v>
      </c>
      <c r="DP6" s="49">
        <v>0</v>
      </c>
      <c r="DQ6" s="49">
        <v>0</v>
      </c>
      <c r="DR6" s="49">
        <v>0</v>
      </c>
      <c r="DS6" s="49">
        <v>0</v>
      </c>
      <c r="DT6" s="49">
        <v>0</v>
      </c>
      <c r="DU6" s="49">
        <v>0</v>
      </c>
      <c r="DV6" s="49">
        <v>0</v>
      </c>
      <c r="DW6" s="49">
        <v>0</v>
      </c>
      <c r="DX6" s="49">
        <v>0</v>
      </c>
      <c r="DY6" s="49">
        <v>0</v>
      </c>
      <c r="DZ6" s="49">
        <v>0</v>
      </c>
      <c r="EA6" s="49">
        <v>0</v>
      </c>
      <c r="EB6" s="49">
        <v>0</v>
      </c>
      <c r="EC6" s="49">
        <v>0</v>
      </c>
      <c r="ED6" s="49">
        <v>0</v>
      </c>
      <c r="EE6" s="49">
        <v>0</v>
      </c>
      <c r="EF6" s="49">
        <v>0</v>
      </c>
      <c r="EG6" s="49">
        <v>0</v>
      </c>
      <c r="EH6" s="49">
        <v>0</v>
      </c>
      <c r="EI6" s="49">
        <v>0</v>
      </c>
      <c r="EJ6" s="49">
        <v>0</v>
      </c>
      <c r="EK6" s="49">
        <v>0</v>
      </c>
      <c r="EL6" s="49">
        <v>0</v>
      </c>
      <c r="EM6" s="49">
        <v>0</v>
      </c>
      <c r="EN6" s="49">
        <v>0</v>
      </c>
      <c r="EO6" s="49">
        <v>0</v>
      </c>
      <c r="EP6" s="49">
        <v>0</v>
      </c>
      <c r="EQ6" s="49">
        <v>0</v>
      </c>
      <c r="ER6" s="49">
        <v>0</v>
      </c>
      <c r="ES6" s="49">
        <v>0</v>
      </c>
      <c r="ET6" s="49">
        <v>0</v>
      </c>
      <c r="EU6" s="49">
        <v>0</v>
      </c>
      <c r="EV6" s="49">
        <v>0</v>
      </c>
      <c r="EW6" s="49">
        <v>0</v>
      </c>
      <c r="EX6" s="49">
        <v>0</v>
      </c>
      <c r="EY6" s="49">
        <v>0</v>
      </c>
      <c r="EZ6" s="49">
        <v>0</v>
      </c>
      <c r="FA6" s="49">
        <v>0</v>
      </c>
      <c r="FB6" s="49">
        <v>0</v>
      </c>
      <c r="FC6" s="49">
        <v>0</v>
      </c>
      <c r="FD6" s="49">
        <v>0</v>
      </c>
      <c r="FE6" s="49">
        <v>0</v>
      </c>
      <c r="FF6" s="49">
        <v>0</v>
      </c>
      <c r="FG6" s="49">
        <v>0</v>
      </c>
      <c r="FH6" s="49">
        <v>0</v>
      </c>
      <c r="FI6" s="49">
        <v>0</v>
      </c>
      <c r="FJ6" s="49">
        <v>0</v>
      </c>
      <c r="FK6" s="50">
        <v>26783128.139147595</v>
      </c>
      <c r="FL6" s="51">
        <v>28398722.573646799</v>
      </c>
      <c r="FM6" s="51"/>
      <c r="FN6" s="51">
        <v>0</v>
      </c>
      <c r="FO6" s="51">
        <v>28398722.573646799</v>
      </c>
      <c r="FP6" s="51">
        <v>55181850.712794393</v>
      </c>
      <c r="FQ6" s="51">
        <v>1976546.6144037032</v>
      </c>
      <c r="FR6" s="51">
        <v>965918.94851647737</v>
      </c>
      <c r="FS6" s="51">
        <v>58124316.275714576</v>
      </c>
      <c r="FT6" s="47">
        <v>41694.983328372</v>
      </c>
      <c r="FU6" s="47">
        <v>924223.96518810536</v>
      </c>
      <c r="FV6" s="61">
        <f t="shared" si="0"/>
        <v>0</v>
      </c>
    </row>
    <row r="7" spans="1:179" x14ac:dyDescent="0.25">
      <c r="A7" s="42" t="s">
        <v>32</v>
      </c>
      <c r="B7" s="43">
        <v>3</v>
      </c>
      <c r="C7" s="49">
        <v>0</v>
      </c>
      <c r="D7" s="49">
        <v>3114.0055866568587</v>
      </c>
      <c r="E7" s="49">
        <v>22506435.938660413</v>
      </c>
      <c r="F7" s="49">
        <v>119236.60966058138</v>
      </c>
      <c r="G7" s="49">
        <v>0</v>
      </c>
      <c r="H7" s="49">
        <v>20598.506910512773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0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49">
        <v>0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0</v>
      </c>
      <c r="BY7" s="49">
        <v>0</v>
      </c>
      <c r="BZ7" s="49">
        <v>0</v>
      </c>
      <c r="CA7" s="49">
        <v>0</v>
      </c>
      <c r="CB7" s="49">
        <v>0</v>
      </c>
      <c r="CC7" s="49">
        <v>0</v>
      </c>
      <c r="CD7" s="49">
        <v>0</v>
      </c>
      <c r="CE7" s="49">
        <v>0</v>
      </c>
      <c r="CF7" s="49">
        <v>0</v>
      </c>
      <c r="CG7" s="49">
        <v>0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49">
        <v>0</v>
      </c>
      <c r="CN7" s="49">
        <v>0</v>
      </c>
      <c r="CO7" s="49">
        <v>0</v>
      </c>
      <c r="CP7" s="49">
        <v>0</v>
      </c>
      <c r="CQ7" s="49">
        <v>0</v>
      </c>
      <c r="CR7" s="49">
        <v>0</v>
      </c>
      <c r="CS7" s="49">
        <v>0</v>
      </c>
      <c r="CT7" s="49">
        <v>0</v>
      </c>
      <c r="CU7" s="49">
        <v>0</v>
      </c>
      <c r="CV7" s="49">
        <v>0</v>
      </c>
      <c r="CW7" s="49">
        <v>0</v>
      </c>
      <c r="CX7" s="49">
        <v>0</v>
      </c>
      <c r="CY7" s="49">
        <v>0</v>
      </c>
      <c r="CZ7" s="49">
        <v>0</v>
      </c>
      <c r="DA7" s="49">
        <v>0</v>
      </c>
      <c r="DB7" s="49">
        <v>0</v>
      </c>
      <c r="DC7" s="49">
        <v>0</v>
      </c>
      <c r="DD7" s="49">
        <v>0</v>
      </c>
      <c r="DE7" s="49">
        <v>0</v>
      </c>
      <c r="DF7" s="49">
        <v>0</v>
      </c>
      <c r="DG7" s="49">
        <v>0</v>
      </c>
      <c r="DH7" s="49">
        <v>0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49">
        <v>0</v>
      </c>
      <c r="DO7" s="49">
        <v>0</v>
      </c>
      <c r="DP7" s="49">
        <v>0</v>
      </c>
      <c r="DQ7" s="49">
        <v>0</v>
      </c>
      <c r="DR7" s="49">
        <v>0</v>
      </c>
      <c r="DS7" s="49">
        <v>0</v>
      </c>
      <c r="DT7" s="49">
        <v>0</v>
      </c>
      <c r="DU7" s="49">
        <v>0</v>
      </c>
      <c r="DV7" s="49">
        <v>0</v>
      </c>
      <c r="DW7" s="49">
        <v>0</v>
      </c>
      <c r="DX7" s="49">
        <v>48.371420747760951</v>
      </c>
      <c r="DY7" s="49">
        <v>0</v>
      </c>
      <c r="DZ7" s="49">
        <v>0</v>
      </c>
      <c r="EA7" s="49">
        <v>0</v>
      </c>
      <c r="EB7" s="49">
        <v>0</v>
      </c>
      <c r="EC7" s="49">
        <v>0</v>
      </c>
      <c r="ED7" s="49">
        <v>0</v>
      </c>
      <c r="EE7" s="49">
        <v>0</v>
      </c>
      <c r="EF7" s="49">
        <v>0</v>
      </c>
      <c r="EG7" s="49">
        <v>0</v>
      </c>
      <c r="EH7" s="49">
        <v>0</v>
      </c>
      <c r="EI7" s="49">
        <v>0</v>
      </c>
      <c r="EJ7" s="49">
        <v>0</v>
      </c>
      <c r="EK7" s="49">
        <v>0</v>
      </c>
      <c r="EL7" s="49">
        <v>0</v>
      </c>
      <c r="EM7" s="49">
        <v>0</v>
      </c>
      <c r="EN7" s="49">
        <v>0</v>
      </c>
      <c r="EO7" s="49">
        <v>0</v>
      </c>
      <c r="EP7" s="49">
        <v>0</v>
      </c>
      <c r="EQ7" s="49">
        <v>0</v>
      </c>
      <c r="ER7" s="49">
        <v>0</v>
      </c>
      <c r="ES7" s="49">
        <v>0</v>
      </c>
      <c r="ET7" s="49">
        <v>0</v>
      </c>
      <c r="EU7" s="49">
        <v>0</v>
      </c>
      <c r="EV7" s="49">
        <v>0</v>
      </c>
      <c r="EW7" s="49">
        <v>0</v>
      </c>
      <c r="EX7" s="49">
        <v>0</v>
      </c>
      <c r="EY7" s="49">
        <v>0</v>
      </c>
      <c r="EZ7" s="49">
        <v>0</v>
      </c>
      <c r="FA7" s="49">
        <v>0</v>
      </c>
      <c r="FB7" s="49">
        <v>0</v>
      </c>
      <c r="FC7" s="49">
        <v>0</v>
      </c>
      <c r="FD7" s="49">
        <v>0</v>
      </c>
      <c r="FE7" s="49">
        <v>0</v>
      </c>
      <c r="FF7" s="49">
        <v>0</v>
      </c>
      <c r="FG7" s="49">
        <v>0</v>
      </c>
      <c r="FH7" s="49">
        <v>0</v>
      </c>
      <c r="FI7" s="49">
        <v>0</v>
      </c>
      <c r="FJ7" s="49">
        <v>0</v>
      </c>
      <c r="FK7" s="50">
        <v>22649433.432238914</v>
      </c>
      <c r="FL7" s="51">
        <v>5025477.42124472</v>
      </c>
      <c r="FM7" s="51"/>
      <c r="FN7" s="51">
        <v>0</v>
      </c>
      <c r="FO7" s="51">
        <v>5025477.42124472</v>
      </c>
      <c r="FP7" s="51">
        <v>27674910.853483632</v>
      </c>
      <c r="FQ7" s="51">
        <v>1637406.0831632756</v>
      </c>
      <c r="FR7" s="51">
        <v>360015.4062576241</v>
      </c>
      <c r="FS7" s="51">
        <v>29672332.342904534</v>
      </c>
      <c r="FT7" s="47">
        <v>86178.041095784996</v>
      </c>
      <c r="FU7" s="47">
        <v>273837.36516183912</v>
      </c>
      <c r="FV7" s="61">
        <f t="shared" si="0"/>
        <v>0</v>
      </c>
    </row>
    <row r="8" spans="1:179" x14ac:dyDescent="0.25">
      <c r="A8" s="42" t="s">
        <v>33</v>
      </c>
      <c r="B8" s="43">
        <v>4</v>
      </c>
      <c r="C8" s="49">
        <v>48033.19466787907</v>
      </c>
      <c r="D8" s="49">
        <v>0</v>
      </c>
      <c r="E8" s="49">
        <v>15273.176843983974</v>
      </c>
      <c r="F8" s="49">
        <v>12602581.42981925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0</v>
      </c>
      <c r="AI8" s="49">
        <v>0</v>
      </c>
      <c r="AJ8" s="49">
        <v>0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0</v>
      </c>
      <c r="AU8" s="49">
        <v>32.34525660665841</v>
      </c>
      <c r="AV8" s="49">
        <v>0</v>
      </c>
      <c r="AW8" s="49">
        <v>0</v>
      </c>
      <c r="AX8" s="49">
        <v>0</v>
      </c>
      <c r="AY8" s="49">
        <v>0</v>
      </c>
      <c r="AZ8" s="49">
        <v>0</v>
      </c>
      <c r="BA8" s="49">
        <v>0</v>
      </c>
      <c r="BB8" s="49">
        <v>0</v>
      </c>
      <c r="BC8" s="49">
        <v>0</v>
      </c>
      <c r="BD8" s="49">
        <v>0</v>
      </c>
      <c r="BE8" s="49">
        <v>0</v>
      </c>
      <c r="BF8" s="49">
        <v>0</v>
      </c>
      <c r="BG8" s="49">
        <v>0</v>
      </c>
      <c r="BH8" s="49">
        <v>0</v>
      </c>
      <c r="BI8" s="49">
        <v>0</v>
      </c>
      <c r="BJ8" s="49">
        <v>0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49">
        <v>0</v>
      </c>
      <c r="BQ8" s="49">
        <v>0</v>
      </c>
      <c r="BR8" s="49">
        <v>0</v>
      </c>
      <c r="BS8" s="49">
        <v>0</v>
      </c>
      <c r="BT8" s="49">
        <v>0</v>
      </c>
      <c r="BU8" s="49">
        <v>0</v>
      </c>
      <c r="BV8" s="49">
        <v>0</v>
      </c>
      <c r="BW8" s="49">
        <v>0</v>
      </c>
      <c r="BX8" s="49">
        <v>0</v>
      </c>
      <c r="BY8" s="49">
        <v>0</v>
      </c>
      <c r="BZ8" s="49">
        <v>0</v>
      </c>
      <c r="CA8" s="49">
        <v>0</v>
      </c>
      <c r="CB8" s="49">
        <v>0</v>
      </c>
      <c r="CC8" s="49">
        <v>0</v>
      </c>
      <c r="CD8" s="49">
        <v>0</v>
      </c>
      <c r="CE8" s="49">
        <v>0</v>
      </c>
      <c r="CF8" s="49">
        <v>0</v>
      </c>
      <c r="CG8" s="49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49">
        <v>0</v>
      </c>
      <c r="CN8" s="49">
        <v>0</v>
      </c>
      <c r="CO8" s="49">
        <v>0</v>
      </c>
      <c r="CP8" s="49">
        <v>0</v>
      </c>
      <c r="CQ8" s="49">
        <v>0</v>
      </c>
      <c r="CR8" s="49">
        <v>0</v>
      </c>
      <c r="CS8" s="49">
        <v>0</v>
      </c>
      <c r="CT8" s="49">
        <v>0</v>
      </c>
      <c r="CU8" s="49">
        <v>0</v>
      </c>
      <c r="CV8" s="49">
        <v>0</v>
      </c>
      <c r="CW8" s="49">
        <v>0</v>
      </c>
      <c r="CX8" s="49">
        <v>0</v>
      </c>
      <c r="CY8" s="49">
        <v>0</v>
      </c>
      <c r="CZ8" s="49">
        <v>0</v>
      </c>
      <c r="DA8" s="49">
        <v>0</v>
      </c>
      <c r="DB8" s="49">
        <v>0</v>
      </c>
      <c r="DC8" s="49">
        <v>0</v>
      </c>
      <c r="DD8" s="49">
        <v>0</v>
      </c>
      <c r="DE8" s="49">
        <v>0</v>
      </c>
      <c r="DF8" s="49">
        <v>0</v>
      </c>
      <c r="DG8" s="49">
        <v>0</v>
      </c>
      <c r="DH8" s="49">
        <v>0</v>
      </c>
      <c r="DI8" s="49">
        <v>0</v>
      </c>
      <c r="DJ8" s="49">
        <v>0</v>
      </c>
      <c r="DK8" s="49">
        <v>0</v>
      </c>
      <c r="DL8" s="49">
        <v>0</v>
      </c>
      <c r="DM8" s="49">
        <v>0</v>
      </c>
      <c r="DN8" s="49">
        <v>0</v>
      </c>
      <c r="DO8" s="49">
        <v>0</v>
      </c>
      <c r="DP8" s="49">
        <v>0</v>
      </c>
      <c r="DQ8" s="49">
        <v>0</v>
      </c>
      <c r="DR8" s="49">
        <v>0</v>
      </c>
      <c r="DS8" s="49">
        <v>0</v>
      </c>
      <c r="DT8" s="49">
        <v>0</v>
      </c>
      <c r="DU8" s="49">
        <v>0</v>
      </c>
      <c r="DV8" s="49">
        <v>0</v>
      </c>
      <c r="DW8" s="49">
        <v>0</v>
      </c>
      <c r="DX8" s="49">
        <v>0</v>
      </c>
      <c r="DY8" s="49">
        <v>0</v>
      </c>
      <c r="DZ8" s="49">
        <v>0</v>
      </c>
      <c r="EA8" s="49">
        <v>0</v>
      </c>
      <c r="EB8" s="49">
        <v>0</v>
      </c>
      <c r="EC8" s="49">
        <v>0</v>
      </c>
      <c r="ED8" s="49">
        <v>0</v>
      </c>
      <c r="EE8" s="49">
        <v>0</v>
      </c>
      <c r="EF8" s="49">
        <v>0</v>
      </c>
      <c r="EG8" s="49">
        <v>0</v>
      </c>
      <c r="EH8" s="49">
        <v>0</v>
      </c>
      <c r="EI8" s="49">
        <v>0</v>
      </c>
      <c r="EJ8" s="49">
        <v>0</v>
      </c>
      <c r="EK8" s="49">
        <v>0</v>
      </c>
      <c r="EL8" s="49">
        <v>0</v>
      </c>
      <c r="EM8" s="49">
        <v>0</v>
      </c>
      <c r="EN8" s="49">
        <v>0</v>
      </c>
      <c r="EO8" s="49">
        <v>0</v>
      </c>
      <c r="EP8" s="49">
        <v>0</v>
      </c>
      <c r="EQ8" s="49">
        <v>0</v>
      </c>
      <c r="ER8" s="49">
        <v>0</v>
      </c>
      <c r="ES8" s="49">
        <v>0</v>
      </c>
      <c r="ET8" s="49">
        <v>0</v>
      </c>
      <c r="EU8" s="49">
        <v>0</v>
      </c>
      <c r="EV8" s="49">
        <v>0</v>
      </c>
      <c r="EW8" s="49">
        <v>0</v>
      </c>
      <c r="EX8" s="49">
        <v>0</v>
      </c>
      <c r="EY8" s="49">
        <v>0</v>
      </c>
      <c r="EZ8" s="49">
        <v>0</v>
      </c>
      <c r="FA8" s="49">
        <v>0</v>
      </c>
      <c r="FB8" s="49">
        <v>0</v>
      </c>
      <c r="FC8" s="49">
        <v>0</v>
      </c>
      <c r="FD8" s="49">
        <v>0</v>
      </c>
      <c r="FE8" s="49">
        <v>0</v>
      </c>
      <c r="FF8" s="49">
        <v>0</v>
      </c>
      <c r="FG8" s="49">
        <v>0</v>
      </c>
      <c r="FH8" s="49">
        <v>0</v>
      </c>
      <c r="FI8" s="49">
        <v>0</v>
      </c>
      <c r="FJ8" s="49">
        <v>0</v>
      </c>
      <c r="FK8" s="50">
        <v>12665920.14658772</v>
      </c>
      <c r="FL8" s="51">
        <v>3823845.0322877001</v>
      </c>
      <c r="FM8" s="51"/>
      <c r="FN8" s="51">
        <v>0</v>
      </c>
      <c r="FO8" s="51">
        <v>3823845.0322877001</v>
      </c>
      <c r="FP8" s="51">
        <v>16489765.17887542</v>
      </c>
      <c r="FQ8" s="51">
        <v>835268.51607429469</v>
      </c>
      <c r="FR8" s="51">
        <v>53256.597817793081</v>
      </c>
      <c r="FS8" s="51">
        <v>17378290.29276751</v>
      </c>
      <c r="FT8" s="47">
        <v>33005.256995382551</v>
      </c>
      <c r="FU8" s="47">
        <v>20251.340822410533</v>
      </c>
      <c r="FV8" s="61">
        <f t="shared" si="0"/>
        <v>0</v>
      </c>
    </row>
    <row r="9" spans="1:179" x14ac:dyDescent="0.25">
      <c r="A9" s="42" t="s">
        <v>34</v>
      </c>
      <c r="B9" s="43">
        <v>5</v>
      </c>
      <c r="C9" s="49">
        <v>0</v>
      </c>
      <c r="D9" s="49">
        <v>0</v>
      </c>
      <c r="E9" s="49">
        <v>0</v>
      </c>
      <c r="F9" s="49">
        <v>0</v>
      </c>
      <c r="G9" s="49">
        <v>17213716.633616675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69.88416188515977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0</v>
      </c>
      <c r="BQ9" s="49">
        <v>0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0</v>
      </c>
      <c r="BX9" s="49">
        <v>0</v>
      </c>
      <c r="BY9" s="49">
        <v>0</v>
      </c>
      <c r="BZ9" s="49">
        <v>0</v>
      </c>
      <c r="CA9" s="49">
        <v>0</v>
      </c>
      <c r="CB9" s="49">
        <v>0</v>
      </c>
      <c r="CC9" s="49">
        <v>0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</v>
      </c>
      <c r="CO9" s="49">
        <v>0</v>
      </c>
      <c r="CP9" s="49">
        <v>0</v>
      </c>
      <c r="CQ9" s="49">
        <v>0</v>
      </c>
      <c r="CR9" s="49">
        <v>0</v>
      </c>
      <c r="CS9" s="49">
        <v>0</v>
      </c>
      <c r="CT9" s="49">
        <v>0</v>
      </c>
      <c r="CU9" s="49">
        <v>0</v>
      </c>
      <c r="CV9" s="49">
        <v>0</v>
      </c>
      <c r="CW9" s="49">
        <v>0</v>
      </c>
      <c r="CX9" s="49">
        <v>0</v>
      </c>
      <c r="CY9" s="49">
        <v>0</v>
      </c>
      <c r="CZ9" s="49">
        <v>0</v>
      </c>
      <c r="DA9" s="49">
        <v>0</v>
      </c>
      <c r="DB9" s="49">
        <v>0</v>
      </c>
      <c r="DC9" s="49">
        <v>0</v>
      </c>
      <c r="DD9" s="49">
        <v>0</v>
      </c>
      <c r="DE9" s="49">
        <v>0</v>
      </c>
      <c r="DF9" s="49">
        <v>0</v>
      </c>
      <c r="DG9" s="49">
        <v>0</v>
      </c>
      <c r="DH9" s="49">
        <v>0</v>
      </c>
      <c r="DI9" s="49">
        <v>0</v>
      </c>
      <c r="DJ9" s="49">
        <v>0</v>
      </c>
      <c r="DK9" s="49">
        <v>0</v>
      </c>
      <c r="DL9" s="49">
        <v>0</v>
      </c>
      <c r="DM9" s="49">
        <v>0</v>
      </c>
      <c r="DN9" s="49">
        <v>0</v>
      </c>
      <c r="DO9" s="49">
        <v>0</v>
      </c>
      <c r="DP9" s="49">
        <v>0</v>
      </c>
      <c r="DQ9" s="49">
        <v>0</v>
      </c>
      <c r="DR9" s="49">
        <v>0</v>
      </c>
      <c r="DS9" s="49">
        <v>0</v>
      </c>
      <c r="DT9" s="49">
        <v>0</v>
      </c>
      <c r="DU9" s="49">
        <v>0</v>
      </c>
      <c r="DV9" s="49">
        <v>0</v>
      </c>
      <c r="DW9" s="49">
        <v>0</v>
      </c>
      <c r="DX9" s="49">
        <v>0</v>
      </c>
      <c r="DY9" s="49">
        <v>0</v>
      </c>
      <c r="DZ9" s="49">
        <v>0</v>
      </c>
      <c r="EA9" s="49">
        <v>0</v>
      </c>
      <c r="EB9" s="49">
        <v>0</v>
      </c>
      <c r="EC9" s="49">
        <v>0</v>
      </c>
      <c r="ED9" s="49">
        <v>0</v>
      </c>
      <c r="EE9" s="49">
        <v>0</v>
      </c>
      <c r="EF9" s="49">
        <v>0</v>
      </c>
      <c r="EG9" s="49">
        <v>0</v>
      </c>
      <c r="EH9" s="49">
        <v>0</v>
      </c>
      <c r="EI9" s="49">
        <v>0</v>
      </c>
      <c r="EJ9" s="49">
        <v>0</v>
      </c>
      <c r="EK9" s="49">
        <v>0</v>
      </c>
      <c r="EL9" s="49">
        <v>0</v>
      </c>
      <c r="EM9" s="49">
        <v>0</v>
      </c>
      <c r="EN9" s="49">
        <v>0</v>
      </c>
      <c r="EO9" s="49">
        <v>0</v>
      </c>
      <c r="EP9" s="49">
        <v>0</v>
      </c>
      <c r="EQ9" s="49">
        <v>0</v>
      </c>
      <c r="ER9" s="49">
        <v>0</v>
      </c>
      <c r="ES9" s="49">
        <v>0</v>
      </c>
      <c r="ET9" s="49">
        <v>0</v>
      </c>
      <c r="EU9" s="49">
        <v>0</v>
      </c>
      <c r="EV9" s="49">
        <v>0</v>
      </c>
      <c r="EW9" s="49">
        <v>0</v>
      </c>
      <c r="EX9" s="49">
        <v>0</v>
      </c>
      <c r="EY9" s="49">
        <v>0</v>
      </c>
      <c r="EZ9" s="49">
        <v>0</v>
      </c>
      <c r="FA9" s="49">
        <v>0</v>
      </c>
      <c r="FB9" s="49">
        <v>0</v>
      </c>
      <c r="FC9" s="49">
        <v>0</v>
      </c>
      <c r="FD9" s="49">
        <v>0</v>
      </c>
      <c r="FE9" s="49">
        <v>0</v>
      </c>
      <c r="FF9" s="49">
        <v>0</v>
      </c>
      <c r="FG9" s="49">
        <v>0</v>
      </c>
      <c r="FH9" s="49">
        <v>0</v>
      </c>
      <c r="FI9" s="49">
        <v>0</v>
      </c>
      <c r="FJ9" s="49">
        <v>0</v>
      </c>
      <c r="FK9" s="50">
        <v>17213786.517778561</v>
      </c>
      <c r="FL9" s="51">
        <v>4302.9663678612142</v>
      </c>
      <c r="FM9" s="51"/>
      <c r="FN9" s="51">
        <v>0</v>
      </c>
      <c r="FO9" s="51">
        <v>4302.9663678612142</v>
      </c>
      <c r="FP9" s="51">
        <v>17218089.48414642</v>
      </c>
      <c r="FQ9" s="51">
        <v>1443404.5924090347</v>
      </c>
      <c r="FR9" s="51">
        <v>43403.721945026002</v>
      </c>
      <c r="FS9" s="51">
        <v>18704897.798500478</v>
      </c>
      <c r="FT9" s="47">
        <v>43403.721945026002</v>
      </c>
      <c r="FU9" s="47">
        <v>0</v>
      </c>
      <c r="FV9" s="61">
        <f t="shared" si="0"/>
        <v>0</v>
      </c>
    </row>
    <row r="10" spans="1:179" x14ac:dyDescent="0.25">
      <c r="A10" s="42" t="s">
        <v>35</v>
      </c>
      <c r="B10" s="43">
        <v>6</v>
      </c>
      <c r="C10" s="49">
        <v>60035.1805575416</v>
      </c>
      <c r="D10" s="49">
        <v>0</v>
      </c>
      <c r="E10" s="49">
        <v>2445.9193659346488</v>
      </c>
      <c r="F10" s="49">
        <v>0</v>
      </c>
      <c r="G10" s="49">
        <v>0</v>
      </c>
      <c r="H10" s="49">
        <v>66726358.581331186</v>
      </c>
      <c r="I10" s="49">
        <v>0</v>
      </c>
      <c r="J10" s="49">
        <v>20455.538291539462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53632.690911938458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4466.9243109690788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49">
        <v>10.638768179028844</v>
      </c>
      <c r="AV10" s="49">
        <v>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0</v>
      </c>
      <c r="CG10" s="49">
        <v>0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</v>
      </c>
      <c r="CN10" s="49">
        <v>0</v>
      </c>
      <c r="CO10" s="49">
        <v>0</v>
      </c>
      <c r="CP10" s="49">
        <v>0</v>
      </c>
      <c r="CQ10" s="49">
        <v>0</v>
      </c>
      <c r="CR10" s="49">
        <v>0</v>
      </c>
      <c r="CS10" s="49">
        <v>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  <c r="CY10" s="49">
        <v>0</v>
      </c>
      <c r="CZ10" s="49">
        <v>0</v>
      </c>
      <c r="DA10" s="49">
        <v>0</v>
      </c>
      <c r="DB10" s="49">
        <v>0</v>
      </c>
      <c r="DC10" s="49">
        <v>0</v>
      </c>
      <c r="DD10" s="49">
        <v>0</v>
      </c>
      <c r="DE10" s="49">
        <v>0</v>
      </c>
      <c r="DF10" s="49">
        <v>0</v>
      </c>
      <c r="DG10" s="49">
        <v>0</v>
      </c>
      <c r="DH10" s="49">
        <v>0</v>
      </c>
      <c r="DI10" s="49">
        <v>0</v>
      </c>
      <c r="DJ10" s="49">
        <v>0</v>
      </c>
      <c r="DK10" s="49">
        <v>0</v>
      </c>
      <c r="DL10" s="49">
        <v>0</v>
      </c>
      <c r="DM10" s="49">
        <v>0</v>
      </c>
      <c r="DN10" s="49">
        <v>0</v>
      </c>
      <c r="DO10" s="49">
        <v>0</v>
      </c>
      <c r="DP10" s="49">
        <v>0</v>
      </c>
      <c r="DQ10" s="49">
        <v>0</v>
      </c>
      <c r="DR10" s="49">
        <v>0</v>
      </c>
      <c r="DS10" s="49">
        <v>0</v>
      </c>
      <c r="DT10" s="49">
        <v>0</v>
      </c>
      <c r="DU10" s="49">
        <v>0</v>
      </c>
      <c r="DV10" s="49">
        <v>0</v>
      </c>
      <c r="DW10" s="49">
        <v>0</v>
      </c>
      <c r="DX10" s="49">
        <v>935.03141863194003</v>
      </c>
      <c r="DY10" s="49">
        <v>0</v>
      </c>
      <c r="DZ10" s="49">
        <v>0</v>
      </c>
      <c r="EA10" s="49">
        <v>0</v>
      </c>
      <c r="EB10" s="49">
        <v>0</v>
      </c>
      <c r="EC10" s="49">
        <v>0</v>
      </c>
      <c r="ED10" s="49">
        <v>0</v>
      </c>
      <c r="EE10" s="49">
        <v>0</v>
      </c>
      <c r="EF10" s="49">
        <v>0</v>
      </c>
      <c r="EG10" s="49">
        <v>0</v>
      </c>
      <c r="EH10" s="49">
        <v>0</v>
      </c>
      <c r="EI10" s="49">
        <v>0</v>
      </c>
      <c r="EJ10" s="49">
        <v>0</v>
      </c>
      <c r="EK10" s="49">
        <v>0</v>
      </c>
      <c r="EL10" s="49">
        <v>0</v>
      </c>
      <c r="EM10" s="49">
        <v>0</v>
      </c>
      <c r="EN10" s="49">
        <v>0</v>
      </c>
      <c r="EO10" s="49">
        <v>0</v>
      </c>
      <c r="EP10" s="49">
        <v>0</v>
      </c>
      <c r="EQ10" s="49">
        <v>0</v>
      </c>
      <c r="ER10" s="49">
        <v>0</v>
      </c>
      <c r="ES10" s="49">
        <v>0</v>
      </c>
      <c r="ET10" s="49">
        <v>0</v>
      </c>
      <c r="EU10" s="49">
        <v>0</v>
      </c>
      <c r="EV10" s="49">
        <v>0</v>
      </c>
      <c r="EW10" s="49">
        <v>0</v>
      </c>
      <c r="EX10" s="49">
        <v>0</v>
      </c>
      <c r="EY10" s="49">
        <v>0</v>
      </c>
      <c r="EZ10" s="49">
        <v>0</v>
      </c>
      <c r="FA10" s="49">
        <v>0</v>
      </c>
      <c r="FB10" s="49">
        <v>0</v>
      </c>
      <c r="FC10" s="49">
        <v>0</v>
      </c>
      <c r="FD10" s="49">
        <v>0</v>
      </c>
      <c r="FE10" s="49">
        <v>0</v>
      </c>
      <c r="FF10" s="49">
        <v>0</v>
      </c>
      <c r="FG10" s="49">
        <v>0</v>
      </c>
      <c r="FH10" s="49">
        <v>0</v>
      </c>
      <c r="FI10" s="49">
        <v>0</v>
      </c>
      <c r="FJ10" s="49">
        <v>0</v>
      </c>
      <c r="FK10" s="50">
        <v>66868340.504955918</v>
      </c>
      <c r="FL10" s="51">
        <v>1673331.5682053594</v>
      </c>
      <c r="FM10" s="51"/>
      <c r="FN10" s="51">
        <v>0</v>
      </c>
      <c r="FO10" s="51">
        <v>1673331.5682053594</v>
      </c>
      <c r="FP10" s="51">
        <v>68541672.073161274</v>
      </c>
      <c r="FQ10" s="51">
        <v>4548935.9202771699</v>
      </c>
      <c r="FR10" s="51">
        <v>700046.20038747764</v>
      </c>
      <c r="FS10" s="51">
        <v>73790654.193825915</v>
      </c>
      <c r="FT10" s="47">
        <v>378052.968084411</v>
      </c>
      <c r="FU10" s="47">
        <v>321993.2323030667</v>
      </c>
      <c r="FV10" s="61">
        <f t="shared" si="0"/>
        <v>0</v>
      </c>
    </row>
    <row r="11" spans="1:179" x14ac:dyDescent="0.25">
      <c r="A11" s="42" t="s">
        <v>36</v>
      </c>
      <c r="B11" s="43">
        <v>7</v>
      </c>
      <c r="C11" s="49">
        <v>2612.3536205179894</v>
      </c>
      <c r="D11" s="49">
        <v>0</v>
      </c>
      <c r="E11" s="49">
        <v>0</v>
      </c>
      <c r="F11" s="49">
        <v>0</v>
      </c>
      <c r="G11" s="49">
        <v>0</v>
      </c>
      <c r="H11" s="49">
        <v>16773.286843390077</v>
      </c>
      <c r="I11" s="49">
        <v>9865353.3473083191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  <c r="CY11" s="49">
        <v>0</v>
      </c>
      <c r="CZ11" s="49">
        <v>0</v>
      </c>
      <c r="DA11" s="49">
        <v>0</v>
      </c>
      <c r="DB11" s="49">
        <v>0</v>
      </c>
      <c r="DC11" s="49">
        <v>0</v>
      </c>
      <c r="DD11" s="49">
        <v>0</v>
      </c>
      <c r="DE11" s="49">
        <v>0</v>
      </c>
      <c r="DF11" s="49">
        <v>0</v>
      </c>
      <c r="DG11" s="49">
        <v>0</v>
      </c>
      <c r="DH11" s="49">
        <v>0</v>
      </c>
      <c r="DI11" s="49">
        <v>0</v>
      </c>
      <c r="DJ11" s="49">
        <v>0</v>
      </c>
      <c r="DK11" s="49">
        <v>0</v>
      </c>
      <c r="DL11" s="49">
        <v>0</v>
      </c>
      <c r="DM11" s="49">
        <v>0</v>
      </c>
      <c r="DN11" s="49">
        <v>0</v>
      </c>
      <c r="DO11" s="49">
        <v>0</v>
      </c>
      <c r="DP11" s="49">
        <v>0</v>
      </c>
      <c r="DQ11" s="49">
        <v>0</v>
      </c>
      <c r="DR11" s="49">
        <v>0</v>
      </c>
      <c r="DS11" s="49">
        <v>0</v>
      </c>
      <c r="DT11" s="49">
        <v>0</v>
      </c>
      <c r="DU11" s="49">
        <v>0</v>
      </c>
      <c r="DV11" s="49">
        <v>0</v>
      </c>
      <c r="DW11" s="49">
        <v>0</v>
      </c>
      <c r="DX11" s="49">
        <v>0</v>
      </c>
      <c r="DY11" s="49">
        <v>0</v>
      </c>
      <c r="DZ11" s="49">
        <v>0</v>
      </c>
      <c r="EA11" s="49">
        <v>0</v>
      </c>
      <c r="EB11" s="49">
        <v>0</v>
      </c>
      <c r="EC11" s="49">
        <v>0</v>
      </c>
      <c r="ED11" s="49">
        <v>0</v>
      </c>
      <c r="EE11" s="49">
        <v>0</v>
      </c>
      <c r="EF11" s="49">
        <v>0</v>
      </c>
      <c r="EG11" s="49">
        <v>0</v>
      </c>
      <c r="EH11" s="49">
        <v>0</v>
      </c>
      <c r="EI11" s="49">
        <v>0</v>
      </c>
      <c r="EJ11" s="49">
        <v>0</v>
      </c>
      <c r="EK11" s="49">
        <v>0</v>
      </c>
      <c r="EL11" s="49">
        <v>0</v>
      </c>
      <c r="EM11" s="49">
        <v>0</v>
      </c>
      <c r="EN11" s="49">
        <v>0</v>
      </c>
      <c r="EO11" s="49">
        <v>0</v>
      </c>
      <c r="EP11" s="49">
        <v>0</v>
      </c>
      <c r="EQ11" s="49">
        <v>0</v>
      </c>
      <c r="ER11" s="49">
        <v>0</v>
      </c>
      <c r="ES11" s="49">
        <v>0</v>
      </c>
      <c r="ET11" s="49">
        <v>0</v>
      </c>
      <c r="EU11" s="49">
        <v>0</v>
      </c>
      <c r="EV11" s="49">
        <v>0</v>
      </c>
      <c r="EW11" s="49">
        <v>0</v>
      </c>
      <c r="EX11" s="49">
        <v>0</v>
      </c>
      <c r="EY11" s="49">
        <v>0</v>
      </c>
      <c r="EZ11" s="49">
        <v>0</v>
      </c>
      <c r="FA11" s="49">
        <v>0</v>
      </c>
      <c r="FB11" s="49">
        <v>0</v>
      </c>
      <c r="FC11" s="49">
        <v>0</v>
      </c>
      <c r="FD11" s="49">
        <v>0</v>
      </c>
      <c r="FE11" s="49">
        <v>0</v>
      </c>
      <c r="FF11" s="49">
        <v>0</v>
      </c>
      <c r="FG11" s="49">
        <v>0</v>
      </c>
      <c r="FH11" s="49">
        <v>0</v>
      </c>
      <c r="FI11" s="49">
        <v>0</v>
      </c>
      <c r="FJ11" s="49">
        <v>0</v>
      </c>
      <c r="FK11" s="50">
        <v>9884738.9877722263</v>
      </c>
      <c r="FL11" s="51">
        <v>454711.89973076805</v>
      </c>
      <c r="FM11" s="51"/>
      <c r="FN11" s="51">
        <v>0</v>
      </c>
      <c r="FO11" s="51">
        <v>454711.89973076805</v>
      </c>
      <c r="FP11" s="51">
        <v>10339450.887502994</v>
      </c>
      <c r="FQ11" s="51">
        <v>672436.3949597273</v>
      </c>
      <c r="FR11" s="51">
        <v>134246.29613286775</v>
      </c>
      <c r="FS11" s="51">
        <v>11146133.57859559</v>
      </c>
      <c r="FT11" s="47">
        <v>78528.860142029007</v>
      </c>
      <c r="FU11" s="47">
        <v>55717.435990838749</v>
      </c>
      <c r="FV11" s="61">
        <f t="shared" si="0"/>
        <v>0</v>
      </c>
    </row>
    <row r="12" spans="1:179" x14ac:dyDescent="0.25">
      <c r="A12" s="42" t="s">
        <v>37</v>
      </c>
      <c r="B12" s="43">
        <v>8</v>
      </c>
      <c r="C12" s="49">
        <v>242063.99142896131</v>
      </c>
      <c r="D12" s="49">
        <v>5051.9926389556585</v>
      </c>
      <c r="E12" s="49">
        <v>49108.420129757054</v>
      </c>
      <c r="F12" s="49">
        <v>104909.18204102908</v>
      </c>
      <c r="G12" s="49">
        <v>12430.168168422219</v>
      </c>
      <c r="H12" s="49">
        <v>69053.657763478506</v>
      </c>
      <c r="I12" s="49">
        <v>6.1705685794449554</v>
      </c>
      <c r="J12" s="49">
        <v>11997173.982363939</v>
      </c>
      <c r="K12" s="49">
        <v>111389.31176962089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50.908477336755155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236.36307750719618</v>
      </c>
      <c r="AQ12" s="49">
        <v>99.530722524664228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0</v>
      </c>
      <c r="BS12" s="49">
        <v>0</v>
      </c>
      <c r="BT12" s="49">
        <v>0</v>
      </c>
      <c r="BU12" s="49">
        <v>0</v>
      </c>
      <c r="BV12" s="49">
        <v>0</v>
      </c>
      <c r="BW12" s="49">
        <v>0</v>
      </c>
      <c r="BX12" s="49">
        <v>0</v>
      </c>
      <c r="BY12" s="49">
        <v>0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0</v>
      </c>
      <c r="CF12" s="49">
        <v>0</v>
      </c>
      <c r="CG12" s="49">
        <v>0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  <c r="CP12" s="49">
        <v>0</v>
      </c>
      <c r="CQ12" s="49">
        <v>0</v>
      </c>
      <c r="CR12" s="49">
        <v>0</v>
      </c>
      <c r="CS12" s="49">
        <v>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  <c r="CY12" s="49">
        <v>0</v>
      </c>
      <c r="CZ12" s="49">
        <v>0</v>
      </c>
      <c r="DA12" s="49">
        <v>0</v>
      </c>
      <c r="DB12" s="49">
        <v>0</v>
      </c>
      <c r="DC12" s="49">
        <v>0</v>
      </c>
      <c r="DD12" s="49">
        <v>0</v>
      </c>
      <c r="DE12" s="49">
        <v>0</v>
      </c>
      <c r="DF12" s="49">
        <v>0</v>
      </c>
      <c r="DG12" s="49">
        <v>0</v>
      </c>
      <c r="DH12" s="49">
        <v>0</v>
      </c>
      <c r="DI12" s="49">
        <v>0</v>
      </c>
      <c r="DJ12" s="49">
        <v>0</v>
      </c>
      <c r="DK12" s="49">
        <v>0</v>
      </c>
      <c r="DL12" s="49">
        <v>0</v>
      </c>
      <c r="DM12" s="49">
        <v>0</v>
      </c>
      <c r="DN12" s="49">
        <v>0</v>
      </c>
      <c r="DO12" s="49">
        <v>0</v>
      </c>
      <c r="DP12" s="49">
        <v>0</v>
      </c>
      <c r="DQ12" s="49">
        <v>0</v>
      </c>
      <c r="DR12" s="49">
        <v>0</v>
      </c>
      <c r="DS12" s="49">
        <v>0</v>
      </c>
      <c r="DT12" s="49">
        <v>0</v>
      </c>
      <c r="DU12" s="49">
        <v>0</v>
      </c>
      <c r="DV12" s="49">
        <v>0</v>
      </c>
      <c r="DW12" s="49">
        <v>0</v>
      </c>
      <c r="DX12" s="49">
        <v>0</v>
      </c>
      <c r="DY12" s="49">
        <v>0</v>
      </c>
      <c r="DZ12" s="49">
        <v>0</v>
      </c>
      <c r="EA12" s="49">
        <v>0</v>
      </c>
      <c r="EB12" s="49">
        <v>0</v>
      </c>
      <c r="EC12" s="49">
        <v>0</v>
      </c>
      <c r="ED12" s="49">
        <v>0</v>
      </c>
      <c r="EE12" s="49">
        <v>0</v>
      </c>
      <c r="EF12" s="49">
        <v>0</v>
      </c>
      <c r="EG12" s="49">
        <v>0</v>
      </c>
      <c r="EH12" s="49">
        <v>0</v>
      </c>
      <c r="EI12" s="49">
        <v>0</v>
      </c>
      <c r="EJ12" s="49">
        <v>0</v>
      </c>
      <c r="EK12" s="49">
        <v>0</v>
      </c>
      <c r="EL12" s="49">
        <v>0</v>
      </c>
      <c r="EM12" s="49">
        <v>0</v>
      </c>
      <c r="EN12" s="49">
        <v>0</v>
      </c>
      <c r="EO12" s="49">
        <v>0</v>
      </c>
      <c r="EP12" s="49">
        <v>0</v>
      </c>
      <c r="EQ12" s="49">
        <v>0</v>
      </c>
      <c r="ER12" s="49">
        <v>0</v>
      </c>
      <c r="ES12" s="49">
        <v>0</v>
      </c>
      <c r="ET12" s="49">
        <v>0</v>
      </c>
      <c r="EU12" s="49">
        <v>0</v>
      </c>
      <c r="EV12" s="49">
        <v>0</v>
      </c>
      <c r="EW12" s="49">
        <v>0</v>
      </c>
      <c r="EX12" s="49">
        <v>0</v>
      </c>
      <c r="EY12" s="49">
        <v>0</v>
      </c>
      <c r="EZ12" s="49">
        <v>0</v>
      </c>
      <c r="FA12" s="49">
        <v>0</v>
      </c>
      <c r="FB12" s="49">
        <v>0</v>
      </c>
      <c r="FC12" s="49">
        <v>0</v>
      </c>
      <c r="FD12" s="49">
        <v>0</v>
      </c>
      <c r="FE12" s="49">
        <v>0</v>
      </c>
      <c r="FF12" s="49">
        <v>0</v>
      </c>
      <c r="FG12" s="49">
        <v>0</v>
      </c>
      <c r="FH12" s="49">
        <v>0</v>
      </c>
      <c r="FI12" s="49">
        <v>0</v>
      </c>
      <c r="FJ12" s="49">
        <v>0</v>
      </c>
      <c r="FK12" s="50">
        <v>12591573.679150112</v>
      </c>
      <c r="FL12" s="51">
        <v>18632534.947929703</v>
      </c>
      <c r="FM12" s="51"/>
      <c r="FN12" s="51">
        <v>0</v>
      </c>
      <c r="FO12" s="51">
        <v>18632534.947929703</v>
      </c>
      <c r="FP12" s="51">
        <v>31224108.627079815</v>
      </c>
      <c r="FQ12" s="51">
        <v>848149.05022307229</v>
      </c>
      <c r="FR12" s="51">
        <v>2163136.0389442625</v>
      </c>
      <c r="FS12" s="51">
        <v>34235393.716247149</v>
      </c>
      <c r="FT12" s="47">
        <v>86373.27151028649</v>
      </c>
      <c r="FU12" s="47">
        <v>2076762.7674339761</v>
      </c>
      <c r="FV12" s="61">
        <f t="shared" si="0"/>
        <v>0</v>
      </c>
    </row>
    <row r="13" spans="1:179" x14ac:dyDescent="0.25">
      <c r="A13" s="42" t="s">
        <v>38</v>
      </c>
      <c r="B13" s="43">
        <v>9</v>
      </c>
      <c r="C13" s="49">
        <v>4179.6597674089917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43314.361393290281</v>
      </c>
      <c r="K13" s="49">
        <v>55118692.82676889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11612.530106504591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0</v>
      </c>
      <c r="BW13" s="49">
        <v>0</v>
      </c>
      <c r="BX13" s="49">
        <v>0</v>
      </c>
      <c r="BY13" s="49">
        <v>0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0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  <c r="CP13" s="49">
        <v>0</v>
      </c>
      <c r="CQ13" s="49">
        <v>0</v>
      </c>
      <c r="CR13" s="49">
        <v>0</v>
      </c>
      <c r="CS13" s="49">
        <v>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  <c r="CY13" s="49">
        <v>0</v>
      </c>
      <c r="CZ13" s="49">
        <v>0</v>
      </c>
      <c r="DA13" s="49">
        <v>0</v>
      </c>
      <c r="DB13" s="49">
        <v>0</v>
      </c>
      <c r="DC13" s="49">
        <v>0</v>
      </c>
      <c r="DD13" s="49">
        <v>0</v>
      </c>
      <c r="DE13" s="49">
        <v>0</v>
      </c>
      <c r="DF13" s="49">
        <v>0</v>
      </c>
      <c r="DG13" s="49">
        <v>0</v>
      </c>
      <c r="DH13" s="49">
        <v>0</v>
      </c>
      <c r="DI13" s="49">
        <v>0</v>
      </c>
      <c r="DJ13" s="49">
        <v>0</v>
      </c>
      <c r="DK13" s="49">
        <v>0</v>
      </c>
      <c r="DL13" s="49">
        <v>0</v>
      </c>
      <c r="DM13" s="49">
        <v>0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0</v>
      </c>
      <c r="DX13" s="49">
        <v>593.28583460441882</v>
      </c>
      <c r="DY13" s="49">
        <v>0</v>
      </c>
      <c r="DZ13" s="49">
        <v>0</v>
      </c>
      <c r="EA13" s="49">
        <v>0</v>
      </c>
      <c r="EB13" s="49">
        <v>0</v>
      </c>
      <c r="EC13" s="49">
        <v>0</v>
      </c>
      <c r="ED13" s="49">
        <v>0</v>
      </c>
      <c r="EE13" s="49">
        <v>0</v>
      </c>
      <c r="EF13" s="49">
        <v>0</v>
      </c>
      <c r="EG13" s="49">
        <v>0</v>
      </c>
      <c r="EH13" s="49">
        <v>0</v>
      </c>
      <c r="EI13" s="49">
        <v>0</v>
      </c>
      <c r="EJ13" s="49">
        <v>0</v>
      </c>
      <c r="EK13" s="49">
        <v>0</v>
      </c>
      <c r="EL13" s="49">
        <v>0</v>
      </c>
      <c r="EM13" s="49">
        <v>0</v>
      </c>
      <c r="EN13" s="49">
        <v>0</v>
      </c>
      <c r="EO13" s="49">
        <v>0</v>
      </c>
      <c r="EP13" s="49">
        <v>0</v>
      </c>
      <c r="EQ13" s="49">
        <v>0</v>
      </c>
      <c r="ER13" s="49">
        <v>0</v>
      </c>
      <c r="ES13" s="49">
        <v>0</v>
      </c>
      <c r="ET13" s="49">
        <v>0</v>
      </c>
      <c r="EU13" s="49">
        <v>0</v>
      </c>
      <c r="EV13" s="49">
        <v>0</v>
      </c>
      <c r="EW13" s="49">
        <v>0</v>
      </c>
      <c r="EX13" s="49">
        <v>0</v>
      </c>
      <c r="EY13" s="49">
        <v>0</v>
      </c>
      <c r="EZ13" s="49">
        <v>0</v>
      </c>
      <c r="FA13" s="49">
        <v>0</v>
      </c>
      <c r="FB13" s="49">
        <v>0</v>
      </c>
      <c r="FC13" s="49">
        <v>0</v>
      </c>
      <c r="FD13" s="49">
        <v>0</v>
      </c>
      <c r="FE13" s="49">
        <v>0</v>
      </c>
      <c r="FF13" s="49">
        <v>0</v>
      </c>
      <c r="FG13" s="49">
        <v>0</v>
      </c>
      <c r="FH13" s="49">
        <v>0</v>
      </c>
      <c r="FI13" s="49">
        <v>0</v>
      </c>
      <c r="FJ13" s="49">
        <v>0</v>
      </c>
      <c r="FK13" s="50">
        <v>55178392.6638707</v>
      </c>
      <c r="FL13" s="51">
        <v>0</v>
      </c>
      <c r="FM13" s="51"/>
      <c r="FN13" s="51">
        <v>0</v>
      </c>
      <c r="FO13" s="51">
        <v>0</v>
      </c>
      <c r="FP13" s="51">
        <v>55178392.6638707</v>
      </c>
      <c r="FQ13" s="51">
        <v>4411900.764690524</v>
      </c>
      <c r="FR13" s="51">
        <v>596081.88891440351</v>
      </c>
      <c r="FS13" s="51">
        <v>60186375.317475632</v>
      </c>
      <c r="FT13" s="47">
        <v>596081.88891440351</v>
      </c>
      <c r="FU13" s="47">
        <v>0</v>
      </c>
      <c r="FV13" s="61">
        <f t="shared" si="0"/>
        <v>0</v>
      </c>
    </row>
    <row r="14" spans="1:179" x14ac:dyDescent="0.25">
      <c r="A14" s="42" t="s">
        <v>39</v>
      </c>
      <c r="B14" s="43">
        <v>10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6447795.2231027456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0</v>
      </c>
      <c r="BY14" s="49">
        <v>0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0</v>
      </c>
      <c r="CF14" s="49">
        <v>0</v>
      </c>
      <c r="CG14" s="49">
        <v>0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  <c r="CS14" s="49">
        <v>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  <c r="CY14" s="49">
        <v>0</v>
      </c>
      <c r="CZ14" s="49">
        <v>0</v>
      </c>
      <c r="DA14" s="49">
        <v>0</v>
      </c>
      <c r="DB14" s="49">
        <v>0</v>
      </c>
      <c r="DC14" s="49">
        <v>0</v>
      </c>
      <c r="DD14" s="49">
        <v>0</v>
      </c>
      <c r="DE14" s="49">
        <v>0</v>
      </c>
      <c r="DF14" s="49">
        <v>0</v>
      </c>
      <c r="DG14" s="49">
        <v>0</v>
      </c>
      <c r="DH14" s="49">
        <v>0</v>
      </c>
      <c r="DI14" s="49">
        <v>0</v>
      </c>
      <c r="DJ14" s="49">
        <v>0</v>
      </c>
      <c r="DK14" s="49">
        <v>0</v>
      </c>
      <c r="DL14" s="49">
        <v>0</v>
      </c>
      <c r="DM14" s="49">
        <v>0</v>
      </c>
      <c r="DN14" s="49">
        <v>0</v>
      </c>
      <c r="DO14" s="49">
        <v>0</v>
      </c>
      <c r="DP14" s="49">
        <v>0</v>
      </c>
      <c r="DQ14" s="49">
        <v>0</v>
      </c>
      <c r="DR14" s="49">
        <v>0</v>
      </c>
      <c r="DS14" s="49">
        <v>0</v>
      </c>
      <c r="DT14" s="49">
        <v>0</v>
      </c>
      <c r="DU14" s="49">
        <v>0</v>
      </c>
      <c r="DV14" s="49">
        <v>0</v>
      </c>
      <c r="DW14" s="49">
        <v>0</v>
      </c>
      <c r="DX14" s="49">
        <v>0</v>
      </c>
      <c r="DY14" s="49">
        <v>0</v>
      </c>
      <c r="DZ14" s="49">
        <v>0</v>
      </c>
      <c r="EA14" s="49">
        <v>0</v>
      </c>
      <c r="EB14" s="49">
        <v>0</v>
      </c>
      <c r="EC14" s="49">
        <v>0</v>
      </c>
      <c r="ED14" s="49">
        <v>0</v>
      </c>
      <c r="EE14" s="49">
        <v>0</v>
      </c>
      <c r="EF14" s="49">
        <v>0</v>
      </c>
      <c r="EG14" s="49">
        <v>0</v>
      </c>
      <c r="EH14" s="49">
        <v>0</v>
      </c>
      <c r="EI14" s="49">
        <v>0</v>
      </c>
      <c r="EJ14" s="49">
        <v>0</v>
      </c>
      <c r="EK14" s="49">
        <v>0</v>
      </c>
      <c r="EL14" s="49">
        <v>0</v>
      </c>
      <c r="EM14" s="49">
        <v>0</v>
      </c>
      <c r="EN14" s="49">
        <v>0</v>
      </c>
      <c r="EO14" s="49">
        <v>0</v>
      </c>
      <c r="EP14" s="49">
        <v>0</v>
      </c>
      <c r="EQ14" s="49">
        <v>0</v>
      </c>
      <c r="ER14" s="49">
        <v>0</v>
      </c>
      <c r="ES14" s="49">
        <v>0</v>
      </c>
      <c r="ET14" s="49">
        <v>0</v>
      </c>
      <c r="EU14" s="49">
        <v>0</v>
      </c>
      <c r="EV14" s="49">
        <v>0</v>
      </c>
      <c r="EW14" s="49">
        <v>0</v>
      </c>
      <c r="EX14" s="49">
        <v>0</v>
      </c>
      <c r="EY14" s="49">
        <v>0</v>
      </c>
      <c r="EZ14" s="49">
        <v>0</v>
      </c>
      <c r="FA14" s="49">
        <v>0</v>
      </c>
      <c r="FB14" s="49">
        <v>0</v>
      </c>
      <c r="FC14" s="49">
        <v>0</v>
      </c>
      <c r="FD14" s="49">
        <v>0</v>
      </c>
      <c r="FE14" s="49">
        <v>0</v>
      </c>
      <c r="FF14" s="49">
        <v>0</v>
      </c>
      <c r="FG14" s="49">
        <v>0</v>
      </c>
      <c r="FH14" s="49">
        <v>0</v>
      </c>
      <c r="FI14" s="49">
        <v>0</v>
      </c>
      <c r="FJ14" s="49">
        <v>0</v>
      </c>
      <c r="FK14" s="50">
        <v>6447795.2231027456</v>
      </c>
      <c r="FL14" s="51">
        <v>16559499.766067145</v>
      </c>
      <c r="FM14" s="51"/>
      <c r="FN14" s="51">
        <v>0</v>
      </c>
      <c r="FO14" s="51">
        <v>16559499.766067145</v>
      </c>
      <c r="FP14" s="51">
        <v>23007294.989169892</v>
      </c>
      <c r="FQ14" s="51">
        <v>442269.85443180066</v>
      </c>
      <c r="FR14" s="51">
        <v>351416.25130903337</v>
      </c>
      <c r="FS14" s="51">
        <v>23800981.094910726</v>
      </c>
      <c r="FT14" s="47">
        <v>61869.39586719645</v>
      </c>
      <c r="FU14" s="47">
        <v>289546.85544183693</v>
      </c>
      <c r="FV14" s="61">
        <f t="shared" si="0"/>
        <v>0</v>
      </c>
    </row>
    <row r="15" spans="1:179" x14ac:dyDescent="0.25">
      <c r="A15" s="42" t="s">
        <v>40</v>
      </c>
      <c r="B15" s="43">
        <v>11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11963230.111981528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0</v>
      </c>
      <c r="BX15" s="49">
        <v>0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0</v>
      </c>
      <c r="CZ15" s="49">
        <v>0</v>
      </c>
      <c r="DA15" s="49">
        <v>0</v>
      </c>
      <c r="DB15" s="49">
        <v>0</v>
      </c>
      <c r="DC15" s="49">
        <v>0</v>
      </c>
      <c r="DD15" s="49">
        <v>0</v>
      </c>
      <c r="DE15" s="49">
        <v>0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0</v>
      </c>
      <c r="DT15" s="49">
        <v>0</v>
      </c>
      <c r="DU15" s="49">
        <v>0</v>
      </c>
      <c r="DV15" s="49">
        <v>0</v>
      </c>
      <c r="DW15" s="49">
        <v>0</v>
      </c>
      <c r="DX15" s="49">
        <v>0</v>
      </c>
      <c r="DY15" s="49">
        <v>0</v>
      </c>
      <c r="DZ15" s="49">
        <v>0</v>
      </c>
      <c r="EA15" s="49">
        <v>0</v>
      </c>
      <c r="EB15" s="49">
        <v>0</v>
      </c>
      <c r="EC15" s="49">
        <v>0</v>
      </c>
      <c r="ED15" s="49">
        <v>0</v>
      </c>
      <c r="EE15" s="49">
        <v>0</v>
      </c>
      <c r="EF15" s="49">
        <v>0</v>
      </c>
      <c r="EG15" s="49">
        <v>0</v>
      </c>
      <c r="EH15" s="49">
        <v>0</v>
      </c>
      <c r="EI15" s="49">
        <v>0</v>
      </c>
      <c r="EJ15" s="49">
        <v>0</v>
      </c>
      <c r="EK15" s="49">
        <v>0</v>
      </c>
      <c r="EL15" s="49">
        <v>0</v>
      </c>
      <c r="EM15" s="49">
        <v>0</v>
      </c>
      <c r="EN15" s="49">
        <v>0</v>
      </c>
      <c r="EO15" s="49">
        <v>0</v>
      </c>
      <c r="EP15" s="49">
        <v>0</v>
      </c>
      <c r="EQ15" s="49">
        <v>0</v>
      </c>
      <c r="ER15" s="49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50">
        <v>11963230.111981528</v>
      </c>
      <c r="FL15" s="52">
        <v>171419.30659450009</v>
      </c>
      <c r="FM15" s="51"/>
      <c r="FN15" s="51">
        <v>0</v>
      </c>
      <c r="FO15" s="51">
        <v>171419.30659450009</v>
      </c>
      <c r="FP15" s="51">
        <v>12134649.418576028</v>
      </c>
      <c r="FQ15" s="51">
        <v>825613.90755487827</v>
      </c>
      <c r="FR15" s="51">
        <v>348828.68239355931</v>
      </c>
      <c r="FS15" s="51">
        <v>13309092.008524466</v>
      </c>
      <c r="FT15" s="47">
        <v>24167.699881410321</v>
      </c>
      <c r="FU15" s="47">
        <v>324660.98251214897</v>
      </c>
      <c r="FV15" s="61">
        <f t="shared" si="0"/>
        <v>0</v>
      </c>
    </row>
    <row r="16" spans="1:179" x14ac:dyDescent="0.25">
      <c r="A16" s="42" t="s">
        <v>41</v>
      </c>
      <c r="B16" s="43">
        <v>12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46250849.820896111</v>
      </c>
      <c r="O16" s="49">
        <v>0</v>
      </c>
      <c r="P16" s="49">
        <v>0</v>
      </c>
      <c r="Q16" s="49">
        <v>2692.7820156570451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39420.850039709396</v>
      </c>
      <c r="BO16" s="49">
        <v>0</v>
      </c>
      <c r="BP16" s="49">
        <v>0</v>
      </c>
      <c r="BQ16" s="49">
        <v>0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0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  <c r="CS16" s="49">
        <v>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  <c r="CY16" s="49">
        <v>0</v>
      </c>
      <c r="CZ16" s="49">
        <v>0</v>
      </c>
      <c r="DA16" s="49">
        <v>0</v>
      </c>
      <c r="DB16" s="49">
        <v>0</v>
      </c>
      <c r="DC16" s="49">
        <v>0</v>
      </c>
      <c r="DD16" s="49">
        <v>0</v>
      </c>
      <c r="DE16" s="49">
        <v>0</v>
      </c>
      <c r="DF16" s="49">
        <v>0</v>
      </c>
      <c r="DG16" s="49">
        <v>0</v>
      </c>
      <c r="DH16" s="49">
        <v>0</v>
      </c>
      <c r="DI16" s="49">
        <v>0</v>
      </c>
      <c r="DJ16" s="49">
        <v>0</v>
      </c>
      <c r="DK16" s="49">
        <v>0</v>
      </c>
      <c r="DL16" s="49">
        <v>0</v>
      </c>
      <c r="DM16" s="49">
        <v>0</v>
      </c>
      <c r="DN16" s="49">
        <v>0</v>
      </c>
      <c r="DO16" s="49">
        <v>0</v>
      </c>
      <c r="DP16" s="49">
        <v>0</v>
      </c>
      <c r="DQ16" s="49">
        <v>0</v>
      </c>
      <c r="DR16" s="49">
        <v>0</v>
      </c>
      <c r="DS16" s="49">
        <v>0</v>
      </c>
      <c r="DT16" s="49">
        <v>0</v>
      </c>
      <c r="DU16" s="49">
        <v>0</v>
      </c>
      <c r="DV16" s="49">
        <v>0</v>
      </c>
      <c r="DW16" s="49">
        <v>0</v>
      </c>
      <c r="DX16" s="49">
        <v>0</v>
      </c>
      <c r="DY16" s="49">
        <v>0</v>
      </c>
      <c r="DZ16" s="49">
        <v>0</v>
      </c>
      <c r="EA16" s="49">
        <v>0</v>
      </c>
      <c r="EB16" s="49">
        <v>0</v>
      </c>
      <c r="EC16" s="49">
        <v>0</v>
      </c>
      <c r="ED16" s="49">
        <v>0</v>
      </c>
      <c r="EE16" s="49">
        <v>0</v>
      </c>
      <c r="EF16" s="49">
        <v>0</v>
      </c>
      <c r="EG16" s="49">
        <v>0</v>
      </c>
      <c r="EH16" s="49">
        <v>0</v>
      </c>
      <c r="EI16" s="49">
        <v>0</v>
      </c>
      <c r="EJ16" s="49">
        <v>0</v>
      </c>
      <c r="EK16" s="49">
        <v>0</v>
      </c>
      <c r="EL16" s="49">
        <v>0</v>
      </c>
      <c r="EM16" s="49">
        <v>0</v>
      </c>
      <c r="EN16" s="49">
        <v>0</v>
      </c>
      <c r="EO16" s="49">
        <v>0</v>
      </c>
      <c r="EP16" s="49">
        <v>0</v>
      </c>
      <c r="EQ16" s="49">
        <v>0</v>
      </c>
      <c r="ER16" s="49">
        <v>0</v>
      </c>
      <c r="ES16" s="49">
        <v>0</v>
      </c>
      <c r="ET16" s="49">
        <v>0</v>
      </c>
      <c r="EU16" s="49">
        <v>0</v>
      </c>
      <c r="EV16" s="49">
        <v>0</v>
      </c>
      <c r="EW16" s="49">
        <v>0</v>
      </c>
      <c r="EX16" s="49">
        <v>0</v>
      </c>
      <c r="EY16" s="49">
        <v>0</v>
      </c>
      <c r="EZ16" s="49">
        <v>0</v>
      </c>
      <c r="FA16" s="49">
        <v>0</v>
      </c>
      <c r="FB16" s="49">
        <v>0</v>
      </c>
      <c r="FC16" s="49">
        <v>0</v>
      </c>
      <c r="FD16" s="49">
        <v>0</v>
      </c>
      <c r="FE16" s="49">
        <v>0</v>
      </c>
      <c r="FF16" s="49">
        <v>0</v>
      </c>
      <c r="FG16" s="49">
        <v>0</v>
      </c>
      <c r="FH16" s="49">
        <v>0</v>
      </c>
      <c r="FI16" s="49">
        <v>0</v>
      </c>
      <c r="FJ16" s="49">
        <v>0</v>
      </c>
      <c r="FK16" s="50">
        <v>46292963.452951483</v>
      </c>
      <c r="FL16" s="51">
        <v>4933880.3666917216</v>
      </c>
      <c r="FM16" s="51"/>
      <c r="FN16" s="51">
        <v>0</v>
      </c>
      <c r="FO16" s="51">
        <v>4933880.3666917216</v>
      </c>
      <c r="FP16" s="51">
        <v>51226843.819643207</v>
      </c>
      <c r="FQ16" s="51">
        <v>3321576.9809575225</v>
      </c>
      <c r="FR16" s="51">
        <v>1450473.2800438504</v>
      </c>
      <c r="FS16" s="51">
        <v>55998894.080644578</v>
      </c>
      <c r="FT16" s="47">
        <v>1332082.8196563045</v>
      </c>
      <c r="FU16" s="47">
        <v>118390.46038754597</v>
      </c>
      <c r="FV16" s="61">
        <f t="shared" si="0"/>
        <v>0</v>
      </c>
    </row>
    <row r="17" spans="1:178" x14ac:dyDescent="0.25">
      <c r="A17" s="42" t="s">
        <v>42</v>
      </c>
      <c r="B17" s="43">
        <v>13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49009145.549297713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0</v>
      </c>
      <c r="CA17" s="49">
        <v>0</v>
      </c>
      <c r="CB17" s="49">
        <v>0</v>
      </c>
      <c r="CC17" s="49">
        <v>0</v>
      </c>
      <c r="CD17" s="49">
        <v>0</v>
      </c>
      <c r="CE17" s="49">
        <v>0</v>
      </c>
      <c r="CF17" s="49">
        <v>0</v>
      </c>
      <c r="CG17" s="49">
        <v>0</v>
      </c>
      <c r="CH17" s="49">
        <v>0</v>
      </c>
      <c r="CI17" s="49">
        <v>0</v>
      </c>
      <c r="CJ17" s="49">
        <v>0</v>
      </c>
      <c r="CK17" s="49">
        <v>0</v>
      </c>
      <c r="CL17" s="49">
        <v>0</v>
      </c>
      <c r="CM17" s="49">
        <v>0</v>
      </c>
      <c r="CN17" s="49">
        <v>0</v>
      </c>
      <c r="CO17" s="49">
        <v>0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  <c r="CY17" s="49">
        <v>0</v>
      </c>
      <c r="CZ17" s="49">
        <v>0</v>
      </c>
      <c r="DA17" s="49">
        <v>0</v>
      </c>
      <c r="DB17" s="49">
        <v>0</v>
      </c>
      <c r="DC17" s="49">
        <v>0</v>
      </c>
      <c r="DD17" s="49">
        <v>0</v>
      </c>
      <c r="DE17" s="49">
        <v>0</v>
      </c>
      <c r="DF17" s="49">
        <v>0</v>
      </c>
      <c r="DG17" s="49">
        <v>0</v>
      </c>
      <c r="DH17" s="49">
        <v>0</v>
      </c>
      <c r="DI17" s="49">
        <v>0</v>
      </c>
      <c r="DJ17" s="49">
        <v>0</v>
      </c>
      <c r="DK17" s="49">
        <v>0</v>
      </c>
      <c r="DL17" s="49">
        <v>0</v>
      </c>
      <c r="DM17" s="49">
        <v>0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0</v>
      </c>
      <c r="DT17" s="49">
        <v>0</v>
      </c>
      <c r="DU17" s="49">
        <v>0</v>
      </c>
      <c r="DV17" s="49">
        <v>0</v>
      </c>
      <c r="DW17" s="49">
        <v>0</v>
      </c>
      <c r="DX17" s="49">
        <v>0</v>
      </c>
      <c r="DY17" s="49">
        <v>0</v>
      </c>
      <c r="DZ17" s="49">
        <v>0</v>
      </c>
      <c r="EA17" s="49">
        <v>0</v>
      </c>
      <c r="EB17" s="49">
        <v>0</v>
      </c>
      <c r="EC17" s="49">
        <v>0</v>
      </c>
      <c r="ED17" s="49">
        <v>0</v>
      </c>
      <c r="EE17" s="49">
        <v>0</v>
      </c>
      <c r="EF17" s="49">
        <v>0</v>
      </c>
      <c r="EG17" s="49">
        <v>0</v>
      </c>
      <c r="EH17" s="49">
        <v>0</v>
      </c>
      <c r="EI17" s="49">
        <v>0</v>
      </c>
      <c r="EJ17" s="49">
        <v>0</v>
      </c>
      <c r="EK17" s="49">
        <v>0</v>
      </c>
      <c r="EL17" s="49">
        <v>0</v>
      </c>
      <c r="EM17" s="49">
        <v>0</v>
      </c>
      <c r="EN17" s="49">
        <v>0</v>
      </c>
      <c r="EO17" s="49">
        <v>0</v>
      </c>
      <c r="EP17" s="49">
        <v>0</v>
      </c>
      <c r="EQ17" s="49">
        <v>0</v>
      </c>
      <c r="ER17" s="49">
        <v>0</v>
      </c>
      <c r="ES17" s="49">
        <v>0</v>
      </c>
      <c r="ET17" s="49">
        <v>0</v>
      </c>
      <c r="EU17" s="49">
        <v>0</v>
      </c>
      <c r="EV17" s="49">
        <v>0</v>
      </c>
      <c r="EW17" s="49">
        <v>0</v>
      </c>
      <c r="EX17" s="49">
        <v>0</v>
      </c>
      <c r="EY17" s="49">
        <v>0</v>
      </c>
      <c r="EZ17" s="49">
        <v>0</v>
      </c>
      <c r="FA17" s="49">
        <v>0</v>
      </c>
      <c r="FB17" s="49">
        <v>0</v>
      </c>
      <c r="FC17" s="49">
        <v>0</v>
      </c>
      <c r="FD17" s="49">
        <v>0</v>
      </c>
      <c r="FE17" s="49">
        <v>0</v>
      </c>
      <c r="FF17" s="49">
        <v>0</v>
      </c>
      <c r="FG17" s="49">
        <v>0</v>
      </c>
      <c r="FH17" s="49">
        <v>0</v>
      </c>
      <c r="FI17" s="49">
        <v>0</v>
      </c>
      <c r="FJ17" s="49">
        <v>0</v>
      </c>
      <c r="FK17" s="50">
        <v>49009145.549297713</v>
      </c>
      <c r="FL17" s="51">
        <v>0</v>
      </c>
      <c r="FM17" s="51"/>
      <c r="FN17" s="51">
        <v>0</v>
      </c>
      <c r="FO17" s="51">
        <v>0</v>
      </c>
      <c r="FP17" s="51">
        <v>49009145.549297713</v>
      </c>
      <c r="FQ17" s="51">
        <v>3558089.7933353456</v>
      </c>
      <c r="FR17" s="51">
        <v>1196334.461058961</v>
      </c>
      <c r="FS17" s="51">
        <v>53763569.80369202</v>
      </c>
      <c r="FT17" s="47">
        <v>1196334.461058961</v>
      </c>
      <c r="FU17" s="47">
        <v>0</v>
      </c>
      <c r="FV17" s="61">
        <f t="shared" si="0"/>
        <v>0</v>
      </c>
    </row>
    <row r="18" spans="1:178" x14ac:dyDescent="0.25">
      <c r="A18" s="42" t="s">
        <v>43</v>
      </c>
      <c r="B18" s="43">
        <v>14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4446669.4602395762</v>
      </c>
      <c r="Q18" s="49">
        <v>5976.7053999866357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0</v>
      </c>
      <c r="CO18" s="49">
        <v>0</v>
      </c>
      <c r="CP18" s="49">
        <v>0</v>
      </c>
      <c r="CQ18" s="49">
        <v>0</v>
      </c>
      <c r="CR18" s="49">
        <v>0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  <c r="CY18" s="49">
        <v>0</v>
      </c>
      <c r="CZ18" s="49">
        <v>0</v>
      </c>
      <c r="DA18" s="49">
        <v>0</v>
      </c>
      <c r="DB18" s="49">
        <v>0</v>
      </c>
      <c r="DC18" s="49">
        <v>0</v>
      </c>
      <c r="DD18" s="49">
        <v>0</v>
      </c>
      <c r="DE18" s="49">
        <v>0</v>
      </c>
      <c r="DF18" s="49">
        <v>0</v>
      </c>
      <c r="DG18" s="49">
        <v>0</v>
      </c>
      <c r="DH18" s="49">
        <v>0</v>
      </c>
      <c r="DI18" s="49">
        <v>0</v>
      </c>
      <c r="DJ18" s="49">
        <v>0</v>
      </c>
      <c r="DK18" s="49">
        <v>0</v>
      </c>
      <c r="DL18" s="49">
        <v>0</v>
      </c>
      <c r="DM18" s="49">
        <v>0</v>
      </c>
      <c r="DN18" s="49">
        <v>0</v>
      </c>
      <c r="DO18" s="49">
        <v>0</v>
      </c>
      <c r="DP18" s="49">
        <v>0</v>
      </c>
      <c r="DQ18" s="49">
        <v>0</v>
      </c>
      <c r="DR18" s="49">
        <v>0</v>
      </c>
      <c r="DS18" s="49">
        <v>0</v>
      </c>
      <c r="DT18" s="49">
        <v>0</v>
      </c>
      <c r="DU18" s="49">
        <v>0</v>
      </c>
      <c r="DV18" s="49">
        <v>0</v>
      </c>
      <c r="DW18" s="49">
        <v>0</v>
      </c>
      <c r="DX18" s="49">
        <v>0</v>
      </c>
      <c r="DY18" s="49">
        <v>0</v>
      </c>
      <c r="DZ18" s="49">
        <v>0</v>
      </c>
      <c r="EA18" s="49">
        <v>0</v>
      </c>
      <c r="EB18" s="49">
        <v>0</v>
      </c>
      <c r="EC18" s="49">
        <v>0</v>
      </c>
      <c r="ED18" s="49">
        <v>0</v>
      </c>
      <c r="EE18" s="49">
        <v>0</v>
      </c>
      <c r="EF18" s="49">
        <v>0</v>
      </c>
      <c r="EG18" s="49">
        <v>0</v>
      </c>
      <c r="EH18" s="49">
        <v>0</v>
      </c>
      <c r="EI18" s="49">
        <v>0</v>
      </c>
      <c r="EJ18" s="49">
        <v>0</v>
      </c>
      <c r="EK18" s="49">
        <v>0</v>
      </c>
      <c r="EL18" s="49">
        <v>0</v>
      </c>
      <c r="EM18" s="49">
        <v>0</v>
      </c>
      <c r="EN18" s="49">
        <v>0</v>
      </c>
      <c r="EO18" s="49">
        <v>0</v>
      </c>
      <c r="EP18" s="49">
        <v>0</v>
      </c>
      <c r="EQ18" s="49">
        <v>0</v>
      </c>
      <c r="ER18" s="49">
        <v>0</v>
      </c>
      <c r="ES18" s="49">
        <v>0</v>
      </c>
      <c r="ET18" s="49">
        <v>0</v>
      </c>
      <c r="EU18" s="49">
        <v>0</v>
      </c>
      <c r="EV18" s="49">
        <v>0</v>
      </c>
      <c r="EW18" s="49">
        <v>0</v>
      </c>
      <c r="EX18" s="49">
        <v>0</v>
      </c>
      <c r="EY18" s="49">
        <v>0</v>
      </c>
      <c r="EZ18" s="49">
        <v>0</v>
      </c>
      <c r="FA18" s="49">
        <v>0</v>
      </c>
      <c r="FB18" s="49">
        <v>0</v>
      </c>
      <c r="FC18" s="49">
        <v>0</v>
      </c>
      <c r="FD18" s="49">
        <v>0</v>
      </c>
      <c r="FE18" s="49">
        <v>0</v>
      </c>
      <c r="FF18" s="49">
        <v>0</v>
      </c>
      <c r="FG18" s="49">
        <v>0</v>
      </c>
      <c r="FH18" s="49">
        <v>0</v>
      </c>
      <c r="FI18" s="49">
        <v>0</v>
      </c>
      <c r="FJ18" s="49">
        <v>0</v>
      </c>
      <c r="FK18" s="50">
        <v>4452646.1656395625</v>
      </c>
      <c r="FL18" s="51">
        <v>0</v>
      </c>
      <c r="FM18" s="51"/>
      <c r="FN18" s="51">
        <v>0</v>
      </c>
      <c r="FO18" s="51">
        <v>0</v>
      </c>
      <c r="FP18" s="51">
        <v>4452646.1656395625</v>
      </c>
      <c r="FQ18" s="51">
        <v>332142.39495096059</v>
      </c>
      <c r="FR18" s="51">
        <v>88951.282462126997</v>
      </c>
      <c r="FS18" s="51">
        <v>4873739.8430526499</v>
      </c>
      <c r="FT18" s="47">
        <v>88951.282462126997</v>
      </c>
      <c r="FU18" s="47">
        <v>0</v>
      </c>
      <c r="FV18" s="61">
        <f t="shared" si="0"/>
        <v>0</v>
      </c>
    </row>
    <row r="19" spans="1:178" x14ac:dyDescent="0.25">
      <c r="A19" s="42" t="s">
        <v>44</v>
      </c>
      <c r="B19" s="43">
        <v>15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159.44729794837454</v>
      </c>
      <c r="M19" s="49">
        <v>0</v>
      </c>
      <c r="N19" s="49">
        <v>0</v>
      </c>
      <c r="O19" s="49">
        <v>303.80369665129399</v>
      </c>
      <c r="P19" s="49">
        <v>130.96350954874185</v>
      </c>
      <c r="Q19" s="49">
        <v>4495099.1967466213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98131.1640132342</v>
      </c>
      <c r="AN19" s="49">
        <v>0</v>
      </c>
      <c r="AO19" s="49">
        <v>0</v>
      </c>
      <c r="AP19" s="49">
        <v>0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49">
        <v>4.8850830154016922</v>
      </c>
      <c r="BQ19" s="49">
        <v>0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0</v>
      </c>
      <c r="CA19" s="49">
        <v>0</v>
      </c>
      <c r="CB19" s="49">
        <v>0</v>
      </c>
      <c r="CC19" s="49">
        <v>0</v>
      </c>
      <c r="CD19" s="49">
        <v>0</v>
      </c>
      <c r="CE19" s="49">
        <v>0</v>
      </c>
      <c r="CF19" s="49">
        <v>0</v>
      </c>
      <c r="CG19" s="49">
        <v>0</v>
      </c>
      <c r="CH19" s="49">
        <v>0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0</v>
      </c>
      <c r="CO19" s="49">
        <v>0</v>
      </c>
      <c r="CP19" s="49">
        <v>0</v>
      </c>
      <c r="CQ19" s="49">
        <v>0</v>
      </c>
      <c r="CR19" s="49">
        <v>0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  <c r="CY19" s="49">
        <v>0</v>
      </c>
      <c r="CZ19" s="49">
        <v>0</v>
      </c>
      <c r="DA19" s="49">
        <v>0</v>
      </c>
      <c r="DB19" s="49">
        <v>0</v>
      </c>
      <c r="DC19" s="49">
        <v>0</v>
      </c>
      <c r="DD19" s="49">
        <v>0</v>
      </c>
      <c r="DE19" s="49">
        <v>0</v>
      </c>
      <c r="DF19" s="49">
        <v>0</v>
      </c>
      <c r="DG19" s="49">
        <v>0</v>
      </c>
      <c r="DH19" s="49">
        <v>0</v>
      </c>
      <c r="DI19" s="49">
        <v>0</v>
      </c>
      <c r="DJ19" s="49">
        <v>0</v>
      </c>
      <c r="DK19" s="49">
        <v>0</v>
      </c>
      <c r="DL19" s="49">
        <v>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0</v>
      </c>
      <c r="DX19" s="49">
        <v>0</v>
      </c>
      <c r="DY19" s="49">
        <v>0</v>
      </c>
      <c r="DZ19" s="49">
        <v>0</v>
      </c>
      <c r="EA19" s="49">
        <v>0</v>
      </c>
      <c r="EB19" s="49">
        <v>0</v>
      </c>
      <c r="EC19" s="49">
        <v>0</v>
      </c>
      <c r="ED19" s="49">
        <v>0</v>
      </c>
      <c r="EE19" s="49">
        <v>0</v>
      </c>
      <c r="EF19" s="49">
        <v>0</v>
      </c>
      <c r="EG19" s="49">
        <v>0</v>
      </c>
      <c r="EH19" s="49">
        <v>0</v>
      </c>
      <c r="EI19" s="49">
        <v>0</v>
      </c>
      <c r="EJ19" s="49">
        <v>0</v>
      </c>
      <c r="EK19" s="49">
        <v>0</v>
      </c>
      <c r="EL19" s="49">
        <v>0</v>
      </c>
      <c r="EM19" s="49">
        <v>0</v>
      </c>
      <c r="EN19" s="49">
        <v>0</v>
      </c>
      <c r="EO19" s="49">
        <v>0</v>
      </c>
      <c r="EP19" s="49">
        <v>0</v>
      </c>
      <c r="EQ19" s="49">
        <v>0</v>
      </c>
      <c r="ER19" s="49">
        <v>0</v>
      </c>
      <c r="ES19" s="49">
        <v>0</v>
      </c>
      <c r="ET19" s="49">
        <v>0</v>
      </c>
      <c r="EU19" s="49">
        <v>0</v>
      </c>
      <c r="EV19" s="49">
        <v>0</v>
      </c>
      <c r="EW19" s="49">
        <v>0</v>
      </c>
      <c r="EX19" s="49">
        <v>0</v>
      </c>
      <c r="EY19" s="49">
        <v>0</v>
      </c>
      <c r="EZ19" s="49">
        <v>0</v>
      </c>
      <c r="FA19" s="49">
        <v>0</v>
      </c>
      <c r="FB19" s="49">
        <v>0</v>
      </c>
      <c r="FC19" s="49">
        <v>0</v>
      </c>
      <c r="FD19" s="49">
        <v>0</v>
      </c>
      <c r="FE19" s="49">
        <v>0</v>
      </c>
      <c r="FF19" s="49">
        <v>0</v>
      </c>
      <c r="FG19" s="49">
        <v>0</v>
      </c>
      <c r="FH19" s="49">
        <v>0</v>
      </c>
      <c r="FI19" s="49">
        <v>0</v>
      </c>
      <c r="FJ19" s="49">
        <v>0</v>
      </c>
      <c r="FK19" s="50">
        <v>4593829.4603470191</v>
      </c>
      <c r="FL19" s="51">
        <v>572640.46411355142</v>
      </c>
      <c r="FM19" s="51"/>
      <c r="FN19" s="51">
        <v>0</v>
      </c>
      <c r="FO19" s="51">
        <v>572640.46411355142</v>
      </c>
      <c r="FP19" s="51">
        <v>5166469.9244605703</v>
      </c>
      <c r="FQ19" s="51">
        <v>367571.75752754544</v>
      </c>
      <c r="FR19" s="51">
        <v>231627.36578150571</v>
      </c>
      <c r="FS19" s="51">
        <v>5765669.047769621</v>
      </c>
      <c r="FT19" s="47">
        <v>207863.13974354812</v>
      </c>
      <c r="FU19" s="47">
        <v>23764.2260379576</v>
      </c>
      <c r="FV19" s="61">
        <f t="shared" si="0"/>
        <v>0</v>
      </c>
    </row>
    <row r="20" spans="1:178" x14ac:dyDescent="0.25">
      <c r="A20" s="42" t="s">
        <v>45</v>
      </c>
      <c r="B20" s="43">
        <v>16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16201.642104607599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22991265.191139761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36653.640176995963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0</v>
      </c>
      <c r="BF20" s="49">
        <v>0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0</v>
      </c>
      <c r="BQ20" s="49">
        <v>0</v>
      </c>
      <c r="BR20" s="49">
        <v>0</v>
      </c>
      <c r="BS20" s="49">
        <v>0</v>
      </c>
      <c r="BT20" s="49">
        <v>0</v>
      </c>
      <c r="BU20" s="49">
        <v>0</v>
      </c>
      <c r="BV20" s="49">
        <v>0</v>
      </c>
      <c r="BW20" s="49">
        <v>0</v>
      </c>
      <c r="BX20" s="49">
        <v>0</v>
      </c>
      <c r="BY20" s="49">
        <v>0</v>
      </c>
      <c r="BZ20" s="49">
        <v>0</v>
      </c>
      <c r="CA20" s="49">
        <v>0</v>
      </c>
      <c r="CB20" s="49">
        <v>0</v>
      </c>
      <c r="CC20" s="49">
        <v>0</v>
      </c>
      <c r="CD20" s="49">
        <v>0</v>
      </c>
      <c r="CE20" s="49">
        <v>0</v>
      </c>
      <c r="CF20" s="49">
        <v>0</v>
      </c>
      <c r="CG20" s="49">
        <v>0</v>
      </c>
      <c r="CH20" s="49">
        <v>0</v>
      </c>
      <c r="CI20" s="49">
        <v>0</v>
      </c>
      <c r="CJ20" s="49">
        <v>0</v>
      </c>
      <c r="CK20" s="49">
        <v>0</v>
      </c>
      <c r="CL20" s="49">
        <v>0</v>
      </c>
      <c r="CM20" s="49">
        <v>0</v>
      </c>
      <c r="CN20" s="49">
        <v>0</v>
      </c>
      <c r="CO20" s="49">
        <v>0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9">
        <v>0</v>
      </c>
      <c r="CY20" s="49">
        <v>0</v>
      </c>
      <c r="CZ20" s="49">
        <v>0</v>
      </c>
      <c r="DA20" s="49">
        <v>0</v>
      </c>
      <c r="DB20" s="49">
        <v>0</v>
      </c>
      <c r="DC20" s="49">
        <v>0</v>
      </c>
      <c r="DD20" s="49">
        <v>0</v>
      </c>
      <c r="DE20" s="49">
        <v>0</v>
      </c>
      <c r="DF20" s="49">
        <v>0</v>
      </c>
      <c r="DG20" s="49">
        <v>0</v>
      </c>
      <c r="DH20" s="49">
        <v>0</v>
      </c>
      <c r="DI20" s="49">
        <v>0</v>
      </c>
      <c r="DJ20" s="49">
        <v>0</v>
      </c>
      <c r="DK20" s="49">
        <v>0</v>
      </c>
      <c r="DL20" s="49">
        <v>0</v>
      </c>
      <c r="DM20" s="49">
        <v>0</v>
      </c>
      <c r="DN20" s="49">
        <v>0</v>
      </c>
      <c r="DO20" s="49">
        <v>0</v>
      </c>
      <c r="DP20" s="49">
        <v>0</v>
      </c>
      <c r="DQ20" s="49">
        <v>0</v>
      </c>
      <c r="DR20" s="49">
        <v>0</v>
      </c>
      <c r="DS20" s="49">
        <v>0</v>
      </c>
      <c r="DT20" s="49">
        <v>0</v>
      </c>
      <c r="DU20" s="49">
        <v>0</v>
      </c>
      <c r="DV20" s="49">
        <v>0</v>
      </c>
      <c r="DW20" s="49">
        <v>0</v>
      </c>
      <c r="DX20" s="49">
        <v>0</v>
      </c>
      <c r="DY20" s="49">
        <v>0</v>
      </c>
      <c r="DZ20" s="49">
        <v>0</v>
      </c>
      <c r="EA20" s="49">
        <v>0</v>
      </c>
      <c r="EB20" s="49">
        <v>0</v>
      </c>
      <c r="EC20" s="49">
        <v>0</v>
      </c>
      <c r="ED20" s="49">
        <v>0</v>
      </c>
      <c r="EE20" s="49">
        <v>0</v>
      </c>
      <c r="EF20" s="49">
        <v>0</v>
      </c>
      <c r="EG20" s="49">
        <v>0</v>
      </c>
      <c r="EH20" s="49">
        <v>0</v>
      </c>
      <c r="EI20" s="49">
        <v>0</v>
      </c>
      <c r="EJ20" s="49">
        <v>0</v>
      </c>
      <c r="EK20" s="49">
        <v>0</v>
      </c>
      <c r="EL20" s="49">
        <v>0</v>
      </c>
      <c r="EM20" s="49">
        <v>0</v>
      </c>
      <c r="EN20" s="49">
        <v>0</v>
      </c>
      <c r="EO20" s="49">
        <v>0</v>
      </c>
      <c r="EP20" s="49">
        <v>0</v>
      </c>
      <c r="EQ20" s="49">
        <v>0</v>
      </c>
      <c r="ER20" s="49">
        <v>0</v>
      </c>
      <c r="ES20" s="49">
        <v>0</v>
      </c>
      <c r="ET20" s="49">
        <v>0</v>
      </c>
      <c r="EU20" s="49">
        <v>0</v>
      </c>
      <c r="EV20" s="49">
        <v>0</v>
      </c>
      <c r="EW20" s="49">
        <v>0</v>
      </c>
      <c r="EX20" s="49">
        <v>0</v>
      </c>
      <c r="EY20" s="49">
        <v>0</v>
      </c>
      <c r="EZ20" s="49">
        <v>0</v>
      </c>
      <c r="FA20" s="49">
        <v>0</v>
      </c>
      <c r="FB20" s="49">
        <v>0</v>
      </c>
      <c r="FC20" s="49">
        <v>0</v>
      </c>
      <c r="FD20" s="49">
        <v>0</v>
      </c>
      <c r="FE20" s="49">
        <v>0</v>
      </c>
      <c r="FF20" s="49">
        <v>0</v>
      </c>
      <c r="FG20" s="49">
        <v>0</v>
      </c>
      <c r="FH20" s="49">
        <v>0</v>
      </c>
      <c r="FI20" s="49">
        <v>0</v>
      </c>
      <c r="FJ20" s="49">
        <v>0</v>
      </c>
      <c r="FK20" s="50">
        <v>23044120.473421365</v>
      </c>
      <c r="FL20" s="51">
        <v>792045.07181829447</v>
      </c>
      <c r="FM20" s="51"/>
      <c r="FN20" s="51">
        <v>0</v>
      </c>
      <c r="FO20" s="51">
        <v>792045.07181829447</v>
      </c>
      <c r="FP20" s="51">
        <v>23836165.545239661</v>
      </c>
      <c r="FQ20" s="51">
        <v>3142798.9554876802</v>
      </c>
      <c r="FR20" s="51">
        <v>599812.02915764588</v>
      </c>
      <c r="FS20" s="51">
        <v>27578776.529884987</v>
      </c>
      <c r="FT20" s="47">
        <v>501400.05210671702</v>
      </c>
      <c r="FU20" s="47">
        <v>98411.977050928894</v>
      </c>
      <c r="FV20" s="61">
        <f t="shared" si="0"/>
        <v>0</v>
      </c>
    </row>
    <row r="21" spans="1:178" x14ac:dyDescent="0.25">
      <c r="A21" s="42" t="s">
        <v>46</v>
      </c>
      <c r="B21" s="43">
        <v>17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149451634.1228492</v>
      </c>
      <c r="T21" s="49">
        <v>152618.51029277054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6267.4420050366143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0</v>
      </c>
      <c r="CF21" s="49">
        <v>0</v>
      </c>
      <c r="CG21" s="49">
        <v>0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  <c r="CP21" s="49">
        <v>0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0</v>
      </c>
      <c r="CZ21" s="49">
        <v>0</v>
      </c>
      <c r="DA21" s="49">
        <v>0</v>
      </c>
      <c r="DB21" s="49">
        <v>0</v>
      </c>
      <c r="DC21" s="49">
        <v>0</v>
      </c>
      <c r="DD21" s="49">
        <v>0</v>
      </c>
      <c r="DE21" s="49">
        <v>0</v>
      </c>
      <c r="DF21" s="49">
        <v>0</v>
      </c>
      <c r="DG21" s="49">
        <v>0</v>
      </c>
      <c r="DH21" s="49">
        <v>0</v>
      </c>
      <c r="DI21" s="49">
        <v>0</v>
      </c>
      <c r="DJ21" s="49">
        <v>0</v>
      </c>
      <c r="DK21" s="49">
        <v>0</v>
      </c>
      <c r="DL21" s="49">
        <v>0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0</v>
      </c>
      <c r="DT21" s="49">
        <v>0</v>
      </c>
      <c r="DU21" s="49">
        <v>0</v>
      </c>
      <c r="DV21" s="49">
        <v>0</v>
      </c>
      <c r="DW21" s="49">
        <v>0</v>
      </c>
      <c r="DX21" s="49">
        <v>0</v>
      </c>
      <c r="DY21" s="49">
        <v>0</v>
      </c>
      <c r="DZ21" s="49">
        <v>0</v>
      </c>
      <c r="EA21" s="49">
        <v>0</v>
      </c>
      <c r="EB21" s="49">
        <v>0</v>
      </c>
      <c r="EC21" s="49">
        <v>0</v>
      </c>
      <c r="ED21" s="49">
        <v>0</v>
      </c>
      <c r="EE21" s="49">
        <v>0</v>
      </c>
      <c r="EF21" s="49">
        <v>0</v>
      </c>
      <c r="EG21" s="49">
        <v>0</v>
      </c>
      <c r="EH21" s="49">
        <v>0</v>
      </c>
      <c r="EI21" s="49">
        <v>0</v>
      </c>
      <c r="EJ21" s="49">
        <v>0</v>
      </c>
      <c r="EK21" s="49">
        <v>0</v>
      </c>
      <c r="EL21" s="49">
        <v>0</v>
      </c>
      <c r="EM21" s="49">
        <v>0</v>
      </c>
      <c r="EN21" s="49">
        <v>0</v>
      </c>
      <c r="EO21" s="49">
        <v>0</v>
      </c>
      <c r="EP21" s="49">
        <v>0</v>
      </c>
      <c r="EQ21" s="49">
        <v>0</v>
      </c>
      <c r="ER21" s="49">
        <v>0</v>
      </c>
      <c r="ES21" s="49">
        <v>0</v>
      </c>
      <c r="ET21" s="49">
        <v>0</v>
      </c>
      <c r="EU21" s="49">
        <v>0</v>
      </c>
      <c r="EV21" s="49">
        <v>0</v>
      </c>
      <c r="EW21" s="49">
        <v>0</v>
      </c>
      <c r="EX21" s="49">
        <v>0</v>
      </c>
      <c r="EY21" s="49">
        <v>0</v>
      </c>
      <c r="EZ21" s="49">
        <v>0</v>
      </c>
      <c r="FA21" s="49">
        <v>0</v>
      </c>
      <c r="FB21" s="49">
        <v>0</v>
      </c>
      <c r="FC21" s="49">
        <v>0</v>
      </c>
      <c r="FD21" s="49">
        <v>0</v>
      </c>
      <c r="FE21" s="49">
        <v>0</v>
      </c>
      <c r="FF21" s="49">
        <v>0</v>
      </c>
      <c r="FG21" s="49">
        <v>0</v>
      </c>
      <c r="FH21" s="49">
        <v>0</v>
      </c>
      <c r="FI21" s="49">
        <v>0</v>
      </c>
      <c r="FJ21" s="49">
        <v>0</v>
      </c>
      <c r="FK21" s="50">
        <v>149610520.075147</v>
      </c>
      <c r="FL21" s="51">
        <v>167158.57632049691</v>
      </c>
      <c r="FM21" s="51"/>
      <c r="FN21" s="51">
        <v>0</v>
      </c>
      <c r="FO21" s="51">
        <v>167158.57632049691</v>
      </c>
      <c r="FP21" s="51">
        <v>149777678.6514675</v>
      </c>
      <c r="FQ21" s="51">
        <v>18870684.071701832</v>
      </c>
      <c r="FR21" s="51">
        <v>3383195.0531840213</v>
      </c>
      <c r="FS21" s="51">
        <v>172031557.77635336</v>
      </c>
      <c r="FT21" s="47">
        <v>3361783.5733838561</v>
      </c>
      <c r="FU21" s="47">
        <v>21411.479800165165</v>
      </c>
      <c r="FV21" s="61">
        <f t="shared" si="0"/>
        <v>0</v>
      </c>
    </row>
    <row r="22" spans="1:178" x14ac:dyDescent="0.25">
      <c r="A22" s="42" t="s">
        <v>47</v>
      </c>
      <c r="B22" s="43">
        <v>18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1046.7207839257301</v>
      </c>
      <c r="S22" s="49">
        <v>1882.4813419765078</v>
      </c>
      <c r="T22" s="49">
        <v>90710977.833472058</v>
      </c>
      <c r="U22" s="49">
        <v>6555.4172025872458</v>
      </c>
      <c r="V22" s="49">
        <v>0</v>
      </c>
      <c r="W22" s="49">
        <v>0</v>
      </c>
      <c r="X22" s="49">
        <v>201.63623657977979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0</v>
      </c>
      <c r="BS22" s="49">
        <v>0</v>
      </c>
      <c r="BT22" s="49">
        <v>0</v>
      </c>
      <c r="BU22" s="49">
        <v>0</v>
      </c>
      <c r="BV22" s="49">
        <v>0</v>
      </c>
      <c r="BW22" s="49">
        <v>0</v>
      </c>
      <c r="BX22" s="49">
        <v>0</v>
      </c>
      <c r="BY22" s="49">
        <v>0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0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0</v>
      </c>
      <c r="CV22" s="49">
        <v>0</v>
      </c>
      <c r="CW22" s="49">
        <v>0</v>
      </c>
      <c r="CX22" s="49">
        <v>0</v>
      </c>
      <c r="CY22" s="49">
        <v>0</v>
      </c>
      <c r="CZ22" s="49">
        <v>0</v>
      </c>
      <c r="DA22" s="49">
        <v>0</v>
      </c>
      <c r="DB22" s="49">
        <v>0</v>
      </c>
      <c r="DC22" s="49">
        <v>0</v>
      </c>
      <c r="DD22" s="49">
        <v>0</v>
      </c>
      <c r="DE22" s="49">
        <v>0</v>
      </c>
      <c r="DF22" s="49">
        <v>0</v>
      </c>
      <c r="DG22" s="49">
        <v>0</v>
      </c>
      <c r="DH22" s="49">
        <v>0</v>
      </c>
      <c r="DI22" s="49">
        <v>0</v>
      </c>
      <c r="DJ22" s="49">
        <v>0</v>
      </c>
      <c r="DK22" s="49">
        <v>0</v>
      </c>
      <c r="DL22" s="49">
        <v>0</v>
      </c>
      <c r="DM22" s="49">
        <v>0</v>
      </c>
      <c r="DN22" s="49">
        <v>0</v>
      </c>
      <c r="DO22" s="49">
        <v>0</v>
      </c>
      <c r="DP22" s="49">
        <v>0</v>
      </c>
      <c r="DQ22" s="49">
        <v>0</v>
      </c>
      <c r="DR22" s="49">
        <v>0</v>
      </c>
      <c r="DS22" s="49">
        <v>0</v>
      </c>
      <c r="DT22" s="49">
        <v>0</v>
      </c>
      <c r="DU22" s="49">
        <v>0</v>
      </c>
      <c r="DV22" s="49">
        <v>0</v>
      </c>
      <c r="DW22" s="49">
        <v>0</v>
      </c>
      <c r="DX22" s="49">
        <v>1726.3745551055426</v>
      </c>
      <c r="DY22" s="49">
        <v>0</v>
      </c>
      <c r="DZ22" s="49">
        <v>0</v>
      </c>
      <c r="EA22" s="49">
        <v>0</v>
      </c>
      <c r="EB22" s="49">
        <v>0</v>
      </c>
      <c r="EC22" s="49">
        <v>0</v>
      </c>
      <c r="ED22" s="49">
        <v>0</v>
      </c>
      <c r="EE22" s="49">
        <v>0</v>
      </c>
      <c r="EF22" s="49">
        <v>0</v>
      </c>
      <c r="EG22" s="49">
        <v>0</v>
      </c>
      <c r="EH22" s="49">
        <v>0</v>
      </c>
      <c r="EI22" s="49">
        <v>0</v>
      </c>
      <c r="EJ22" s="49">
        <v>0</v>
      </c>
      <c r="EK22" s="49">
        <v>0</v>
      </c>
      <c r="EL22" s="49">
        <v>0</v>
      </c>
      <c r="EM22" s="49">
        <v>0</v>
      </c>
      <c r="EN22" s="49">
        <v>0</v>
      </c>
      <c r="EO22" s="49">
        <v>0</v>
      </c>
      <c r="EP22" s="49">
        <v>0</v>
      </c>
      <c r="EQ22" s="49">
        <v>0</v>
      </c>
      <c r="ER22" s="49">
        <v>0</v>
      </c>
      <c r="ES22" s="49">
        <v>0</v>
      </c>
      <c r="ET22" s="49">
        <v>0</v>
      </c>
      <c r="EU22" s="49">
        <v>0</v>
      </c>
      <c r="EV22" s="49">
        <v>0</v>
      </c>
      <c r="EW22" s="49">
        <v>0</v>
      </c>
      <c r="EX22" s="49">
        <v>0</v>
      </c>
      <c r="EY22" s="49">
        <v>0</v>
      </c>
      <c r="EZ22" s="49">
        <v>0</v>
      </c>
      <c r="FA22" s="49">
        <v>0</v>
      </c>
      <c r="FB22" s="49">
        <v>0</v>
      </c>
      <c r="FC22" s="49">
        <v>0</v>
      </c>
      <c r="FD22" s="49">
        <v>0</v>
      </c>
      <c r="FE22" s="49">
        <v>0</v>
      </c>
      <c r="FF22" s="49">
        <v>0</v>
      </c>
      <c r="FG22" s="49">
        <v>0</v>
      </c>
      <c r="FH22" s="49">
        <v>0</v>
      </c>
      <c r="FI22" s="49">
        <v>0</v>
      </c>
      <c r="FJ22" s="49">
        <v>0</v>
      </c>
      <c r="FK22" s="50">
        <v>90722390.463592246</v>
      </c>
      <c r="FL22" s="51">
        <v>1280245.5723603067</v>
      </c>
      <c r="FM22" s="51"/>
      <c r="FN22" s="51">
        <v>0</v>
      </c>
      <c r="FO22" s="51">
        <v>1280245.5723603067</v>
      </c>
      <c r="FP22" s="51">
        <v>92002636.035952553</v>
      </c>
      <c r="FQ22" s="51">
        <v>9083408.9338940885</v>
      </c>
      <c r="FR22" s="51">
        <v>2118303.7082651556</v>
      </c>
      <c r="FS22" s="51">
        <v>103204348.67811179</v>
      </c>
      <c r="FT22" s="47">
        <v>1855420.6670739199</v>
      </c>
      <c r="FU22" s="47">
        <v>262883.04119123559</v>
      </c>
      <c r="FV22" s="61">
        <f t="shared" si="0"/>
        <v>0</v>
      </c>
    </row>
    <row r="23" spans="1:178" x14ac:dyDescent="0.25">
      <c r="A23" s="42" t="s">
        <v>48</v>
      </c>
      <c r="B23" s="43">
        <v>19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242.47701009565213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139634.24296289039</v>
      </c>
      <c r="S23" s="49">
        <v>15785.992368812154</v>
      </c>
      <c r="T23" s="49">
        <v>102258.79393268272</v>
      </c>
      <c r="U23" s="49">
        <v>10612035.986986332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0</v>
      </c>
      <c r="BY23" s="49">
        <v>0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0</v>
      </c>
      <c r="CF23" s="49">
        <v>0</v>
      </c>
      <c r="CG23" s="49">
        <v>0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9">
        <v>0</v>
      </c>
      <c r="CY23" s="49">
        <v>0</v>
      </c>
      <c r="CZ23" s="49">
        <v>0</v>
      </c>
      <c r="DA23" s="49">
        <v>0</v>
      </c>
      <c r="DB23" s="49">
        <v>0</v>
      </c>
      <c r="DC23" s="49">
        <v>0</v>
      </c>
      <c r="DD23" s="49">
        <v>0</v>
      </c>
      <c r="DE23" s="49">
        <v>0</v>
      </c>
      <c r="DF23" s="49">
        <v>0</v>
      </c>
      <c r="DG23" s="49">
        <v>0</v>
      </c>
      <c r="DH23" s="49">
        <v>0</v>
      </c>
      <c r="DI23" s="49">
        <v>0</v>
      </c>
      <c r="DJ23" s="49">
        <v>0</v>
      </c>
      <c r="DK23" s="49">
        <v>0</v>
      </c>
      <c r="DL23" s="49">
        <v>0</v>
      </c>
      <c r="DM23" s="49">
        <v>0</v>
      </c>
      <c r="DN23" s="49">
        <v>0</v>
      </c>
      <c r="DO23" s="49">
        <v>0</v>
      </c>
      <c r="DP23" s="49">
        <v>0</v>
      </c>
      <c r="DQ23" s="49">
        <v>0</v>
      </c>
      <c r="DR23" s="49">
        <v>0</v>
      </c>
      <c r="DS23" s="49">
        <v>0</v>
      </c>
      <c r="DT23" s="49">
        <v>0</v>
      </c>
      <c r="DU23" s="49">
        <v>0</v>
      </c>
      <c r="DV23" s="49">
        <v>0</v>
      </c>
      <c r="DW23" s="49">
        <v>0</v>
      </c>
      <c r="DX23" s="49">
        <v>0</v>
      </c>
      <c r="DY23" s="49">
        <v>0</v>
      </c>
      <c r="DZ23" s="49">
        <v>0</v>
      </c>
      <c r="EA23" s="49">
        <v>0</v>
      </c>
      <c r="EB23" s="49">
        <v>0</v>
      </c>
      <c r="EC23" s="49">
        <v>0</v>
      </c>
      <c r="ED23" s="49">
        <v>0</v>
      </c>
      <c r="EE23" s="49">
        <v>0</v>
      </c>
      <c r="EF23" s="49">
        <v>0</v>
      </c>
      <c r="EG23" s="49">
        <v>0</v>
      </c>
      <c r="EH23" s="49">
        <v>0</v>
      </c>
      <c r="EI23" s="49">
        <v>0</v>
      </c>
      <c r="EJ23" s="49">
        <v>0</v>
      </c>
      <c r="EK23" s="49">
        <v>0</v>
      </c>
      <c r="EL23" s="49">
        <v>0</v>
      </c>
      <c r="EM23" s="49">
        <v>0</v>
      </c>
      <c r="EN23" s="49">
        <v>0</v>
      </c>
      <c r="EO23" s="49">
        <v>0</v>
      </c>
      <c r="EP23" s="49">
        <v>0</v>
      </c>
      <c r="EQ23" s="49">
        <v>0</v>
      </c>
      <c r="ER23" s="49">
        <v>0</v>
      </c>
      <c r="ES23" s="49">
        <v>0</v>
      </c>
      <c r="ET23" s="49">
        <v>0</v>
      </c>
      <c r="EU23" s="49">
        <v>0</v>
      </c>
      <c r="EV23" s="49">
        <v>0</v>
      </c>
      <c r="EW23" s="49">
        <v>0</v>
      </c>
      <c r="EX23" s="49">
        <v>0</v>
      </c>
      <c r="EY23" s="49">
        <v>0</v>
      </c>
      <c r="EZ23" s="49">
        <v>0</v>
      </c>
      <c r="FA23" s="49">
        <v>0</v>
      </c>
      <c r="FB23" s="49">
        <v>0</v>
      </c>
      <c r="FC23" s="49">
        <v>0</v>
      </c>
      <c r="FD23" s="49">
        <v>0</v>
      </c>
      <c r="FE23" s="49">
        <v>0</v>
      </c>
      <c r="FF23" s="49">
        <v>0</v>
      </c>
      <c r="FG23" s="49">
        <v>0</v>
      </c>
      <c r="FH23" s="49">
        <v>0</v>
      </c>
      <c r="FI23" s="49">
        <v>0</v>
      </c>
      <c r="FJ23" s="49">
        <v>0</v>
      </c>
      <c r="FK23" s="50">
        <v>10869957.493260812</v>
      </c>
      <c r="FL23" s="51">
        <v>79587.991637278901</v>
      </c>
      <c r="FM23" s="51"/>
      <c r="FN23" s="51">
        <v>0</v>
      </c>
      <c r="FO23" s="51">
        <v>79587.991637278901</v>
      </c>
      <c r="FP23" s="51">
        <v>10949545.48489809</v>
      </c>
      <c r="FQ23" s="51">
        <v>1421157.1210554934</v>
      </c>
      <c r="FR23" s="51">
        <v>116033.86333017239</v>
      </c>
      <c r="FS23" s="51">
        <v>12486736.469283756</v>
      </c>
      <c r="FT23" s="47">
        <v>111250.302431269</v>
      </c>
      <c r="FU23" s="47">
        <v>4783.5608989033963</v>
      </c>
      <c r="FV23" s="61">
        <f t="shared" si="0"/>
        <v>0</v>
      </c>
    </row>
    <row r="24" spans="1:178" x14ac:dyDescent="0.25">
      <c r="A24" s="42" t="s">
        <v>49</v>
      </c>
      <c r="B24" s="43">
        <v>20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47829.684086482957</v>
      </c>
      <c r="S24" s="49">
        <v>1008.5619201608712</v>
      </c>
      <c r="T24" s="49">
        <v>235.70199576620547</v>
      </c>
      <c r="U24" s="49">
        <v>654.56303869741555</v>
      </c>
      <c r="V24" s="49">
        <v>43117596.76346422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58952.0436750554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0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49">
        <v>0</v>
      </c>
      <c r="BQ24" s="49">
        <v>0</v>
      </c>
      <c r="BR24" s="49">
        <v>0</v>
      </c>
      <c r="BS24" s="49">
        <v>0</v>
      </c>
      <c r="BT24" s="49">
        <v>0</v>
      </c>
      <c r="BU24" s="49">
        <v>0</v>
      </c>
      <c r="BV24" s="49">
        <v>0</v>
      </c>
      <c r="BW24" s="49">
        <v>0</v>
      </c>
      <c r="BX24" s="49">
        <v>0</v>
      </c>
      <c r="BY24" s="49">
        <v>0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0</v>
      </c>
      <c r="CF24" s="49">
        <v>0</v>
      </c>
      <c r="CG24" s="49">
        <v>0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  <c r="CP24" s="49">
        <v>0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0</v>
      </c>
      <c r="CX24" s="49">
        <v>0</v>
      </c>
      <c r="CY24" s="49">
        <v>0</v>
      </c>
      <c r="CZ24" s="49">
        <v>0</v>
      </c>
      <c r="DA24" s="49">
        <v>0</v>
      </c>
      <c r="DB24" s="49">
        <v>0</v>
      </c>
      <c r="DC24" s="49">
        <v>0</v>
      </c>
      <c r="DD24" s="49">
        <v>0</v>
      </c>
      <c r="DE24" s="49">
        <v>0</v>
      </c>
      <c r="DF24" s="49">
        <v>0</v>
      </c>
      <c r="DG24" s="49">
        <v>0</v>
      </c>
      <c r="DH24" s="49">
        <v>0</v>
      </c>
      <c r="DI24" s="49">
        <v>0</v>
      </c>
      <c r="DJ24" s="49">
        <v>0</v>
      </c>
      <c r="DK24" s="49">
        <v>0</v>
      </c>
      <c r="DL24" s="49">
        <v>0</v>
      </c>
      <c r="DM24" s="49">
        <v>0</v>
      </c>
      <c r="DN24" s="49">
        <v>0</v>
      </c>
      <c r="DO24" s="49">
        <v>0</v>
      </c>
      <c r="DP24" s="49">
        <v>0</v>
      </c>
      <c r="DQ24" s="49">
        <v>0</v>
      </c>
      <c r="DR24" s="49">
        <v>0</v>
      </c>
      <c r="DS24" s="49">
        <v>0</v>
      </c>
      <c r="DT24" s="49">
        <v>0</v>
      </c>
      <c r="DU24" s="49">
        <v>0</v>
      </c>
      <c r="DV24" s="49">
        <v>0</v>
      </c>
      <c r="DW24" s="49">
        <v>0</v>
      </c>
      <c r="DX24" s="49">
        <v>0</v>
      </c>
      <c r="DY24" s="49">
        <v>0</v>
      </c>
      <c r="DZ24" s="49">
        <v>0</v>
      </c>
      <c r="EA24" s="49">
        <v>0</v>
      </c>
      <c r="EB24" s="49">
        <v>0</v>
      </c>
      <c r="EC24" s="49">
        <v>0</v>
      </c>
      <c r="ED24" s="49">
        <v>0</v>
      </c>
      <c r="EE24" s="49">
        <v>0</v>
      </c>
      <c r="EF24" s="49">
        <v>0</v>
      </c>
      <c r="EG24" s="49">
        <v>0</v>
      </c>
      <c r="EH24" s="49">
        <v>0</v>
      </c>
      <c r="EI24" s="49">
        <v>0</v>
      </c>
      <c r="EJ24" s="49">
        <v>0</v>
      </c>
      <c r="EK24" s="49">
        <v>0</v>
      </c>
      <c r="EL24" s="49">
        <v>0</v>
      </c>
      <c r="EM24" s="49">
        <v>0</v>
      </c>
      <c r="EN24" s="49">
        <v>0</v>
      </c>
      <c r="EO24" s="49">
        <v>0</v>
      </c>
      <c r="EP24" s="49">
        <v>0</v>
      </c>
      <c r="EQ24" s="49">
        <v>0</v>
      </c>
      <c r="ER24" s="49">
        <v>0</v>
      </c>
      <c r="ES24" s="49">
        <v>0</v>
      </c>
      <c r="ET24" s="49">
        <v>0</v>
      </c>
      <c r="EU24" s="49">
        <v>0</v>
      </c>
      <c r="EV24" s="49">
        <v>0</v>
      </c>
      <c r="EW24" s="49">
        <v>0</v>
      </c>
      <c r="EX24" s="49">
        <v>0</v>
      </c>
      <c r="EY24" s="49">
        <v>0</v>
      </c>
      <c r="EZ24" s="49">
        <v>0</v>
      </c>
      <c r="FA24" s="49">
        <v>0</v>
      </c>
      <c r="FB24" s="49">
        <v>0</v>
      </c>
      <c r="FC24" s="49">
        <v>0</v>
      </c>
      <c r="FD24" s="49">
        <v>0</v>
      </c>
      <c r="FE24" s="49">
        <v>0</v>
      </c>
      <c r="FF24" s="49">
        <v>0</v>
      </c>
      <c r="FG24" s="49">
        <v>0</v>
      </c>
      <c r="FH24" s="49">
        <v>0</v>
      </c>
      <c r="FI24" s="49">
        <v>0</v>
      </c>
      <c r="FJ24" s="49">
        <v>0</v>
      </c>
      <c r="FK24" s="50">
        <v>43226277.318180382</v>
      </c>
      <c r="FL24" s="51">
        <v>0</v>
      </c>
      <c r="FM24" s="51"/>
      <c r="FN24" s="51">
        <v>0</v>
      </c>
      <c r="FO24" s="51">
        <v>0</v>
      </c>
      <c r="FP24" s="51">
        <v>43226277.318180382</v>
      </c>
      <c r="FQ24" s="51">
        <v>2004876.6987621188</v>
      </c>
      <c r="FR24" s="51">
        <v>591354.64058027999</v>
      </c>
      <c r="FS24" s="51">
        <v>45822508.657522783</v>
      </c>
      <c r="FT24" s="47">
        <v>591354.64058027999</v>
      </c>
      <c r="FU24" s="47">
        <v>0</v>
      </c>
      <c r="FV24" s="61">
        <f t="shared" si="0"/>
        <v>0</v>
      </c>
    </row>
    <row r="25" spans="1:178" x14ac:dyDescent="0.25">
      <c r="A25" s="42" t="s">
        <v>50</v>
      </c>
      <c r="B25" s="43">
        <v>21</v>
      </c>
      <c r="C25" s="49">
        <v>0</v>
      </c>
      <c r="D25" s="49">
        <v>8.1562175198664963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27.716895484147546</v>
      </c>
      <c r="R25" s="49">
        <v>2400.7794586367941</v>
      </c>
      <c r="S25" s="49">
        <v>0</v>
      </c>
      <c r="T25" s="49">
        <v>0</v>
      </c>
      <c r="U25" s="49">
        <v>13392.987936659551</v>
      </c>
      <c r="V25" s="49">
        <v>0</v>
      </c>
      <c r="W25" s="49">
        <v>853451.05244646431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0</v>
      </c>
      <c r="BQ25" s="49">
        <v>0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0</v>
      </c>
      <c r="CF25" s="49">
        <v>0</v>
      </c>
      <c r="CG25" s="49">
        <v>0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9">
        <v>0</v>
      </c>
      <c r="CY25" s="49">
        <v>0</v>
      </c>
      <c r="CZ25" s="49">
        <v>0</v>
      </c>
      <c r="DA25" s="49">
        <v>0</v>
      </c>
      <c r="DB25" s="49">
        <v>0</v>
      </c>
      <c r="DC25" s="49">
        <v>0</v>
      </c>
      <c r="DD25" s="49">
        <v>0</v>
      </c>
      <c r="DE25" s="49">
        <v>0</v>
      </c>
      <c r="DF25" s="49">
        <v>0</v>
      </c>
      <c r="DG25" s="49">
        <v>0</v>
      </c>
      <c r="DH25" s="49">
        <v>0</v>
      </c>
      <c r="DI25" s="49">
        <v>0</v>
      </c>
      <c r="DJ25" s="49">
        <v>0</v>
      </c>
      <c r="DK25" s="49">
        <v>0</v>
      </c>
      <c r="DL25" s="49">
        <v>0</v>
      </c>
      <c r="DM25" s="49">
        <v>0</v>
      </c>
      <c r="DN25" s="49">
        <v>0</v>
      </c>
      <c r="DO25" s="49">
        <v>0</v>
      </c>
      <c r="DP25" s="49">
        <v>0</v>
      </c>
      <c r="DQ25" s="49">
        <v>0</v>
      </c>
      <c r="DR25" s="49">
        <v>0</v>
      </c>
      <c r="DS25" s="49">
        <v>0</v>
      </c>
      <c r="DT25" s="49">
        <v>0</v>
      </c>
      <c r="DU25" s="49">
        <v>0</v>
      </c>
      <c r="DV25" s="49">
        <v>0</v>
      </c>
      <c r="DW25" s="49">
        <v>0</v>
      </c>
      <c r="DX25" s="49">
        <v>0</v>
      </c>
      <c r="DY25" s="49">
        <v>0</v>
      </c>
      <c r="DZ25" s="49">
        <v>0</v>
      </c>
      <c r="EA25" s="49">
        <v>0</v>
      </c>
      <c r="EB25" s="49">
        <v>0</v>
      </c>
      <c r="EC25" s="49">
        <v>0</v>
      </c>
      <c r="ED25" s="49">
        <v>0</v>
      </c>
      <c r="EE25" s="49">
        <v>0</v>
      </c>
      <c r="EF25" s="49">
        <v>0</v>
      </c>
      <c r="EG25" s="49">
        <v>0</v>
      </c>
      <c r="EH25" s="49">
        <v>0</v>
      </c>
      <c r="EI25" s="49">
        <v>0</v>
      </c>
      <c r="EJ25" s="49">
        <v>0</v>
      </c>
      <c r="EK25" s="49">
        <v>0</v>
      </c>
      <c r="EL25" s="49">
        <v>0</v>
      </c>
      <c r="EM25" s="49">
        <v>0</v>
      </c>
      <c r="EN25" s="49">
        <v>0</v>
      </c>
      <c r="EO25" s="49">
        <v>0</v>
      </c>
      <c r="EP25" s="49">
        <v>0</v>
      </c>
      <c r="EQ25" s="49">
        <v>0</v>
      </c>
      <c r="ER25" s="49">
        <v>0</v>
      </c>
      <c r="ES25" s="49">
        <v>0</v>
      </c>
      <c r="ET25" s="49">
        <v>0</v>
      </c>
      <c r="EU25" s="49">
        <v>0</v>
      </c>
      <c r="EV25" s="49">
        <v>0</v>
      </c>
      <c r="EW25" s="49">
        <v>0</v>
      </c>
      <c r="EX25" s="49">
        <v>0</v>
      </c>
      <c r="EY25" s="49">
        <v>0</v>
      </c>
      <c r="EZ25" s="49">
        <v>0</v>
      </c>
      <c r="FA25" s="49">
        <v>0</v>
      </c>
      <c r="FB25" s="49">
        <v>0</v>
      </c>
      <c r="FC25" s="49">
        <v>0</v>
      </c>
      <c r="FD25" s="49">
        <v>0</v>
      </c>
      <c r="FE25" s="49">
        <v>0</v>
      </c>
      <c r="FF25" s="49">
        <v>0</v>
      </c>
      <c r="FG25" s="49">
        <v>0</v>
      </c>
      <c r="FH25" s="49">
        <v>0</v>
      </c>
      <c r="FI25" s="49">
        <v>0</v>
      </c>
      <c r="FJ25" s="49">
        <v>0</v>
      </c>
      <c r="FK25" s="50">
        <v>869280.6929547647</v>
      </c>
      <c r="FL25" s="51">
        <v>11336727.790090341</v>
      </c>
      <c r="FM25" s="51"/>
      <c r="FN25" s="51">
        <v>0</v>
      </c>
      <c r="FO25" s="51">
        <v>11336727.790090341</v>
      </c>
      <c r="FP25" s="51">
        <v>12206008.483045105</v>
      </c>
      <c r="FQ25" s="51">
        <v>164566.20639259007</v>
      </c>
      <c r="FR25" s="51">
        <v>804992.35117341753</v>
      </c>
      <c r="FS25" s="51">
        <v>13175567.040611112</v>
      </c>
      <c r="FT25" s="47">
        <v>24230.852887346875</v>
      </c>
      <c r="FU25" s="47">
        <v>780761.49828607065</v>
      </c>
      <c r="FV25" s="61">
        <f t="shared" si="0"/>
        <v>0</v>
      </c>
    </row>
    <row r="26" spans="1:178" x14ac:dyDescent="0.25">
      <c r="A26" s="42" t="s">
        <v>51</v>
      </c>
      <c r="B26" s="43">
        <v>22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995.55075110072494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3022719.6469136947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49">
        <v>0</v>
      </c>
      <c r="CA26" s="49">
        <v>0</v>
      </c>
      <c r="CB26" s="49">
        <v>0</v>
      </c>
      <c r="CC26" s="49">
        <v>0</v>
      </c>
      <c r="CD26" s="49">
        <v>0</v>
      </c>
      <c r="CE26" s="49">
        <v>0</v>
      </c>
      <c r="CF26" s="49">
        <v>0</v>
      </c>
      <c r="CG26" s="49">
        <v>0</v>
      </c>
      <c r="CH26" s="49">
        <v>0</v>
      </c>
      <c r="CI26" s="49">
        <v>0</v>
      </c>
      <c r="CJ26" s="49">
        <v>0</v>
      </c>
      <c r="CK26" s="49">
        <v>0</v>
      </c>
      <c r="CL26" s="49">
        <v>0</v>
      </c>
      <c r="CM26" s="49">
        <v>0</v>
      </c>
      <c r="CN26" s="49">
        <v>0</v>
      </c>
      <c r="CO26" s="49">
        <v>0</v>
      </c>
      <c r="CP26" s="49">
        <v>0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0</v>
      </c>
      <c r="CX26" s="49">
        <v>0</v>
      </c>
      <c r="CY26" s="49">
        <v>0</v>
      </c>
      <c r="CZ26" s="49">
        <v>0</v>
      </c>
      <c r="DA26" s="49">
        <v>0</v>
      </c>
      <c r="DB26" s="49">
        <v>0</v>
      </c>
      <c r="DC26" s="49">
        <v>0</v>
      </c>
      <c r="DD26" s="49">
        <v>0</v>
      </c>
      <c r="DE26" s="49">
        <v>0</v>
      </c>
      <c r="DF26" s="49">
        <v>0</v>
      </c>
      <c r="DG26" s="49">
        <v>0</v>
      </c>
      <c r="DH26" s="49">
        <v>0</v>
      </c>
      <c r="DI26" s="49">
        <v>0</v>
      </c>
      <c r="DJ26" s="49">
        <v>0</v>
      </c>
      <c r="DK26" s="49">
        <v>0</v>
      </c>
      <c r="DL26" s="49">
        <v>0</v>
      </c>
      <c r="DM26" s="49">
        <v>0</v>
      </c>
      <c r="DN26" s="49">
        <v>0</v>
      </c>
      <c r="DO26" s="49">
        <v>0</v>
      </c>
      <c r="DP26" s="49">
        <v>6095.8157239011762</v>
      </c>
      <c r="DQ26" s="49">
        <v>0</v>
      </c>
      <c r="DR26" s="49">
        <v>0</v>
      </c>
      <c r="DS26" s="49">
        <v>0</v>
      </c>
      <c r="DT26" s="49">
        <v>0</v>
      </c>
      <c r="DU26" s="49">
        <v>0</v>
      </c>
      <c r="DV26" s="49">
        <v>0</v>
      </c>
      <c r="DW26" s="49">
        <v>0</v>
      </c>
      <c r="DX26" s="49">
        <v>0</v>
      </c>
      <c r="DY26" s="49">
        <v>0</v>
      </c>
      <c r="DZ26" s="49">
        <v>0</v>
      </c>
      <c r="EA26" s="49">
        <v>0</v>
      </c>
      <c r="EB26" s="49">
        <v>0</v>
      </c>
      <c r="EC26" s="49">
        <v>0</v>
      </c>
      <c r="ED26" s="49">
        <v>0</v>
      </c>
      <c r="EE26" s="49">
        <v>0</v>
      </c>
      <c r="EF26" s="49">
        <v>0</v>
      </c>
      <c r="EG26" s="49">
        <v>0</v>
      </c>
      <c r="EH26" s="49">
        <v>0</v>
      </c>
      <c r="EI26" s="49">
        <v>0</v>
      </c>
      <c r="EJ26" s="49">
        <v>0</v>
      </c>
      <c r="EK26" s="49">
        <v>0</v>
      </c>
      <c r="EL26" s="49">
        <v>0</v>
      </c>
      <c r="EM26" s="49">
        <v>0</v>
      </c>
      <c r="EN26" s="49">
        <v>0</v>
      </c>
      <c r="EO26" s="49">
        <v>0</v>
      </c>
      <c r="EP26" s="49">
        <v>0</v>
      </c>
      <c r="EQ26" s="49">
        <v>0</v>
      </c>
      <c r="ER26" s="49">
        <v>0</v>
      </c>
      <c r="ES26" s="49">
        <v>0</v>
      </c>
      <c r="ET26" s="49">
        <v>0</v>
      </c>
      <c r="EU26" s="49">
        <v>0</v>
      </c>
      <c r="EV26" s="49">
        <v>0</v>
      </c>
      <c r="EW26" s="49">
        <v>0</v>
      </c>
      <c r="EX26" s="49">
        <v>0</v>
      </c>
      <c r="EY26" s="49">
        <v>0</v>
      </c>
      <c r="EZ26" s="49">
        <v>0</v>
      </c>
      <c r="FA26" s="49">
        <v>0</v>
      </c>
      <c r="FB26" s="49">
        <v>0</v>
      </c>
      <c r="FC26" s="49">
        <v>0</v>
      </c>
      <c r="FD26" s="49">
        <v>0</v>
      </c>
      <c r="FE26" s="49">
        <v>0</v>
      </c>
      <c r="FF26" s="49">
        <v>0</v>
      </c>
      <c r="FG26" s="49">
        <v>0</v>
      </c>
      <c r="FH26" s="49">
        <v>0</v>
      </c>
      <c r="FI26" s="49">
        <v>0</v>
      </c>
      <c r="FJ26" s="49">
        <v>0</v>
      </c>
      <c r="FK26" s="50">
        <v>3029811.0133886966</v>
      </c>
      <c r="FL26" s="51">
        <v>0</v>
      </c>
      <c r="FM26" s="51"/>
      <c r="FN26" s="51">
        <v>0</v>
      </c>
      <c r="FO26" s="51">
        <v>0</v>
      </c>
      <c r="FP26" s="51">
        <v>3029811.0133886966</v>
      </c>
      <c r="FQ26" s="51">
        <v>205483.29937460061</v>
      </c>
      <c r="FR26" s="51">
        <v>84484.340906362995</v>
      </c>
      <c r="FS26" s="51">
        <v>3319778.65366966</v>
      </c>
      <c r="FT26" s="47">
        <v>84484.340906362995</v>
      </c>
      <c r="FU26" s="47">
        <v>0</v>
      </c>
      <c r="FV26" s="61">
        <f t="shared" si="0"/>
        <v>0</v>
      </c>
    </row>
    <row r="27" spans="1:178" x14ac:dyDescent="0.25">
      <c r="A27" s="42" t="s">
        <v>52</v>
      </c>
      <c r="B27" s="43">
        <v>23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5048.5916028103948</v>
      </c>
      <c r="Y27" s="49">
        <v>14155771.45859642</v>
      </c>
      <c r="Z27" s="49">
        <v>0</v>
      </c>
      <c r="AA27" s="49">
        <v>0</v>
      </c>
      <c r="AB27" s="49">
        <v>2127.6030532733175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0</v>
      </c>
      <c r="BN27" s="49">
        <v>0</v>
      </c>
      <c r="BO27" s="49"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0</v>
      </c>
      <c r="BY27" s="49">
        <v>0</v>
      </c>
      <c r="BZ27" s="49">
        <v>0</v>
      </c>
      <c r="CA27" s="49">
        <v>0</v>
      </c>
      <c r="CB27" s="49">
        <v>0</v>
      </c>
      <c r="CC27" s="49">
        <v>0</v>
      </c>
      <c r="CD27" s="49">
        <v>0</v>
      </c>
      <c r="CE27" s="49">
        <v>0</v>
      </c>
      <c r="CF27" s="49">
        <v>0</v>
      </c>
      <c r="CG27" s="49">
        <v>0</v>
      </c>
      <c r="CH27" s="49">
        <v>0</v>
      </c>
      <c r="CI27" s="49">
        <v>0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0</v>
      </c>
      <c r="CP27" s="49">
        <v>0</v>
      </c>
      <c r="CQ27" s="49">
        <v>0</v>
      </c>
      <c r="CR27" s="49">
        <v>812.7584133132782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  <c r="CY27" s="49">
        <v>0</v>
      </c>
      <c r="CZ27" s="49">
        <v>0</v>
      </c>
      <c r="DA27" s="49">
        <v>0</v>
      </c>
      <c r="DB27" s="49">
        <v>0</v>
      </c>
      <c r="DC27" s="49">
        <v>0</v>
      </c>
      <c r="DD27" s="49">
        <v>0</v>
      </c>
      <c r="DE27" s="49">
        <v>0</v>
      </c>
      <c r="DF27" s="49">
        <v>0</v>
      </c>
      <c r="DG27" s="49">
        <v>0</v>
      </c>
      <c r="DH27" s="49">
        <v>0</v>
      </c>
      <c r="DI27" s="49">
        <v>0</v>
      </c>
      <c r="DJ27" s="49">
        <v>0</v>
      </c>
      <c r="DK27" s="49">
        <v>0</v>
      </c>
      <c r="DL27" s="49">
        <v>0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0</v>
      </c>
      <c r="DT27" s="49">
        <v>0</v>
      </c>
      <c r="DU27" s="49">
        <v>0</v>
      </c>
      <c r="DV27" s="49">
        <v>0</v>
      </c>
      <c r="DW27" s="49">
        <v>0</v>
      </c>
      <c r="DX27" s="49">
        <v>0</v>
      </c>
      <c r="DY27" s="49">
        <v>0</v>
      </c>
      <c r="DZ27" s="49">
        <v>0</v>
      </c>
      <c r="EA27" s="49">
        <v>0</v>
      </c>
      <c r="EB27" s="49">
        <v>0</v>
      </c>
      <c r="EC27" s="49">
        <v>0</v>
      </c>
      <c r="ED27" s="49">
        <v>0</v>
      </c>
      <c r="EE27" s="49">
        <v>0</v>
      </c>
      <c r="EF27" s="49">
        <v>0</v>
      </c>
      <c r="EG27" s="49">
        <v>0</v>
      </c>
      <c r="EH27" s="49">
        <v>0</v>
      </c>
      <c r="EI27" s="49">
        <v>0</v>
      </c>
      <c r="EJ27" s="49">
        <v>0</v>
      </c>
      <c r="EK27" s="49">
        <v>0</v>
      </c>
      <c r="EL27" s="49">
        <v>0</v>
      </c>
      <c r="EM27" s="49">
        <v>0</v>
      </c>
      <c r="EN27" s="49">
        <v>0</v>
      </c>
      <c r="EO27" s="49">
        <v>0</v>
      </c>
      <c r="EP27" s="49">
        <v>0</v>
      </c>
      <c r="EQ27" s="49">
        <v>0</v>
      </c>
      <c r="ER27" s="49">
        <v>0</v>
      </c>
      <c r="ES27" s="49">
        <v>0</v>
      </c>
      <c r="ET27" s="49">
        <v>0</v>
      </c>
      <c r="EU27" s="49">
        <v>0</v>
      </c>
      <c r="EV27" s="49">
        <v>0</v>
      </c>
      <c r="EW27" s="49">
        <v>0</v>
      </c>
      <c r="EX27" s="49">
        <v>0</v>
      </c>
      <c r="EY27" s="49">
        <v>0</v>
      </c>
      <c r="EZ27" s="49">
        <v>0</v>
      </c>
      <c r="FA27" s="49">
        <v>0</v>
      </c>
      <c r="FB27" s="49">
        <v>0</v>
      </c>
      <c r="FC27" s="49">
        <v>0</v>
      </c>
      <c r="FD27" s="49">
        <v>0</v>
      </c>
      <c r="FE27" s="49">
        <v>0</v>
      </c>
      <c r="FF27" s="49">
        <v>0</v>
      </c>
      <c r="FG27" s="49">
        <v>0</v>
      </c>
      <c r="FH27" s="49">
        <v>0</v>
      </c>
      <c r="FI27" s="49">
        <v>0</v>
      </c>
      <c r="FJ27" s="49">
        <v>0</v>
      </c>
      <c r="FK27" s="50">
        <v>14163760.411665816</v>
      </c>
      <c r="FL27" s="51">
        <v>106408403.83249401</v>
      </c>
      <c r="FM27" s="51"/>
      <c r="FN27" s="51">
        <v>0</v>
      </c>
      <c r="FO27" s="51">
        <v>106408403.83249401</v>
      </c>
      <c r="FP27" s="51">
        <v>120572164.24415982</v>
      </c>
      <c r="FQ27" s="51">
        <v>659651.74626067723</v>
      </c>
      <c r="FR27" s="51">
        <v>1063066.857153656</v>
      </c>
      <c r="FS27" s="51">
        <v>122294882.84757414</v>
      </c>
      <c r="FT27" s="47">
        <v>843710.38934800553</v>
      </c>
      <c r="FU27" s="47">
        <v>219356.46780565038</v>
      </c>
      <c r="FV27" s="61">
        <f t="shared" si="0"/>
        <v>0</v>
      </c>
    </row>
    <row r="28" spans="1:178" x14ac:dyDescent="0.25">
      <c r="A28" s="42" t="s">
        <v>53</v>
      </c>
      <c r="B28" s="43">
        <v>24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551.01652933306718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30.711040931790542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275.920194884387</v>
      </c>
      <c r="Y28" s="49">
        <v>823.38135938263201</v>
      </c>
      <c r="Z28" s="49">
        <v>8233987.1342230523</v>
      </c>
      <c r="AA28" s="49">
        <v>17.938838436062138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37.735646033733474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49">
        <v>0</v>
      </c>
      <c r="BQ28" s="49">
        <v>0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0</v>
      </c>
      <c r="BX28" s="49">
        <v>0</v>
      </c>
      <c r="BY28" s="49">
        <v>0</v>
      </c>
      <c r="BZ28" s="49">
        <v>0</v>
      </c>
      <c r="CA28" s="49">
        <v>0</v>
      </c>
      <c r="CB28" s="49">
        <v>0</v>
      </c>
      <c r="CC28" s="49">
        <v>0</v>
      </c>
      <c r="CD28" s="49">
        <v>0</v>
      </c>
      <c r="CE28" s="49">
        <v>0</v>
      </c>
      <c r="CF28" s="49">
        <v>0</v>
      </c>
      <c r="CG28" s="49">
        <v>0</v>
      </c>
      <c r="CH28" s="49">
        <v>0</v>
      </c>
      <c r="CI28" s="49">
        <v>0</v>
      </c>
      <c r="CJ28" s="49">
        <v>0</v>
      </c>
      <c r="CK28" s="49">
        <v>0</v>
      </c>
      <c r="CL28" s="49">
        <v>0</v>
      </c>
      <c r="CM28" s="49">
        <v>0</v>
      </c>
      <c r="CN28" s="49">
        <v>0</v>
      </c>
      <c r="CO28" s="49">
        <v>0</v>
      </c>
      <c r="CP28" s="49">
        <v>0</v>
      </c>
      <c r="CQ28" s="49">
        <v>0</v>
      </c>
      <c r="CR28" s="49">
        <v>40.640159618715664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  <c r="CY28" s="49">
        <v>0</v>
      </c>
      <c r="CZ28" s="49">
        <v>0</v>
      </c>
      <c r="DA28" s="49">
        <v>0</v>
      </c>
      <c r="DB28" s="49">
        <v>0</v>
      </c>
      <c r="DC28" s="49">
        <v>0</v>
      </c>
      <c r="DD28" s="49">
        <v>0</v>
      </c>
      <c r="DE28" s="49">
        <v>0</v>
      </c>
      <c r="DF28" s="49">
        <v>0</v>
      </c>
      <c r="DG28" s="49">
        <v>0</v>
      </c>
      <c r="DH28" s="49">
        <v>0</v>
      </c>
      <c r="DI28" s="49">
        <v>0</v>
      </c>
      <c r="DJ28" s="49">
        <v>0</v>
      </c>
      <c r="DK28" s="49">
        <v>0</v>
      </c>
      <c r="DL28" s="49">
        <v>0</v>
      </c>
      <c r="DM28" s="49">
        <v>0</v>
      </c>
      <c r="DN28" s="49">
        <v>0</v>
      </c>
      <c r="DO28" s="49">
        <v>0</v>
      </c>
      <c r="DP28" s="49">
        <v>0</v>
      </c>
      <c r="DQ28" s="49">
        <v>0</v>
      </c>
      <c r="DR28" s="49">
        <v>0</v>
      </c>
      <c r="DS28" s="49">
        <v>0</v>
      </c>
      <c r="DT28" s="49">
        <v>0</v>
      </c>
      <c r="DU28" s="49">
        <v>0</v>
      </c>
      <c r="DV28" s="49">
        <v>0</v>
      </c>
      <c r="DW28" s="49">
        <v>0</v>
      </c>
      <c r="DX28" s="49">
        <v>0</v>
      </c>
      <c r="DY28" s="49">
        <v>0</v>
      </c>
      <c r="DZ28" s="49">
        <v>0</v>
      </c>
      <c r="EA28" s="49">
        <v>0</v>
      </c>
      <c r="EB28" s="49">
        <v>0</v>
      </c>
      <c r="EC28" s="49">
        <v>0</v>
      </c>
      <c r="ED28" s="49">
        <v>0</v>
      </c>
      <c r="EE28" s="49">
        <v>0</v>
      </c>
      <c r="EF28" s="49">
        <v>0</v>
      </c>
      <c r="EG28" s="49">
        <v>0</v>
      </c>
      <c r="EH28" s="49">
        <v>0</v>
      </c>
      <c r="EI28" s="49">
        <v>0</v>
      </c>
      <c r="EJ28" s="49">
        <v>0</v>
      </c>
      <c r="EK28" s="49">
        <v>0</v>
      </c>
      <c r="EL28" s="49">
        <v>0</v>
      </c>
      <c r="EM28" s="49">
        <v>0</v>
      </c>
      <c r="EN28" s="49">
        <v>0</v>
      </c>
      <c r="EO28" s="49">
        <v>0</v>
      </c>
      <c r="EP28" s="49">
        <v>0</v>
      </c>
      <c r="EQ28" s="49">
        <v>0</v>
      </c>
      <c r="ER28" s="49">
        <v>0</v>
      </c>
      <c r="ES28" s="49">
        <v>0</v>
      </c>
      <c r="ET28" s="49">
        <v>0</v>
      </c>
      <c r="EU28" s="49">
        <v>0</v>
      </c>
      <c r="EV28" s="49">
        <v>0</v>
      </c>
      <c r="EW28" s="49">
        <v>0</v>
      </c>
      <c r="EX28" s="49">
        <v>0</v>
      </c>
      <c r="EY28" s="49">
        <v>0</v>
      </c>
      <c r="EZ28" s="49">
        <v>0</v>
      </c>
      <c r="FA28" s="49">
        <v>0</v>
      </c>
      <c r="FB28" s="49">
        <v>0</v>
      </c>
      <c r="FC28" s="49">
        <v>0</v>
      </c>
      <c r="FD28" s="49">
        <v>0</v>
      </c>
      <c r="FE28" s="49">
        <v>0</v>
      </c>
      <c r="FF28" s="49">
        <v>0</v>
      </c>
      <c r="FG28" s="49">
        <v>0</v>
      </c>
      <c r="FH28" s="49">
        <v>0</v>
      </c>
      <c r="FI28" s="49">
        <v>0</v>
      </c>
      <c r="FJ28" s="49">
        <v>0</v>
      </c>
      <c r="FK28" s="50">
        <v>8235764.4779916732</v>
      </c>
      <c r="FL28" s="51">
        <v>0</v>
      </c>
      <c r="FM28" s="51"/>
      <c r="FN28" s="51">
        <v>0</v>
      </c>
      <c r="FO28" s="51">
        <v>0</v>
      </c>
      <c r="FP28" s="51">
        <v>8235764.4779916732</v>
      </c>
      <c r="FQ28" s="51">
        <v>573558.14385994989</v>
      </c>
      <c r="FR28" s="51">
        <v>166111.79845653</v>
      </c>
      <c r="FS28" s="51">
        <v>8975434.4203081522</v>
      </c>
      <c r="FT28" s="47">
        <v>166111.79845653</v>
      </c>
      <c r="FU28" s="47">
        <v>0</v>
      </c>
      <c r="FV28" s="61">
        <f t="shared" si="0"/>
        <v>0</v>
      </c>
    </row>
    <row r="29" spans="1:178" x14ac:dyDescent="0.25">
      <c r="A29" s="42" t="s">
        <v>54</v>
      </c>
      <c r="B29" s="43">
        <v>25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22319.431052267064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1352012.4558175032</v>
      </c>
      <c r="AB29" s="49">
        <v>128127.94448722905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0</v>
      </c>
      <c r="BX29" s="49">
        <v>0</v>
      </c>
      <c r="BY29" s="49">
        <v>0</v>
      </c>
      <c r="BZ29" s="49">
        <v>0</v>
      </c>
      <c r="CA29" s="49">
        <v>0</v>
      </c>
      <c r="CB29" s="49">
        <v>0</v>
      </c>
      <c r="CC29" s="49">
        <v>0</v>
      </c>
      <c r="CD29" s="49">
        <v>0</v>
      </c>
      <c r="CE29" s="49">
        <v>0</v>
      </c>
      <c r="CF29" s="49">
        <v>0</v>
      </c>
      <c r="CG29" s="49">
        <v>0</v>
      </c>
      <c r="CH29" s="49">
        <v>0</v>
      </c>
      <c r="CI29" s="49">
        <v>0</v>
      </c>
      <c r="CJ29" s="49">
        <v>0</v>
      </c>
      <c r="CK29" s="49">
        <v>0</v>
      </c>
      <c r="CL29" s="49">
        <v>0</v>
      </c>
      <c r="CM29" s="49">
        <v>0</v>
      </c>
      <c r="CN29" s="49">
        <v>0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  <c r="CY29" s="49">
        <v>0</v>
      </c>
      <c r="CZ29" s="49">
        <v>0</v>
      </c>
      <c r="DA29" s="49">
        <v>0</v>
      </c>
      <c r="DB29" s="49">
        <v>0</v>
      </c>
      <c r="DC29" s="49">
        <v>0</v>
      </c>
      <c r="DD29" s="49">
        <v>0</v>
      </c>
      <c r="DE29" s="49">
        <v>0</v>
      </c>
      <c r="DF29" s="49">
        <v>0</v>
      </c>
      <c r="DG29" s="49">
        <v>0</v>
      </c>
      <c r="DH29" s="49">
        <v>0</v>
      </c>
      <c r="DI29" s="49">
        <v>0</v>
      </c>
      <c r="DJ29" s="49">
        <v>0</v>
      </c>
      <c r="DK29" s="49">
        <v>0</v>
      </c>
      <c r="DL29" s="49">
        <v>0</v>
      </c>
      <c r="DM29" s="49">
        <v>0</v>
      </c>
      <c r="DN29" s="49">
        <v>0</v>
      </c>
      <c r="DO29" s="49">
        <v>0</v>
      </c>
      <c r="DP29" s="49">
        <v>0</v>
      </c>
      <c r="DQ29" s="49">
        <v>0</v>
      </c>
      <c r="DR29" s="49">
        <v>0</v>
      </c>
      <c r="DS29" s="49">
        <v>0</v>
      </c>
      <c r="DT29" s="49">
        <v>0</v>
      </c>
      <c r="DU29" s="49">
        <v>0</v>
      </c>
      <c r="DV29" s="49">
        <v>0</v>
      </c>
      <c r="DW29" s="49">
        <v>0</v>
      </c>
      <c r="DX29" s="49">
        <v>0</v>
      </c>
      <c r="DY29" s="49">
        <v>0</v>
      </c>
      <c r="DZ29" s="49">
        <v>0</v>
      </c>
      <c r="EA29" s="49">
        <v>0</v>
      </c>
      <c r="EB29" s="49">
        <v>0</v>
      </c>
      <c r="EC29" s="49">
        <v>0</v>
      </c>
      <c r="ED29" s="49">
        <v>0</v>
      </c>
      <c r="EE29" s="49">
        <v>0</v>
      </c>
      <c r="EF29" s="49">
        <v>0</v>
      </c>
      <c r="EG29" s="49">
        <v>0</v>
      </c>
      <c r="EH29" s="49">
        <v>0</v>
      </c>
      <c r="EI29" s="49">
        <v>0</v>
      </c>
      <c r="EJ29" s="49">
        <v>0</v>
      </c>
      <c r="EK29" s="49">
        <v>0</v>
      </c>
      <c r="EL29" s="49">
        <v>0</v>
      </c>
      <c r="EM29" s="49">
        <v>0</v>
      </c>
      <c r="EN29" s="49">
        <v>0</v>
      </c>
      <c r="EO29" s="49">
        <v>0</v>
      </c>
      <c r="EP29" s="49">
        <v>0</v>
      </c>
      <c r="EQ29" s="49">
        <v>0</v>
      </c>
      <c r="ER29" s="49">
        <v>0</v>
      </c>
      <c r="ES29" s="49">
        <v>0</v>
      </c>
      <c r="ET29" s="49">
        <v>0</v>
      </c>
      <c r="EU29" s="49">
        <v>0</v>
      </c>
      <c r="EV29" s="49">
        <v>0</v>
      </c>
      <c r="EW29" s="49">
        <v>0</v>
      </c>
      <c r="EX29" s="49">
        <v>0</v>
      </c>
      <c r="EY29" s="49">
        <v>0</v>
      </c>
      <c r="EZ29" s="49">
        <v>0</v>
      </c>
      <c r="FA29" s="49">
        <v>0</v>
      </c>
      <c r="FB29" s="49">
        <v>0</v>
      </c>
      <c r="FC29" s="49">
        <v>0</v>
      </c>
      <c r="FD29" s="49">
        <v>0</v>
      </c>
      <c r="FE29" s="49">
        <v>0</v>
      </c>
      <c r="FF29" s="49">
        <v>0</v>
      </c>
      <c r="FG29" s="49">
        <v>0</v>
      </c>
      <c r="FH29" s="49">
        <v>0</v>
      </c>
      <c r="FI29" s="49">
        <v>0</v>
      </c>
      <c r="FJ29" s="49">
        <v>0</v>
      </c>
      <c r="FK29" s="50">
        <v>1502459.8313569992</v>
      </c>
      <c r="FL29" s="51">
        <v>0</v>
      </c>
      <c r="FM29" s="51"/>
      <c r="FN29" s="51">
        <v>0</v>
      </c>
      <c r="FO29" s="51">
        <v>0</v>
      </c>
      <c r="FP29" s="51">
        <v>1502459.8313569992</v>
      </c>
      <c r="FQ29" s="51">
        <v>91846.062565727188</v>
      </c>
      <c r="FR29" s="51">
        <v>24978.808151072288</v>
      </c>
      <c r="FS29" s="51">
        <v>1619284.7020737987</v>
      </c>
      <c r="FT29" s="47">
        <v>24978.808151072288</v>
      </c>
      <c r="FU29" s="47">
        <v>0</v>
      </c>
      <c r="FV29" s="61">
        <f t="shared" si="0"/>
        <v>0</v>
      </c>
    </row>
    <row r="30" spans="1:178" x14ac:dyDescent="0.25">
      <c r="A30" s="42" t="s">
        <v>55</v>
      </c>
      <c r="B30" s="43">
        <v>26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108968863.42449431</v>
      </c>
      <c r="AC30" s="49">
        <v>3273.474182339955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0</v>
      </c>
      <c r="BI30" s="49">
        <v>0</v>
      </c>
      <c r="BJ30" s="49">
        <v>0</v>
      </c>
      <c r="BK30" s="49">
        <v>0</v>
      </c>
      <c r="BL30" s="49">
        <v>0</v>
      </c>
      <c r="BM30" s="49">
        <v>0</v>
      </c>
      <c r="BN30" s="49">
        <v>0</v>
      </c>
      <c r="BO30" s="49">
        <v>0</v>
      </c>
      <c r="BP30" s="49">
        <v>0</v>
      </c>
      <c r="BQ30" s="49">
        <v>0</v>
      </c>
      <c r="BR30" s="49">
        <v>0</v>
      </c>
      <c r="BS30" s="49">
        <v>0</v>
      </c>
      <c r="BT30" s="49">
        <v>0</v>
      </c>
      <c r="BU30" s="49">
        <v>0</v>
      </c>
      <c r="BV30" s="49">
        <v>0</v>
      </c>
      <c r="BW30" s="49">
        <v>0</v>
      </c>
      <c r="BX30" s="49">
        <v>0</v>
      </c>
      <c r="BY30" s="49">
        <v>0</v>
      </c>
      <c r="BZ30" s="49">
        <v>0</v>
      </c>
      <c r="CA30" s="49">
        <v>0</v>
      </c>
      <c r="CB30" s="49">
        <v>0</v>
      </c>
      <c r="CC30" s="49">
        <v>0</v>
      </c>
      <c r="CD30" s="49">
        <v>0</v>
      </c>
      <c r="CE30" s="49">
        <v>0</v>
      </c>
      <c r="CF30" s="49">
        <v>0</v>
      </c>
      <c r="CG30" s="49">
        <v>0</v>
      </c>
      <c r="CH30" s="49">
        <v>0</v>
      </c>
      <c r="CI30" s="49">
        <v>0</v>
      </c>
      <c r="CJ30" s="49">
        <v>0</v>
      </c>
      <c r="CK30" s="49">
        <v>0</v>
      </c>
      <c r="CL30" s="49">
        <v>0</v>
      </c>
      <c r="CM30" s="49">
        <v>0</v>
      </c>
      <c r="CN30" s="49">
        <v>0</v>
      </c>
      <c r="CO30" s="49">
        <v>0</v>
      </c>
      <c r="CP30" s="49">
        <v>0</v>
      </c>
      <c r="CQ30" s="49">
        <v>0</v>
      </c>
      <c r="CR30" s="49">
        <v>0</v>
      </c>
      <c r="CS30" s="49">
        <v>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  <c r="CY30" s="49">
        <v>0</v>
      </c>
      <c r="CZ30" s="49">
        <v>0</v>
      </c>
      <c r="DA30" s="49">
        <v>0</v>
      </c>
      <c r="DB30" s="49">
        <v>0</v>
      </c>
      <c r="DC30" s="49">
        <v>0</v>
      </c>
      <c r="DD30" s="49">
        <v>0</v>
      </c>
      <c r="DE30" s="49">
        <v>0</v>
      </c>
      <c r="DF30" s="49">
        <v>0</v>
      </c>
      <c r="DG30" s="49">
        <v>0</v>
      </c>
      <c r="DH30" s="49">
        <v>0</v>
      </c>
      <c r="DI30" s="49">
        <v>0</v>
      </c>
      <c r="DJ30" s="49">
        <v>0</v>
      </c>
      <c r="DK30" s="49">
        <v>0</v>
      </c>
      <c r="DL30" s="49">
        <v>0</v>
      </c>
      <c r="DM30" s="49">
        <v>0</v>
      </c>
      <c r="DN30" s="49">
        <v>0</v>
      </c>
      <c r="DO30" s="49">
        <v>0</v>
      </c>
      <c r="DP30" s="49">
        <v>0</v>
      </c>
      <c r="DQ30" s="49">
        <v>0</v>
      </c>
      <c r="DR30" s="49">
        <v>0</v>
      </c>
      <c r="DS30" s="49">
        <v>0</v>
      </c>
      <c r="DT30" s="49">
        <v>0</v>
      </c>
      <c r="DU30" s="49">
        <v>0</v>
      </c>
      <c r="DV30" s="49">
        <v>0</v>
      </c>
      <c r="DW30" s="49">
        <v>0</v>
      </c>
      <c r="DX30" s="49">
        <v>0</v>
      </c>
      <c r="DY30" s="49">
        <v>0</v>
      </c>
      <c r="DZ30" s="49">
        <v>0</v>
      </c>
      <c r="EA30" s="49">
        <v>0</v>
      </c>
      <c r="EB30" s="49">
        <v>0</v>
      </c>
      <c r="EC30" s="49">
        <v>0</v>
      </c>
      <c r="ED30" s="49">
        <v>0</v>
      </c>
      <c r="EE30" s="49">
        <v>0</v>
      </c>
      <c r="EF30" s="49">
        <v>0</v>
      </c>
      <c r="EG30" s="49">
        <v>0</v>
      </c>
      <c r="EH30" s="49">
        <v>0</v>
      </c>
      <c r="EI30" s="49">
        <v>0</v>
      </c>
      <c r="EJ30" s="49">
        <v>0</v>
      </c>
      <c r="EK30" s="49">
        <v>0</v>
      </c>
      <c r="EL30" s="49">
        <v>0</v>
      </c>
      <c r="EM30" s="49">
        <v>0</v>
      </c>
      <c r="EN30" s="49">
        <v>0</v>
      </c>
      <c r="EO30" s="49">
        <v>0</v>
      </c>
      <c r="EP30" s="49">
        <v>0</v>
      </c>
      <c r="EQ30" s="49">
        <v>0</v>
      </c>
      <c r="ER30" s="49">
        <v>0</v>
      </c>
      <c r="ES30" s="49">
        <v>0</v>
      </c>
      <c r="ET30" s="49">
        <v>0</v>
      </c>
      <c r="EU30" s="49">
        <v>0</v>
      </c>
      <c r="EV30" s="49">
        <v>0</v>
      </c>
      <c r="EW30" s="49">
        <v>0</v>
      </c>
      <c r="EX30" s="49">
        <v>0</v>
      </c>
      <c r="EY30" s="49">
        <v>0</v>
      </c>
      <c r="EZ30" s="49">
        <v>0</v>
      </c>
      <c r="FA30" s="49">
        <v>0</v>
      </c>
      <c r="FB30" s="49">
        <v>0</v>
      </c>
      <c r="FC30" s="49">
        <v>0</v>
      </c>
      <c r="FD30" s="49">
        <v>0</v>
      </c>
      <c r="FE30" s="49">
        <v>0</v>
      </c>
      <c r="FF30" s="49">
        <v>0</v>
      </c>
      <c r="FG30" s="49">
        <v>0</v>
      </c>
      <c r="FH30" s="49">
        <v>0</v>
      </c>
      <c r="FI30" s="49">
        <v>0</v>
      </c>
      <c r="FJ30" s="49">
        <v>0</v>
      </c>
      <c r="FK30" s="50">
        <v>108972136.89867665</v>
      </c>
      <c r="FL30" s="51">
        <v>482875.02121869684</v>
      </c>
      <c r="FM30" s="51"/>
      <c r="FN30" s="51">
        <v>0</v>
      </c>
      <c r="FO30" s="51">
        <v>482875.02121869684</v>
      </c>
      <c r="FP30" s="51">
        <v>109455011.91989535</v>
      </c>
      <c r="FQ30" s="51">
        <v>22224988.667553317</v>
      </c>
      <c r="FR30" s="51">
        <v>3110061.7712515583</v>
      </c>
      <c r="FS30" s="51">
        <v>134790062.35870022</v>
      </c>
      <c r="FT30" s="47">
        <v>3083588.93429083</v>
      </c>
      <c r="FU30" s="47">
        <v>26472.836960728513</v>
      </c>
      <c r="FV30" s="61">
        <f t="shared" si="0"/>
        <v>-2.3283064365386963E-10</v>
      </c>
    </row>
    <row r="31" spans="1:178" x14ac:dyDescent="0.25">
      <c r="A31" s="42" t="s">
        <v>56</v>
      </c>
      <c r="B31" s="43">
        <v>27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230.36303263280206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174636844.33951965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0</v>
      </c>
      <c r="BN31" s="49">
        <v>0</v>
      </c>
      <c r="BO31" s="49">
        <v>0</v>
      </c>
      <c r="BP31" s="49">
        <v>0</v>
      </c>
      <c r="BQ31" s="49">
        <v>0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0</v>
      </c>
      <c r="CF31" s="49">
        <v>0</v>
      </c>
      <c r="CG31" s="49">
        <v>0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  <c r="CP31" s="49">
        <v>0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9">
        <v>0</v>
      </c>
      <c r="CY31" s="49">
        <v>0</v>
      </c>
      <c r="CZ31" s="49">
        <v>0</v>
      </c>
      <c r="DA31" s="49">
        <v>0</v>
      </c>
      <c r="DB31" s="49">
        <v>0</v>
      </c>
      <c r="DC31" s="49">
        <v>0</v>
      </c>
      <c r="DD31" s="49">
        <v>0</v>
      </c>
      <c r="DE31" s="49">
        <v>0</v>
      </c>
      <c r="DF31" s="49">
        <v>0</v>
      </c>
      <c r="DG31" s="49">
        <v>0</v>
      </c>
      <c r="DH31" s="49">
        <v>0</v>
      </c>
      <c r="DI31" s="49">
        <v>0</v>
      </c>
      <c r="DJ31" s="49">
        <v>0</v>
      </c>
      <c r="DK31" s="49">
        <v>0</v>
      </c>
      <c r="DL31" s="49">
        <v>0</v>
      </c>
      <c r="DM31" s="49">
        <v>0</v>
      </c>
      <c r="DN31" s="49">
        <v>0</v>
      </c>
      <c r="DO31" s="49">
        <v>0</v>
      </c>
      <c r="DP31" s="49">
        <v>0</v>
      </c>
      <c r="DQ31" s="49">
        <v>0</v>
      </c>
      <c r="DR31" s="49">
        <v>0</v>
      </c>
      <c r="DS31" s="49">
        <v>0</v>
      </c>
      <c r="DT31" s="49">
        <v>0</v>
      </c>
      <c r="DU31" s="49">
        <v>0</v>
      </c>
      <c r="DV31" s="49">
        <v>0</v>
      </c>
      <c r="DW31" s="49">
        <v>0</v>
      </c>
      <c r="DX31" s="49">
        <v>0</v>
      </c>
      <c r="DY31" s="49">
        <v>0</v>
      </c>
      <c r="DZ31" s="49">
        <v>0</v>
      </c>
      <c r="EA31" s="49">
        <v>0</v>
      </c>
      <c r="EB31" s="49">
        <v>0</v>
      </c>
      <c r="EC31" s="49">
        <v>0</v>
      </c>
      <c r="ED31" s="49">
        <v>0</v>
      </c>
      <c r="EE31" s="49">
        <v>0</v>
      </c>
      <c r="EF31" s="49">
        <v>0</v>
      </c>
      <c r="EG31" s="49">
        <v>0</v>
      </c>
      <c r="EH31" s="49">
        <v>0</v>
      </c>
      <c r="EI31" s="49">
        <v>0</v>
      </c>
      <c r="EJ31" s="49">
        <v>0</v>
      </c>
      <c r="EK31" s="49">
        <v>0</v>
      </c>
      <c r="EL31" s="49">
        <v>0</v>
      </c>
      <c r="EM31" s="49">
        <v>0</v>
      </c>
      <c r="EN31" s="49">
        <v>0</v>
      </c>
      <c r="EO31" s="49">
        <v>0</v>
      </c>
      <c r="EP31" s="49">
        <v>0</v>
      </c>
      <c r="EQ31" s="49">
        <v>0</v>
      </c>
      <c r="ER31" s="49">
        <v>0</v>
      </c>
      <c r="ES31" s="49">
        <v>0</v>
      </c>
      <c r="ET31" s="49">
        <v>0</v>
      </c>
      <c r="EU31" s="49">
        <v>0</v>
      </c>
      <c r="EV31" s="49">
        <v>0</v>
      </c>
      <c r="EW31" s="49">
        <v>0</v>
      </c>
      <c r="EX31" s="49">
        <v>0</v>
      </c>
      <c r="EY31" s="49">
        <v>0</v>
      </c>
      <c r="EZ31" s="49">
        <v>0</v>
      </c>
      <c r="FA31" s="49">
        <v>0</v>
      </c>
      <c r="FB31" s="49">
        <v>0</v>
      </c>
      <c r="FC31" s="49">
        <v>0</v>
      </c>
      <c r="FD31" s="49">
        <v>0</v>
      </c>
      <c r="FE31" s="49">
        <v>0</v>
      </c>
      <c r="FF31" s="49">
        <v>0</v>
      </c>
      <c r="FG31" s="49">
        <v>0</v>
      </c>
      <c r="FH31" s="49">
        <v>0</v>
      </c>
      <c r="FI31" s="49">
        <v>0</v>
      </c>
      <c r="FJ31" s="49">
        <v>0</v>
      </c>
      <c r="FK31" s="50">
        <v>174637074.70255229</v>
      </c>
      <c r="FL31" s="51">
        <v>50179.723898539887</v>
      </c>
      <c r="FM31" s="51"/>
      <c r="FN31" s="51">
        <v>0</v>
      </c>
      <c r="FO31" s="51">
        <v>50179.723898539887</v>
      </c>
      <c r="FP31" s="51">
        <v>174687254.42645082</v>
      </c>
      <c r="FQ31" s="51">
        <v>36866780.136613339</v>
      </c>
      <c r="FR31" s="51">
        <v>2490911.6947529907</v>
      </c>
      <c r="FS31" s="51">
        <v>214044946.25781715</v>
      </c>
      <c r="FT31" s="47">
        <v>2489425.5500344099</v>
      </c>
      <c r="FU31" s="47">
        <v>1486.1447185808352</v>
      </c>
      <c r="FV31" s="61">
        <f t="shared" si="0"/>
        <v>4.411049303598702E-11</v>
      </c>
    </row>
    <row r="32" spans="1:178" x14ac:dyDescent="0.25">
      <c r="A32" s="42" t="s">
        <v>57</v>
      </c>
      <c r="B32" s="43">
        <v>28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71739900.164017037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0</v>
      </c>
      <c r="BF32" s="49">
        <v>0</v>
      </c>
      <c r="BG32" s="49">
        <v>0</v>
      </c>
      <c r="BH32" s="49">
        <v>0</v>
      </c>
      <c r="BI32" s="49">
        <v>0</v>
      </c>
      <c r="BJ32" s="49">
        <v>0</v>
      </c>
      <c r="BK32" s="49">
        <v>0</v>
      </c>
      <c r="BL32" s="49">
        <v>0</v>
      </c>
      <c r="BM32" s="49">
        <v>0</v>
      </c>
      <c r="BN32" s="49">
        <v>0</v>
      </c>
      <c r="BO32" s="49">
        <v>0</v>
      </c>
      <c r="BP32" s="49">
        <v>0</v>
      </c>
      <c r="BQ32" s="49">
        <v>0</v>
      </c>
      <c r="BR32" s="49">
        <v>0</v>
      </c>
      <c r="BS32" s="49">
        <v>0</v>
      </c>
      <c r="BT32" s="49">
        <v>0</v>
      </c>
      <c r="BU32" s="49">
        <v>0</v>
      </c>
      <c r="BV32" s="49">
        <v>0</v>
      </c>
      <c r="BW32" s="49">
        <v>0</v>
      </c>
      <c r="BX32" s="49">
        <v>0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0</v>
      </c>
      <c r="CF32" s="49">
        <v>0</v>
      </c>
      <c r="CG32" s="49">
        <v>0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  <c r="CP32" s="49">
        <v>0</v>
      </c>
      <c r="CQ32" s="49">
        <v>0</v>
      </c>
      <c r="CR32" s="49">
        <v>0</v>
      </c>
      <c r="CS32" s="49">
        <v>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  <c r="CY32" s="49">
        <v>0</v>
      </c>
      <c r="CZ32" s="49">
        <v>0</v>
      </c>
      <c r="DA32" s="49">
        <v>0</v>
      </c>
      <c r="DB32" s="49">
        <v>0</v>
      </c>
      <c r="DC32" s="49">
        <v>0</v>
      </c>
      <c r="DD32" s="49">
        <v>0</v>
      </c>
      <c r="DE32" s="49">
        <v>0</v>
      </c>
      <c r="DF32" s="49">
        <v>0</v>
      </c>
      <c r="DG32" s="49">
        <v>0</v>
      </c>
      <c r="DH32" s="49">
        <v>0</v>
      </c>
      <c r="DI32" s="49">
        <v>0</v>
      </c>
      <c r="DJ32" s="49">
        <v>0</v>
      </c>
      <c r="DK32" s="49">
        <v>0</v>
      </c>
      <c r="DL32" s="49">
        <v>0</v>
      </c>
      <c r="DM32" s="49">
        <v>0</v>
      </c>
      <c r="DN32" s="49">
        <v>0</v>
      </c>
      <c r="DO32" s="49">
        <v>0</v>
      </c>
      <c r="DP32" s="49">
        <v>0</v>
      </c>
      <c r="DQ32" s="49">
        <v>0</v>
      </c>
      <c r="DR32" s="49">
        <v>0</v>
      </c>
      <c r="DS32" s="49">
        <v>0</v>
      </c>
      <c r="DT32" s="49">
        <v>0</v>
      </c>
      <c r="DU32" s="49">
        <v>0</v>
      </c>
      <c r="DV32" s="49">
        <v>0</v>
      </c>
      <c r="DW32" s="49">
        <v>0</v>
      </c>
      <c r="DX32" s="49">
        <v>0</v>
      </c>
      <c r="DY32" s="49">
        <v>0</v>
      </c>
      <c r="DZ32" s="49">
        <v>0</v>
      </c>
      <c r="EA32" s="49">
        <v>0</v>
      </c>
      <c r="EB32" s="49">
        <v>0</v>
      </c>
      <c r="EC32" s="49">
        <v>0</v>
      </c>
      <c r="ED32" s="49">
        <v>0</v>
      </c>
      <c r="EE32" s="49">
        <v>0</v>
      </c>
      <c r="EF32" s="49">
        <v>0</v>
      </c>
      <c r="EG32" s="49">
        <v>0</v>
      </c>
      <c r="EH32" s="49">
        <v>0</v>
      </c>
      <c r="EI32" s="49">
        <v>0</v>
      </c>
      <c r="EJ32" s="49">
        <v>0</v>
      </c>
      <c r="EK32" s="49">
        <v>0</v>
      </c>
      <c r="EL32" s="49">
        <v>0</v>
      </c>
      <c r="EM32" s="49">
        <v>0</v>
      </c>
      <c r="EN32" s="49">
        <v>0</v>
      </c>
      <c r="EO32" s="49">
        <v>0</v>
      </c>
      <c r="EP32" s="49">
        <v>0</v>
      </c>
      <c r="EQ32" s="49">
        <v>0</v>
      </c>
      <c r="ER32" s="49">
        <v>0</v>
      </c>
      <c r="ES32" s="49">
        <v>0</v>
      </c>
      <c r="ET32" s="49">
        <v>0</v>
      </c>
      <c r="EU32" s="49">
        <v>0</v>
      </c>
      <c r="EV32" s="49">
        <v>0</v>
      </c>
      <c r="EW32" s="49">
        <v>0</v>
      </c>
      <c r="EX32" s="49">
        <v>0</v>
      </c>
      <c r="EY32" s="49">
        <v>0</v>
      </c>
      <c r="EZ32" s="49">
        <v>0</v>
      </c>
      <c r="FA32" s="49">
        <v>0</v>
      </c>
      <c r="FB32" s="49">
        <v>0</v>
      </c>
      <c r="FC32" s="49">
        <v>0</v>
      </c>
      <c r="FD32" s="49">
        <v>0</v>
      </c>
      <c r="FE32" s="49">
        <v>0</v>
      </c>
      <c r="FF32" s="49">
        <v>0</v>
      </c>
      <c r="FG32" s="49">
        <v>0</v>
      </c>
      <c r="FH32" s="49">
        <v>0</v>
      </c>
      <c r="FI32" s="49">
        <v>0</v>
      </c>
      <c r="FJ32" s="49">
        <v>0</v>
      </c>
      <c r="FK32" s="50">
        <v>71739900.164017037</v>
      </c>
      <c r="FL32" s="51">
        <v>3900891.4175483328</v>
      </c>
      <c r="FM32" s="51"/>
      <c r="FN32" s="51">
        <v>0</v>
      </c>
      <c r="FO32" s="51">
        <v>3900891.4175483328</v>
      </c>
      <c r="FP32" s="51">
        <v>75640791.581565365</v>
      </c>
      <c r="FQ32" s="51">
        <v>12009982.00235682</v>
      </c>
      <c r="FR32" s="51">
        <v>4413080.0103780646</v>
      </c>
      <c r="FS32" s="51">
        <v>92063853.59430024</v>
      </c>
      <c r="FT32" s="47">
        <v>4357750.6652472997</v>
      </c>
      <c r="FU32" s="47">
        <v>55329.345130765338</v>
      </c>
      <c r="FV32" s="61">
        <f t="shared" si="0"/>
        <v>-4.5838532969355583E-10</v>
      </c>
    </row>
    <row r="33" spans="1:178" x14ac:dyDescent="0.25">
      <c r="A33" s="42" t="s">
        <v>58</v>
      </c>
      <c r="B33" s="43">
        <v>29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266538340.89940614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0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  <c r="CP33" s="49">
        <v>0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0</v>
      </c>
      <c r="CZ33" s="49">
        <v>0</v>
      </c>
      <c r="DA33" s="49">
        <v>0</v>
      </c>
      <c r="DB33" s="49">
        <v>0</v>
      </c>
      <c r="DC33" s="49">
        <v>0</v>
      </c>
      <c r="DD33" s="49">
        <v>0</v>
      </c>
      <c r="DE33" s="49">
        <v>0</v>
      </c>
      <c r="DF33" s="49">
        <v>0</v>
      </c>
      <c r="DG33" s="49">
        <v>0</v>
      </c>
      <c r="DH33" s="49">
        <v>0</v>
      </c>
      <c r="DI33" s="49">
        <v>0</v>
      </c>
      <c r="DJ33" s="49">
        <v>0</v>
      </c>
      <c r="DK33" s="49">
        <v>0</v>
      </c>
      <c r="DL33" s="49">
        <v>0</v>
      </c>
      <c r="DM33" s="49">
        <v>0</v>
      </c>
      <c r="DN33" s="49">
        <v>0</v>
      </c>
      <c r="DO33" s="49">
        <v>0</v>
      </c>
      <c r="DP33" s="49">
        <v>0</v>
      </c>
      <c r="DQ33" s="49">
        <v>0</v>
      </c>
      <c r="DR33" s="49">
        <v>0</v>
      </c>
      <c r="DS33" s="49">
        <v>0</v>
      </c>
      <c r="DT33" s="49">
        <v>0</v>
      </c>
      <c r="DU33" s="49">
        <v>0</v>
      </c>
      <c r="DV33" s="49">
        <v>0</v>
      </c>
      <c r="DW33" s="49">
        <v>0</v>
      </c>
      <c r="DX33" s="49">
        <v>0</v>
      </c>
      <c r="DY33" s="49">
        <v>0</v>
      </c>
      <c r="DZ33" s="49">
        <v>0</v>
      </c>
      <c r="EA33" s="49">
        <v>0</v>
      </c>
      <c r="EB33" s="49">
        <v>0</v>
      </c>
      <c r="EC33" s="49">
        <v>0</v>
      </c>
      <c r="ED33" s="49">
        <v>0</v>
      </c>
      <c r="EE33" s="49">
        <v>0</v>
      </c>
      <c r="EF33" s="49">
        <v>0</v>
      </c>
      <c r="EG33" s="49">
        <v>0</v>
      </c>
      <c r="EH33" s="49">
        <v>0</v>
      </c>
      <c r="EI33" s="49">
        <v>0</v>
      </c>
      <c r="EJ33" s="49">
        <v>0</v>
      </c>
      <c r="EK33" s="49">
        <v>0</v>
      </c>
      <c r="EL33" s="49">
        <v>0</v>
      </c>
      <c r="EM33" s="49">
        <v>0</v>
      </c>
      <c r="EN33" s="49">
        <v>0</v>
      </c>
      <c r="EO33" s="49">
        <v>0</v>
      </c>
      <c r="EP33" s="49">
        <v>0</v>
      </c>
      <c r="EQ33" s="49">
        <v>0</v>
      </c>
      <c r="ER33" s="49">
        <v>0</v>
      </c>
      <c r="ES33" s="49">
        <v>0</v>
      </c>
      <c r="ET33" s="49">
        <v>0</v>
      </c>
      <c r="EU33" s="49">
        <v>0</v>
      </c>
      <c r="EV33" s="49">
        <v>0</v>
      </c>
      <c r="EW33" s="49">
        <v>0</v>
      </c>
      <c r="EX33" s="49">
        <v>0</v>
      </c>
      <c r="EY33" s="49">
        <v>0</v>
      </c>
      <c r="EZ33" s="49">
        <v>0</v>
      </c>
      <c r="FA33" s="49">
        <v>0</v>
      </c>
      <c r="FB33" s="49">
        <v>0</v>
      </c>
      <c r="FC33" s="49">
        <v>0</v>
      </c>
      <c r="FD33" s="49">
        <v>0</v>
      </c>
      <c r="FE33" s="49">
        <v>0</v>
      </c>
      <c r="FF33" s="49">
        <v>0</v>
      </c>
      <c r="FG33" s="49">
        <v>0</v>
      </c>
      <c r="FH33" s="49">
        <v>0</v>
      </c>
      <c r="FI33" s="49">
        <v>0</v>
      </c>
      <c r="FJ33" s="49">
        <v>0</v>
      </c>
      <c r="FK33" s="50">
        <v>266538340.89940614</v>
      </c>
      <c r="FL33" s="51">
        <v>32127655.434683502</v>
      </c>
      <c r="FM33" s="51"/>
      <c r="FN33" s="51">
        <v>0</v>
      </c>
      <c r="FO33" s="51">
        <v>32127655.434683502</v>
      </c>
      <c r="FP33" s="51">
        <v>298665996.33408964</v>
      </c>
      <c r="FQ33" s="51">
        <v>14739585.969377451</v>
      </c>
      <c r="FR33" s="51">
        <v>8542982.9005011506</v>
      </c>
      <c r="FS33" s="51">
        <v>321948565.20396823</v>
      </c>
      <c r="FT33" s="47">
        <v>8200162.3386964165</v>
      </c>
      <c r="FU33" s="47">
        <v>342820.56180473336</v>
      </c>
      <c r="FV33" s="61">
        <f t="shared" si="0"/>
        <v>8.149072527885437E-10</v>
      </c>
    </row>
    <row r="34" spans="1:178" x14ac:dyDescent="0.25">
      <c r="A34" s="42" t="s">
        <v>59</v>
      </c>
      <c r="B34" s="43">
        <v>30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99237014.740269303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</v>
      </c>
      <c r="BX34" s="49">
        <v>0</v>
      </c>
      <c r="BY34" s="49">
        <v>0</v>
      </c>
      <c r="BZ34" s="49">
        <v>0</v>
      </c>
      <c r="CA34" s="49">
        <v>0</v>
      </c>
      <c r="CB34" s="49">
        <v>0</v>
      </c>
      <c r="CC34" s="49">
        <v>0</v>
      </c>
      <c r="CD34" s="49">
        <v>0</v>
      </c>
      <c r="CE34" s="49">
        <v>0</v>
      </c>
      <c r="CF34" s="49">
        <v>0</v>
      </c>
      <c r="CG34" s="49">
        <v>0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  <c r="CP34" s="49">
        <v>0</v>
      </c>
      <c r="CQ34" s="49">
        <v>0</v>
      </c>
      <c r="CR34" s="49">
        <v>0</v>
      </c>
      <c r="CS34" s="49">
        <v>0</v>
      </c>
      <c r="CT34" s="49">
        <v>0</v>
      </c>
      <c r="CU34" s="49">
        <v>0</v>
      </c>
      <c r="CV34" s="49">
        <v>0</v>
      </c>
      <c r="CW34" s="49">
        <v>0</v>
      </c>
      <c r="CX34" s="49">
        <v>0</v>
      </c>
      <c r="CY34" s="49">
        <v>0</v>
      </c>
      <c r="CZ34" s="49">
        <v>0</v>
      </c>
      <c r="DA34" s="49">
        <v>0</v>
      </c>
      <c r="DB34" s="49">
        <v>0</v>
      </c>
      <c r="DC34" s="49">
        <v>0</v>
      </c>
      <c r="DD34" s="49">
        <v>0</v>
      </c>
      <c r="DE34" s="49">
        <v>0</v>
      </c>
      <c r="DF34" s="49">
        <v>0</v>
      </c>
      <c r="DG34" s="49">
        <v>0</v>
      </c>
      <c r="DH34" s="49">
        <v>0</v>
      </c>
      <c r="DI34" s="49">
        <v>0</v>
      </c>
      <c r="DJ34" s="49">
        <v>0</v>
      </c>
      <c r="DK34" s="49">
        <v>0</v>
      </c>
      <c r="DL34" s="49">
        <v>0</v>
      </c>
      <c r="DM34" s="49">
        <v>0</v>
      </c>
      <c r="DN34" s="49">
        <v>0</v>
      </c>
      <c r="DO34" s="49">
        <v>0</v>
      </c>
      <c r="DP34" s="49">
        <v>0</v>
      </c>
      <c r="DQ34" s="49">
        <v>0</v>
      </c>
      <c r="DR34" s="49">
        <v>0</v>
      </c>
      <c r="DS34" s="49">
        <v>0</v>
      </c>
      <c r="DT34" s="49">
        <v>0</v>
      </c>
      <c r="DU34" s="49">
        <v>0</v>
      </c>
      <c r="DV34" s="49">
        <v>0</v>
      </c>
      <c r="DW34" s="49">
        <v>0</v>
      </c>
      <c r="DX34" s="49">
        <v>0</v>
      </c>
      <c r="DY34" s="49">
        <v>0</v>
      </c>
      <c r="DZ34" s="49">
        <v>0</v>
      </c>
      <c r="EA34" s="49">
        <v>0</v>
      </c>
      <c r="EB34" s="49">
        <v>0</v>
      </c>
      <c r="EC34" s="49">
        <v>0</v>
      </c>
      <c r="ED34" s="49">
        <v>0</v>
      </c>
      <c r="EE34" s="49">
        <v>0</v>
      </c>
      <c r="EF34" s="49">
        <v>0</v>
      </c>
      <c r="EG34" s="49">
        <v>0</v>
      </c>
      <c r="EH34" s="49">
        <v>0</v>
      </c>
      <c r="EI34" s="49">
        <v>0</v>
      </c>
      <c r="EJ34" s="49">
        <v>0</v>
      </c>
      <c r="EK34" s="49">
        <v>0</v>
      </c>
      <c r="EL34" s="49">
        <v>0</v>
      </c>
      <c r="EM34" s="49">
        <v>0</v>
      </c>
      <c r="EN34" s="49">
        <v>0</v>
      </c>
      <c r="EO34" s="49">
        <v>0</v>
      </c>
      <c r="EP34" s="49">
        <v>0</v>
      </c>
      <c r="EQ34" s="49">
        <v>0</v>
      </c>
      <c r="ER34" s="49">
        <v>0</v>
      </c>
      <c r="ES34" s="49">
        <v>0</v>
      </c>
      <c r="ET34" s="49">
        <v>0</v>
      </c>
      <c r="EU34" s="49">
        <v>0</v>
      </c>
      <c r="EV34" s="49">
        <v>0</v>
      </c>
      <c r="EW34" s="49">
        <v>0</v>
      </c>
      <c r="EX34" s="49">
        <v>0</v>
      </c>
      <c r="EY34" s="49">
        <v>0</v>
      </c>
      <c r="EZ34" s="49">
        <v>0</v>
      </c>
      <c r="FA34" s="49">
        <v>0</v>
      </c>
      <c r="FB34" s="49">
        <v>0</v>
      </c>
      <c r="FC34" s="49">
        <v>0</v>
      </c>
      <c r="FD34" s="49">
        <v>0</v>
      </c>
      <c r="FE34" s="49">
        <v>0</v>
      </c>
      <c r="FF34" s="49">
        <v>0</v>
      </c>
      <c r="FG34" s="49">
        <v>0</v>
      </c>
      <c r="FH34" s="49">
        <v>0</v>
      </c>
      <c r="FI34" s="49">
        <v>0</v>
      </c>
      <c r="FJ34" s="49">
        <v>0</v>
      </c>
      <c r="FK34" s="50">
        <v>99237014.740269303</v>
      </c>
      <c r="FL34" s="51">
        <v>11159469.590741076</v>
      </c>
      <c r="FM34" s="51"/>
      <c r="FN34" s="51">
        <v>0</v>
      </c>
      <c r="FO34" s="51">
        <v>11159469.590741076</v>
      </c>
      <c r="FP34" s="51">
        <v>110396484.33101037</v>
      </c>
      <c r="FQ34" s="51">
        <v>127414.88851177887</v>
      </c>
      <c r="FR34" s="51">
        <v>6543276.1630475651</v>
      </c>
      <c r="FS34" s="51">
        <v>117067175.38256972</v>
      </c>
      <c r="FT34" s="47">
        <v>6080165.058545704</v>
      </c>
      <c r="FU34" s="47">
        <v>463111.10450186103</v>
      </c>
      <c r="FV34" s="61">
        <f t="shared" si="0"/>
        <v>0</v>
      </c>
    </row>
    <row r="35" spans="1:178" x14ac:dyDescent="0.25">
      <c r="A35" s="42" t="s">
        <v>60</v>
      </c>
      <c r="B35" s="43">
        <v>31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7889807.9899151269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</v>
      </c>
      <c r="BY35" s="49">
        <v>89735.078431604241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0</v>
      </c>
      <c r="CF35" s="49">
        <v>0</v>
      </c>
      <c r="CG35" s="49">
        <v>0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0</v>
      </c>
      <c r="CZ35" s="49">
        <v>0</v>
      </c>
      <c r="DA35" s="49">
        <v>0</v>
      </c>
      <c r="DB35" s="49">
        <v>0</v>
      </c>
      <c r="DC35" s="49">
        <v>0</v>
      </c>
      <c r="DD35" s="49">
        <v>0</v>
      </c>
      <c r="DE35" s="49">
        <v>0</v>
      </c>
      <c r="DF35" s="49">
        <v>0</v>
      </c>
      <c r="DG35" s="49">
        <v>0</v>
      </c>
      <c r="DH35" s="49">
        <v>0</v>
      </c>
      <c r="DI35" s="49">
        <v>0</v>
      </c>
      <c r="DJ35" s="49">
        <v>0</v>
      </c>
      <c r="DK35" s="49">
        <v>0</v>
      </c>
      <c r="DL35" s="49">
        <v>0</v>
      </c>
      <c r="DM35" s="49">
        <v>0</v>
      </c>
      <c r="DN35" s="49">
        <v>0</v>
      </c>
      <c r="DO35" s="49">
        <v>0</v>
      </c>
      <c r="DP35" s="49">
        <v>36316.761035771946</v>
      </c>
      <c r="DQ35" s="49">
        <v>0</v>
      </c>
      <c r="DR35" s="49">
        <v>0</v>
      </c>
      <c r="DS35" s="49">
        <v>0</v>
      </c>
      <c r="DT35" s="49">
        <v>0</v>
      </c>
      <c r="DU35" s="49">
        <v>0</v>
      </c>
      <c r="DV35" s="49">
        <v>0</v>
      </c>
      <c r="DW35" s="49">
        <v>0</v>
      </c>
      <c r="DX35" s="49">
        <v>0</v>
      </c>
      <c r="DY35" s="49">
        <v>0</v>
      </c>
      <c r="DZ35" s="49">
        <v>0</v>
      </c>
      <c r="EA35" s="49">
        <v>0</v>
      </c>
      <c r="EB35" s="49">
        <v>0</v>
      </c>
      <c r="EC35" s="49">
        <v>0</v>
      </c>
      <c r="ED35" s="49">
        <v>0</v>
      </c>
      <c r="EE35" s="49">
        <v>0</v>
      </c>
      <c r="EF35" s="49">
        <v>0</v>
      </c>
      <c r="EG35" s="49">
        <v>0</v>
      </c>
      <c r="EH35" s="49">
        <v>0</v>
      </c>
      <c r="EI35" s="49">
        <v>0</v>
      </c>
      <c r="EJ35" s="49">
        <v>0</v>
      </c>
      <c r="EK35" s="49">
        <v>0</v>
      </c>
      <c r="EL35" s="49">
        <v>0</v>
      </c>
      <c r="EM35" s="49">
        <v>0</v>
      </c>
      <c r="EN35" s="49">
        <v>0</v>
      </c>
      <c r="EO35" s="49">
        <v>0</v>
      </c>
      <c r="EP35" s="49">
        <v>0</v>
      </c>
      <c r="EQ35" s="49">
        <v>0</v>
      </c>
      <c r="ER35" s="49">
        <v>0</v>
      </c>
      <c r="ES35" s="49">
        <v>0</v>
      </c>
      <c r="ET35" s="49">
        <v>0</v>
      </c>
      <c r="EU35" s="49">
        <v>0</v>
      </c>
      <c r="EV35" s="49">
        <v>0</v>
      </c>
      <c r="EW35" s="49">
        <v>0</v>
      </c>
      <c r="EX35" s="49">
        <v>0</v>
      </c>
      <c r="EY35" s="49">
        <v>0</v>
      </c>
      <c r="EZ35" s="49">
        <v>0</v>
      </c>
      <c r="FA35" s="49">
        <v>0</v>
      </c>
      <c r="FB35" s="49">
        <v>0</v>
      </c>
      <c r="FC35" s="49">
        <v>0</v>
      </c>
      <c r="FD35" s="49">
        <v>0</v>
      </c>
      <c r="FE35" s="49">
        <v>0</v>
      </c>
      <c r="FF35" s="49">
        <v>0</v>
      </c>
      <c r="FG35" s="49">
        <v>0</v>
      </c>
      <c r="FH35" s="49">
        <v>0</v>
      </c>
      <c r="FI35" s="49">
        <v>0</v>
      </c>
      <c r="FJ35" s="49">
        <v>0</v>
      </c>
      <c r="FK35" s="50">
        <v>8015859.8293825034</v>
      </c>
      <c r="FL35" s="51">
        <v>7072964.8443083707</v>
      </c>
      <c r="FM35" s="51"/>
      <c r="FN35" s="51">
        <v>0</v>
      </c>
      <c r="FO35" s="51">
        <v>7072964.8443083707</v>
      </c>
      <c r="FP35" s="51">
        <v>15088824.673690874</v>
      </c>
      <c r="FQ35" s="51">
        <v>775274.40641342278</v>
      </c>
      <c r="FR35" s="51">
        <v>1407237.4625431136</v>
      </c>
      <c r="FS35" s="51">
        <v>17271336.54264741</v>
      </c>
      <c r="FT35" s="47">
        <v>1394061.1289417446</v>
      </c>
      <c r="FU35" s="47">
        <v>13176.333601369033</v>
      </c>
      <c r="FV35" s="61">
        <f t="shared" si="0"/>
        <v>2.3646862246096134E-11</v>
      </c>
    </row>
    <row r="36" spans="1:178" x14ac:dyDescent="0.25">
      <c r="A36" s="42" t="s">
        <v>61</v>
      </c>
      <c r="B36" s="43">
        <v>32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1740436.4887543407</v>
      </c>
      <c r="AH36" s="49">
        <v>14840647.209382508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>
        <v>0</v>
      </c>
      <c r="BJ36" s="49">
        <v>0</v>
      </c>
      <c r="BK36" s="49">
        <v>0</v>
      </c>
      <c r="BL36" s="49">
        <v>0</v>
      </c>
      <c r="BM36" s="49">
        <v>0</v>
      </c>
      <c r="BN36" s="49">
        <v>0</v>
      </c>
      <c r="BO36" s="49">
        <v>0</v>
      </c>
      <c r="BP36" s="49">
        <v>0</v>
      </c>
      <c r="BQ36" s="49">
        <v>0</v>
      </c>
      <c r="BR36" s="49">
        <v>0</v>
      </c>
      <c r="BS36" s="49">
        <v>0</v>
      </c>
      <c r="BT36" s="49">
        <v>0</v>
      </c>
      <c r="BU36" s="49">
        <v>0</v>
      </c>
      <c r="BV36" s="49">
        <v>0</v>
      </c>
      <c r="BW36" s="49">
        <v>858.37759885925368</v>
      </c>
      <c r="BX36" s="49">
        <v>0</v>
      </c>
      <c r="BY36" s="49">
        <v>0</v>
      </c>
      <c r="BZ36" s="49">
        <v>0</v>
      </c>
      <c r="CA36" s="49">
        <v>0</v>
      </c>
      <c r="CB36" s="49">
        <v>0</v>
      </c>
      <c r="CC36" s="49">
        <v>0</v>
      </c>
      <c r="CD36" s="49">
        <v>0</v>
      </c>
      <c r="CE36" s="49">
        <v>0</v>
      </c>
      <c r="CF36" s="49">
        <v>0</v>
      </c>
      <c r="CG36" s="49">
        <v>0</v>
      </c>
      <c r="CH36" s="49">
        <v>0</v>
      </c>
      <c r="CI36" s="49">
        <v>0</v>
      </c>
      <c r="CJ36" s="49">
        <v>0</v>
      </c>
      <c r="CK36" s="49">
        <v>0</v>
      </c>
      <c r="CL36" s="49">
        <v>0</v>
      </c>
      <c r="CM36" s="49">
        <v>0</v>
      </c>
      <c r="CN36" s="49">
        <v>0</v>
      </c>
      <c r="CO36" s="49">
        <v>0</v>
      </c>
      <c r="CP36" s="49">
        <v>0</v>
      </c>
      <c r="CQ36" s="49">
        <v>0</v>
      </c>
      <c r="CR36" s="49">
        <v>0</v>
      </c>
      <c r="CS36" s="49">
        <v>0</v>
      </c>
      <c r="CT36" s="49">
        <v>0</v>
      </c>
      <c r="CU36" s="49">
        <v>0</v>
      </c>
      <c r="CV36" s="49">
        <v>0</v>
      </c>
      <c r="CW36" s="49">
        <v>0</v>
      </c>
      <c r="CX36" s="49">
        <v>0</v>
      </c>
      <c r="CY36" s="49">
        <v>0</v>
      </c>
      <c r="CZ36" s="49">
        <v>0</v>
      </c>
      <c r="DA36" s="49">
        <v>0</v>
      </c>
      <c r="DB36" s="49">
        <v>0</v>
      </c>
      <c r="DC36" s="49">
        <v>0</v>
      </c>
      <c r="DD36" s="49">
        <v>0</v>
      </c>
      <c r="DE36" s="49">
        <v>0</v>
      </c>
      <c r="DF36" s="49">
        <v>0</v>
      </c>
      <c r="DG36" s="49">
        <v>0</v>
      </c>
      <c r="DH36" s="49">
        <v>0</v>
      </c>
      <c r="DI36" s="49">
        <v>0</v>
      </c>
      <c r="DJ36" s="49">
        <v>0</v>
      </c>
      <c r="DK36" s="49">
        <v>0</v>
      </c>
      <c r="DL36" s="49">
        <v>0</v>
      </c>
      <c r="DM36" s="49">
        <v>0</v>
      </c>
      <c r="DN36" s="49">
        <v>0</v>
      </c>
      <c r="DO36" s="49">
        <v>0</v>
      </c>
      <c r="DP36" s="49">
        <v>0</v>
      </c>
      <c r="DQ36" s="49">
        <v>0</v>
      </c>
      <c r="DR36" s="49">
        <v>463.35676679671116</v>
      </c>
      <c r="DS36" s="49">
        <v>0</v>
      </c>
      <c r="DT36" s="49">
        <v>0</v>
      </c>
      <c r="DU36" s="49">
        <v>0</v>
      </c>
      <c r="DV36" s="49">
        <v>0</v>
      </c>
      <c r="DW36" s="49">
        <v>0</v>
      </c>
      <c r="DX36" s="49">
        <v>0</v>
      </c>
      <c r="DY36" s="49">
        <v>0</v>
      </c>
      <c r="DZ36" s="49">
        <v>0</v>
      </c>
      <c r="EA36" s="49">
        <v>0</v>
      </c>
      <c r="EB36" s="49">
        <v>0</v>
      </c>
      <c r="EC36" s="49">
        <v>0</v>
      </c>
      <c r="ED36" s="49">
        <v>0</v>
      </c>
      <c r="EE36" s="49">
        <v>0</v>
      </c>
      <c r="EF36" s="49">
        <v>0</v>
      </c>
      <c r="EG36" s="49">
        <v>0</v>
      </c>
      <c r="EH36" s="49">
        <v>0</v>
      </c>
      <c r="EI36" s="49">
        <v>0</v>
      </c>
      <c r="EJ36" s="49">
        <v>0</v>
      </c>
      <c r="EK36" s="49">
        <v>0</v>
      </c>
      <c r="EL36" s="49">
        <v>0</v>
      </c>
      <c r="EM36" s="49">
        <v>0</v>
      </c>
      <c r="EN36" s="49">
        <v>0</v>
      </c>
      <c r="EO36" s="49">
        <v>0</v>
      </c>
      <c r="EP36" s="49">
        <v>0</v>
      </c>
      <c r="EQ36" s="49">
        <v>0</v>
      </c>
      <c r="ER36" s="49">
        <v>0</v>
      </c>
      <c r="ES36" s="49">
        <v>0</v>
      </c>
      <c r="ET36" s="49">
        <v>0</v>
      </c>
      <c r="EU36" s="49">
        <v>0</v>
      </c>
      <c r="EV36" s="49">
        <v>0</v>
      </c>
      <c r="EW36" s="49">
        <v>0</v>
      </c>
      <c r="EX36" s="49">
        <v>0</v>
      </c>
      <c r="EY36" s="49">
        <v>0</v>
      </c>
      <c r="EZ36" s="49">
        <v>0</v>
      </c>
      <c r="FA36" s="49">
        <v>0</v>
      </c>
      <c r="FB36" s="49">
        <v>0</v>
      </c>
      <c r="FC36" s="49">
        <v>0</v>
      </c>
      <c r="FD36" s="49">
        <v>0</v>
      </c>
      <c r="FE36" s="49">
        <v>0</v>
      </c>
      <c r="FF36" s="49">
        <v>0</v>
      </c>
      <c r="FG36" s="49">
        <v>0</v>
      </c>
      <c r="FH36" s="49">
        <v>0</v>
      </c>
      <c r="FI36" s="49">
        <v>0</v>
      </c>
      <c r="FJ36" s="49">
        <v>0</v>
      </c>
      <c r="FK36" s="50">
        <v>16582405.432502506</v>
      </c>
      <c r="FL36" s="51">
        <v>1291553.4942283139</v>
      </c>
      <c r="FM36" s="51"/>
      <c r="FN36" s="51">
        <v>0</v>
      </c>
      <c r="FO36" s="51">
        <v>1291553.4942283139</v>
      </c>
      <c r="FP36" s="51">
        <v>17873958.926730819</v>
      </c>
      <c r="FQ36" s="51">
        <v>1974102.8788542787</v>
      </c>
      <c r="FR36" s="51">
        <v>2510417.6946980907</v>
      </c>
      <c r="FS36" s="51">
        <v>22358479.500283189</v>
      </c>
      <c r="FT36" s="47">
        <v>2492550.0696815876</v>
      </c>
      <c r="FU36" s="47">
        <v>17867.625016503207</v>
      </c>
      <c r="FV36" s="61">
        <f t="shared" si="0"/>
        <v>-1.7098500393331051E-10</v>
      </c>
    </row>
    <row r="37" spans="1:178" x14ac:dyDescent="0.25">
      <c r="A37" s="42" t="s">
        <v>62</v>
      </c>
      <c r="B37" s="43">
        <v>33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6.943892866898711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4918867.8936054884</v>
      </c>
      <c r="AJ37" s="49">
        <v>0</v>
      </c>
      <c r="AK37" s="49">
        <v>23080.245236415656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0</v>
      </c>
      <c r="BO37" s="49">
        <v>0</v>
      </c>
      <c r="BP37" s="49">
        <v>0</v>
      </c>
      <c r="BQ37" s="49">
        <v>0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0</v>
      </c>
      <c r="BX37" s="49">
        <v>0</v>
      </c>
      <c r="BY37" s="49">
        <v>0</v>
      </c>
      <c r="BZ37" s="49">
        <v>0</v>
      </c>
      <c r="CA37" s="49">
        <v>0</v>
      </c>
      <c r="CB37" s="49">
        <v>0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9">
        <v>0</v>
      </c>
      <c r="CI37" s="49">
        <v>0</v>
      </c>
      <c r="CJ37" s="49">
        <v>0</v>
      </c>
      <c r="CK37" s="49">
        <v>0</v>
      </c>
      <c r="CL37" s="49">
        <v>0</v>
      </c>
      <c r="CM37" s="49">
        <v>0</v>
      </c>
      <c r="CN37" s="49">
        <v>0</v>
      </c>
      <c r="CO37" s="49">
        <v>0</v>
      </c>
      <c r="CP37" s="49">
        <v>0</v>
      </c>
      <c r="CQ37" s="49">
        <v>0</v>
      </c>
      <c r="CR37" s="49">
        <v>0</v>
      </c>
      <c r="CS37" s="49">
        <v>0</v>
      </c>
      <c r="CT37" s="49">
        <v>0</v>
      </c>
      <c r="CU37" s="49">
        <v>0</v>
      </c>
      <c r="CV37" s="49">
        <v>0</v>
      </c>
      <c r="CW37" s="49">
        <v>0</v>
      </c>
      <c r="CX37" s="49">
        <v>0</v>
      </c>
      <c r="CY37" s="49">
        <v>0</v>
      </c>
      <c r="CZ37" s="49">
        <v>0</v>
      </c>
      <c r="DA37" s="49">
        <v>0</v>
      </c>
      <c r="DB37" s="49">
        <v>0</v>
      </c>
      <c r="DC37" s="49">
        <v>0</v>
      </c>
      <c r="DD37" s="49">
        <v>0</v>
      </c>
      <c r="DE37" s="49">
        <v>0</v>
      </c>
      <c r="DF37" s="49">
        <v>0</v>
      </c>
      <c r="DG37" s="49">
        <v>0</v>
      </c>
      <c r="DH37" s="49">
        <v>0</v>
      </c>
      <c r="DI37" s="49">
        <v>0</v>
      </c>
      <c r="DJ37" s="49">
        <v>0</v>
      </c>
      <c r="DK37" s="49">
        <v>0</v>
      </c>
      <c r="DL37" s="49">
        <v>0</v>
      </c>
      <c r="DM37" s="49">
        <v>0</v>
      </c>
      <c r="DN37" s="49">
        <v>0</v>
      </c>
      <c r="DO37" s="49">
        <v>0</v>
      </c>
      <c r="DP37" s="49">
        <v>0</v>
      </c>
      <c r="DQ37" s="49">
        <v>0</v>
      </c>
      <c r="DR37" s="49">
        <v>0</v>
      </c>
      <c r="DS37" s="49">
        <v>0</v>
      </c>
      <c r="DT37" s="49">
        <v>0</v>
      </c>
      <c r="DU37" s="49">
        <v>0</v>
      </c>
      <c r="DV37" s="49">
        <v>0</v>
      </c>
      <c r="DW37" s="49">
        <v>0</v>
      </c>
      <c r="DX37" s="49">
        <v>0</v>
      </c>
      <c r="DY37" s="49">
        <v>0</v>
      </c>
      <c r="DZ37" s="49">
        <v>38755.666164483009</v>
      </c>
      <c r="EA37" s="49">
        <v>0</v>
      </c>
      <c r="EB37" s="49">
        <v>0</v>
      </c>
      <c r="EC37" s="49">
        <v>0</v>
      </c>
      <c r="ED37" s="49">
        <v>0</v>
      </c>
      <c r="EE37" s="49">
        <v>0</v>
      </c>
      <c r="EF37" s="49">
        <v>0</v>
      </c>
      <c r="EG37" s="49">
        <v>0</v>
      </c>
      <c r="EH37" s="49">
        <v>0</v>
      </c>
      <c r="EI37" s="49">
        <v>0</v>
      </c>
      <c r="EJ37" s="49">
        <v>0</v>
      </c>
      <c r="EK37" s="49">
        <v>0</v>
      </c>
      <c r="EL37" s="49">
        <v>0</v>
      </c>
      <c r="EM37" s="49">
        <v>0</v>
      </c>
      <c r="EN37" s="49">
        <v>0</v>
      </c>
      <c r="EO37" s="49">
        <v>0</v>
      </c>
      <c r="EP37" s="49">
        <v>0</v>
      </c>
      <c r="EQ37" s="49">
        <v>0</v>
      </c>
      <c r="ER37" s="49">
        <v>0</v>
      </c>
      <c r="ES37" s="49">
        <v>0</v>
      </c>
      <c r="ET37" s="49">
        <v>0</v>
      </c>
      <c r="EU37" s="49">
        <v>0</v>
      </c>
      <c r="EV37" s="49">
        <v>0</v>
      </c>
      <c r="EW37" s="49">
        <v>0</v>
      </c>
      <c r="EX37" s="49">
        <v>0</v>
      </c>
      <c r="EY37" s="49">
        <v>0</v>
      </c>
      <c r="EZ37" s="49">
        <v>0</v>
      </c>
      <c r="FA37" s="49">
        <v>0</v>
      </c>
      <c r="FB37" s="49">
        <v>0</v>
      </c>
      <c r="FC37" s="49">
        <v>0</v>
      </c>
      <c r="FD37" s="49">
        <v>0</v>
      </c>
      <c r="FE37" s="49">
        <v>0</v>
      </c>
      <c r="FF37" s="49">
        <v>0</v>
      </c>
      <c r="FG37" s="49">
        <v>0</v>
      </c>
      <c r="FH37" s="49">
        <v>0</v>
      </c>
      <c r="FI37" s="49">
        <v>0</v>
      </c>
      <c r="FJ37" s="49">
        <v>0</v>
      </c>
      <c r="FK37" s="50">
        <v>4980710.748899254</v>
      </c>
      <c r="FL37" s="51">
        <v>20088743.980522901</v>
      </c>
      <c r="FM37" s="51"/>
      <c r="FN37" s="51">
        <v>0</v>
      </c>
      <c r="FO37" s="51">
        <v>20088743.980522901</v>
      </c>
      <c r="FP37" s="51">
        <v>25069454.729422156</v>
      </c>
      <c r="FQ37" s="51">
        <v>591699.62472705101</v>
      </c>
      <c r="FR37" s="51">
        <v>606493.62937153992</v>
      </c>
      <c r="FS37" s="51">
        <v>26267647.983520746</v>
      </c>
      <c r="FT37" s="47">
        <v>503881.22332151281</v>
      </c>
      <c r="FU37" s="47">
        <v>102612.40605002707</v>
      </c>
      <c r="FV37" s="61">
        <f t="shared" ref="FV37:FV68" si="1">+FR37-FT37-FU37</f>
        <v>0</v>
      </c>
    </row>
    <row r="38" spans="1:178" x14ac:dyDescent="0.25">
      <c r="A38" s="42" t="s">
        <v>63</v>
      </c>
      <c r="B38" s="43">
        <v>34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11232690.587538585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0</v>
      </c>
      <c r="BI38" s="49">
        <v>0</v>
      </c>
      <c r="BJ38" s="49">
        <v>0</v>
      </c>
      <c r="BK38" s="49">
        <v>0</v>
      </c>
      <c r="BL38" s="49">
        <v>0</v>
      </c>
      <c r="BM38" s="49">
        <v>0</v>
      </c>
      <c r="BN38" s="49">
        <v>0</v>
      </c>
      <c r="BO38" s="49">
        <v>0</v>
      </c>
      <c r="BP38" s="49">
        <v>0</v>
      </c>
      <c r="BQ38" s="49">
        <v>0</v>
      </c>
      <c r="BR38" s="49">
        <v>0</v>
      </c>
      <c r="BS38" s="49">
        <v>0</v>
      </c>
      <c r="BT38" s="49">
        <v>0</v>
      </c>
      <c r="BU38" s="49">
        <v>0</v>
      </c>
      <c r="BV38" s="49">
        <v>0</v>
      </c>
      <c r="BW38" s="49">
        <v>0</v>
      </c>
      <c r="BX38" s="49">
        <v>0</v>
      </c>
      <c r="BY38" s="49">
        <v>0</v>
      </c>
      <c r="BZ38" s="49">
        <v>0</v>
      </c>
      <c r="CA38" s="49">
        <v>0</v>
      </c>
      <c r="CB38" s="49">
        <v>0</v>
      </c>
      <c r="CC38" s="49">
        <v>0</v>
      </c>
      <c r="CD38" s="49">
        <v>0</v>
      </c>
      <c r="CE38" s="49">
        <v>0</v>
      </c>
      <c r="CF38" s="49">
        <v>0</v>
      </c>
      <c r="CG38" s="49">
        <v>0</v>
      </c>
      <c r="CH38" s="49">
        <v>0</v>
      </c>
      <c r="CI38" s="49">
        <v>0</v>
      </c>
      <c r="CJ38" s="49">
        <v>0</v>
      </c>
      <c r="CK38" s="49">
        <v>0</v>
      </c>
      <c r="CL38" s="49">
        <v>0</v>
      </c>
      <c r="CM38" s="49">
        <v>0</v>
      </c>
      <c r="CN38" s="49">
        <v>0</v>
      </c>
      <c r="CO38" s="49">
        <v>0</v>
      </c>
      <c r="CP38" s="49">
        <v>0</v>
      </c>
      <c r="CQ38" s="49">
        <v>0</v>
      </c>
      <c r="CR38" s="49">
        <v>0</v>
      </c>
      <c r="CS38" s="49">
        <v>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  <c r="CY38" s="49">
        <v>0</v>
      </c>
      <c r="CZ38" s="49">
        <v>0</v>
      </c>
      <c r="DA38" s="49">
        <v>0</v>
      </c>
      <c r="DB38" s="49">
        <v>0</v>
      </c>
      <c r="DC38" s="49">
        <v>0</v>
      </c>
      <c r="DD38" s="49">
        <v>0</v>
      </c>
      <c r="DE38" s="49">
        <v>0</v>
      </c>
      <c r="DF38" s="49">
        <v>0</v>
      </c>
      <c r="DG38" s="49">
        <v>0</v>
      </c>
      <c r="DH38" s="49">
        <v>0</v>
      </c>
      <c r="DI38" s="49">
        <v>0</v>
      </c>
      <c r="DJ38" s="49">
        <v>0</v>
      </c>
      <c r="DK38" s="49">
        <v>0</v>
      </c>
      <c r="DL38" s="49">
        <v>0</v>
      </c>
      <c r="DM38" s="49">
        <v>0</v>
      </c>
      <c r="DN38" s="49">
        <v>0</v>
      </c>
      <c r="DO38" s="49">
        <v>0</v>
      </c>
      <c r="DP38" s="49">
        <v>0</v>
      </c>
      <c r="DQ38" s="49">
        <v>0</v>
      </c>
      <c r="DR38" s="49">
        <v>0</v>
      </c>
      <c r="DS38" s="49">
        <v>0</v>
      </c>
      <c r="DT38" s="49">
        <v>0</v>
      </c>
      <c r="DU38" s="49">
        <v>0</v>
      </c>
      <c r="DV38" s="49">
        <v>0</v>
      </c>
      <c r="DW38" s="49">
        <v>0</v>
      </c>
      <c r="DX38" s="49">
        <v>0</v>
      </c>
      <c r="DY38" s="49">
        <v>0</v>
      </c>
      <c r="DZ38" s="49">
        <v>0</v>
      </c>
      <c r="EA38" s="49">
        <v>0</v>
      </c>
      <c r="EB38" s="49">
        <v>0</v>
      </c>
      <c r="EC38" s="49">
        <v>0</v>
      </c>
      <c r="ED38" s="49">
        <v>0</v>
      </c>
      <c r="EE38" s="49">
        <v>0</v>
      </c>
      <c r="EF38" s="49">
        <v>0</v>
      </c>
      <c r="EG38" s="49">
        <v>0</v>
      </c>
      <c r="EH38" s="49">
        <v>0</v>
      </c>
      <c r="EI38" s="49">
        <v>0</v>
      </c>
      <c r="EJ38" s="49">
        <v>0</v>
      </c>
      <c r="EK38" s="49">
        <v>0</v>
      </c>
      <c r="EL38" s="49">
        <v>0</v>
      </c>
      <c r="EM38" s="49">
        <v>0</v>
      </c>
      <c r="EN38" s="49">
        <v>0</v>
      </c>
      <c r="EO38" s="49">
        <v>0</v>
      </c>
      <c r="EP38" s="49">
        <v>0</v>
      </c>
      <c r="EQ38" s="49">
        <v>0</v>
      </c>
      <c r="ER38" s="49">
        <v>0</v>
      </c>
      <c r="ES38" s="49">
        <v>0</v>
      </c>
      <c r="ET38" s="49">
        <v>0</v>
      </c>
      <c r="EU38" s="49">
        <v>0</v>
      </c>
      <c r="EV38" s="49">
        <v>0</v>
      </c>
      <c r="EW38" s="49">
        <v>0</v>
      </c>
      <c r="EX38" s="49">
        <v>0</v>
      </c>
      <c r="EY38" s="49">
        <v>0</v>
      </c>
      <c r="EZ38" s="49">
        <v>0</v>
      </c>
      <c r="FA38" s="49">
        <v>0</v>
      </c>
      <c r="FB38" s="49">
        <v>0</v>
      </c>
      <c r="FC38" s="49">
        <v>0</v>
      </c>
      <c r="FD38" s="49">
        <v>0</v>
      </c>
      <c r="FE38" s="49">
        <v>0</v>
      </c>
      <c r="FF38" s="49">
        <v>0</v>
      </c>
      <c r="FG38" s="49">
        <v>0</v>
      </c>
      <c r="FH38" s="49">
        <v>0</v>
      </c>
      <c r="FI38" s="49">
        <v>0</v>
      </c>
      <c r="FJ38" s="49">
        <v>0</v>
      </c>
      <c r="FK38" s="50">
        <v>11232690.587538585</v>
      </c>
      <c r="FL38" s="51">
        <v>0</v>
      </c>
      <c r="FM38" s="51"/>
      <c r="FN38" s="51">
        <v>0</v>
      </c>
      <c r="FO38" s="51">
        <v>0</v>
      </c>
      <c r="FP38" s="51">
        <v>11232690.587538585</v>
      </c>
      <c r="FQ38" s="51">
        <v>2039077.7660112048</v>
      </c>
      <c r="FR38" s="51">
        <v>33627.255934334164</v>
      </c>
      <c r="FS38" s="51">
        <v>13305395.609484123</v>
      </c>
      <c r="FT38" s="47">
        <v>33627.255934334164</v>
      </c>
      <c r="FU38" s="47">
        <v>0</v>
      </c>
      <c r="FV38" s="61">
        <f t="shared" si="1"/>
        <v>0</v>
      </c>
    </row>
    <row r="39" spans="1:178" x14ac:dyDescent="0.25">
      <c r="A39" s="42" t="s">
        <v>64</v>
      </c>
      <c r="B39" s="43">
        <v>35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49">
        <v>0</v>
      </c>
      <c r="AK39" s="49">
        <v>92665847.047045678</v>
      </c>
      <c r="AL39" s="49">
        <v>0</v>
      </c>
      <c r="AM39" s="49">
        <v>58503.89779441095</v>
      </c>
      <c r="AN39" s="49">
        <v>1502.4014340259275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0</v>
      </c>
      <c r="AU39" s="49">
        <v>42.55241519110006</v>
      </c>
      <c r="AV39" s="49">
        <v>0</v>
      </c>
      <c r="AW39" s="49">
        <v>0</v>
      </c>
      <c r="AX39" s="49">
        <v>0</v>
      </c>
      <c r="AY39" s="49">
        <v>0</v>
      </c>
      <c r="AZ39" s="49">
        <v>0</v>
      </c>
      <c r="BA39" s="49">
        <v>0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0</v>
      </c>
      <c r="BN39" s="49">
        <v>0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0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0</v>
      </c>
      <c r="CB39" s="49">
        <v>0</v>
      </c>
      <c r="CC39" s="49">
        <v>0</v>
      </c>
      <c r="CD39" s="49">
        <v>0</v>
      </c>
      <c r="CE39" s="49">
        <v>0</v>
      </c>
      <c r="CF39" s="49">
        <v>0</v>
      </c>
      <c r="CG39" s="49">
        <v>0</v>
      </c>
      <c r="CH39" s="49">
        <v>0</v>
      </c>
      <c r="CI39" s="49">
        <v>0</v>
      </c>
      <c r="CJ39" s="49">
        <v>0</v>
      </c>
      <c r="CK39" s="49">
        <v>0</v>
      </c>
      <c r="CL39" s="49">
        <v>0</v>
      </c>
      <c r="CM39" s="49">
        <v>0</v>
      </c>
      <c r="CN39" s="49">
        <v>0</v>
      </c>
      <c r="CO39" s="49">
        <v>0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0</v>
      </c>
      <c r="CX39" s="49">
        <v>0</v>
      </c>
      <c r="CY39" s="49">
        <v>0</v>
      </c>
      <c r="CZ39" s="49">
        <v>0</v>
      </c>
      <c r="DA39" s="49">
        <v>0</v>
      </c>
      <c r="DB39" s="49">
        <v>0</v>
      </c>
      <c r="DC39" s="49">
        <v>0</v>
      </c>
      <c r="DD39" s="49">
        <v>0</v>
      </c>
      <c r="DE39" s="49">
        <v>0</v>
      </c>
      <c r="DF39" s="49">
        <v>0</v>
      </c>
      <c r="DG39" s="49">
        <v>0</v>
      </c>
      <c r="DH39" s="49">
        <v>0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0</v>
      </c>
      <c r="DO39" s="49">
        <v>0</v>
      </c>
      <c r="DP39" s="49">
        <v>0</v>
      </c>
      <c r="DQ39" s="49">
        <v>0</v>
      </c>
      <c r="DR39" s="49">
        <v>0</v>
      </c>
      <c r="DS39" s="49">
        <v>0</v>
      </c>
      <c r="DT39" s="49">
        <v>0</v>
      </c>
      <c r="DU39" s="49">
        <v>0</v>
      </c>
      <c r="DV39" s="49">
        <v>0</v>
      </c>
      <c r="DW39" s="49">
        <v>0</v>
      </c>
      <c r="DX39" s="49">
        <v>18008.335528364434</v>
      </c>
      <c r="DY39" s="49">
        <v>0</v>
      </c>
      <c r="DZ39" s="49">
        <v>0</v>
      </c>
      <c r="EA39" s="49">
        <v>0</v>
      </c>
      <c r="EB39" s="49">
        <v>0</v>
      </c>
      <c r="EC39" s="49">
        <v>0</v>
      </c>
      <c r="ED39" s="49">
        <v>0</v>
      </c>
      <c r="EE39" s="49">
        <v>0</v>
      </c>
      <c r="EF39" s="49">
        <v>0</v>
      </c>
      <c r="EG39" s="49">
        <v>0</v>
      </c>
      <c r="EH39" s="49">
        <v>0</v>
      </c>
      <c r="EI39" s="49">
        <v>0</v>
      </c>
      <c r="EJ39" s="49">
        <v>0</v>
      </c>
      <c r="EK39" s="49">
        <v>0</v>
      </c>
      <c r="EL39" s="49">
        <v>0</v>
      </c>
      <c r="EM39" s="49">
        <v>0</v>
      </c>
      <c r="EN39" s="49">
        <v>0</v>
      </c>
      <c r="EO39" s="49">
        <v>0</v>
      </c>
      <c r="EP39" s="49">
        <v>0</v>
      </c>
      <c r="EQ39" s="49">
        <v>0</v>
      </c>
      <c r="ER39" s="49">
        <v>0</v>
      </c>
      <c r="ES39" s="49">
        <v>0</v>
      </c>
      <c r="ET39" s="49">
        <v>0</v>
      </c>
      <c r="EU39" s="49">
        <v>0</v>
      </c>
      <c r="EV39" s="49">
        <v>0</v>
      </c>
      <c r="EW39" s="49">
        <v>0</v>
      </c>
      <c r="EX39" s="49">
        <v>0</v>
      </c>
      <c r="EY39" s="49">
        <v>0</v>
      </c>
      <c r="EZ39" s="49">
        <v>0</v>
      </c>
      <c r="FA39" s="49">
        <v>0</v>
      </c>
      <c r="FB39" s="49">
        <v>0</v>
      </c>
      <c r="FC39" s="49">
        <v>0</v>
      </c>
      <c r="FD39" s="49">
        <v>0</v>
      </c>
      <c r="FE39" s="49">
        <v>0</v>
      </c>
      <c r="FF39" s="49">
        <v>0</v>
      </c>
      <c r="FG39" s="49">
        <v>0</v>
      </c>
      <c r="FH39" s="49">
        <v>0</v>
      </c>
      <c r="FI39" s="49">
        <v>0</v>
      </c>
      <c r="FJ39" s="49">
        <v>0</v>
      </c>
      <c r="FK39" s="50">
        <v>92743904.234217659</v>
      </c>
      <c r="FL39" s="51">
        <v>8830179.4686450809</v>
      </c>
      <c r="FM39" s="51"/>
      <c r="FN39" s="51">
        <v>0</v>
      </c>
      <c r="FO39" s="51">
        <v>8830179.4686450809</v>
      </c>
      <c r="FP39" s="51">
        <v>101574083.70286274</v>
      </c>
      <c r="FQ39" s="51">
        <v>15458277.92182908</v>
      </c>
      <c r="FR39" s="51">
        <v>940883.43115509849</v>
      </c>
      <c r="FS39" s="51">
        <v>117973245.05584691</v>
      </c>
      <c r="FT39" s="47">
        <v>835846.59944859729</v>
      </c>
      <c r="FU39" s="47">
        <v>105036.83170650122</v>
      </c>
      <c r="FV39" s="61">
        <f t="shared" si="1"/>
        <v>0</v>
      </c>
    </row>
    <row r="40" spans="1:178" x14ac:dyDescent="0.25">
      <c r="A40" s="42" t="s">
        <v>65</v>
      </c>
      <c r="B40" s="43">
        <v>36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0</v>
      </c>
      <c r="AK40" s="49">
        <v>0</v>
      </c>
      <c r="AL40" s="49">
        <v>210118446.71576071</v>
      </c>
      <c r="AM40" s="49">
        <v>0</v>
      </c>
      <c r="AN40" s="49">
        <v>0</v>
      </c>
      <c r="AO40" s="49">
        <v>0</v>
      </c>
      <c r="AP40" s="49">
        <v>0</v>
      </c>
      <c r="AQ40" s="49">
        <v>0</v>
      </c>
      <c r="AR40" s="49">
        <v>0</v>
      </c>
      <c r="AS40" s="49">
        <v>0</v>
      </c>
      <c r="AT40" s="49">
        <v>0</v>
      </c>
      <c r="AU40" s="49">
        <v>161.17240057478654</v>
      </c>
      <c r="AV40" s="49">
        <v>0</v>
      </c>
      <c r="AW40" s="49">
        <v>0</v>
      </c>
      <c r="AX40" s="49">
        <v>0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0</v>
      </c>
      <c r="BE40" s="49">
        <v>0</v>
      </c>
      <c r="BF40" s="49">
        <v>35034.481113458671</v>
      </c>
      <c r="BG40" s="49">
        <v>0</v>
      </c>
      <c r="BH40" s="49">
        <v>0</v>
      </c>
      <c r="BI40" s="49">
        <v>0</v>
      </c>
      <c r="BJ40" s="49">
        <v>0</v>
      </c>
      <c r="BK40" s="49">
        <v>0</v>
      </c>
      <c r="BL40" s="49">
        <v>0</v>
      </c>
      <c r="BM40" s="49">
        <v>0</v>
      </c>
      <c r="BN40" s="49">
        <v>0</v>
      </c>
      <c r="BO40" s="49">
        <v>0</v>
      </c>
      <c r="BP40" s="49">
        <v>0</v>
      </c>
      <c r="BQ40" s="49">
        <v>0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0</v>
      </c>
      <c r="CA40" s="49">
        <v>0</v>
      </c>
      <c r="CB40" s="49">
        <v>0</v>
      </c>
      <c r="CC40" s="49">
        <v>0</v>
      </c>
      <c r="CD40" s="49">
        <v>0</v>
      </c>
      <c r="CE40" s="49">
        <v>0</v>
      </c>
      <c r="CF40" s="49">
        <v>0</v>
      </c>
      <c r="CG40" s="49">
        <v>0</v>
      </c>
      <c r="CH40" s="49">
        <v>0</v>
      </c>
      <c r="CI40" s="49">
        <v>0</v>
      </c>
      <c r="CJ40" s="49">
        <v>0</v>
      </c>
      <c r="CK40" s="49">
        <v>0</v>
      </c>
      <c r="CL40" s="49">
        <v>0</v>
      </c>
      <c r="CM40" s="49">
        <v>0</v>
      </c>
      <c r="CN40" s="49">
        <v>0</v>
      </c>
      <c r="CO40" s="49">
        <v>0</v>
      </c>
      <c r="CP40" s="49">
        <v>0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9">
        <v>0</v>
      </c>
      <c r="CY40" s="49">
        <v>0</v>
      </c>
      <c r="CZ40" s="49">
        <v>0</v>
      </c>
      <c r="DA40" s="49">
        <v>0</v>
      </c>
      <c r="DB40" s="49">
        <v>0</v>
      </c>
      <c r="DC40" s="49">
        <v>0</v>
      </c>
      <c r="DD40" s="49">
        <v>0</v>
      </c>
      <c r="DE40" s="49">
        <v>0</v>
      </c>
      <c r="DF40" s="49">
        <v>0</v>
      </c>
      <c r="DG40" s="49">
        <v>0</v>
      </c>
      <c r="DH40" s="49">
        <v>0</v>
      </c>
      <c r="DI40" s="49">
        <v>0</v>
      </c>
      <c r="DJ40" s="49">
        <v>0</v>
      </c>
      <c r="DK40" s="49">
        <v>0</v>
      </c>
      <c r="DL40" s="49">
        <v>0</v>
      </c>
      <c r="DM40" s="49">
        <v>0</v>
      </c>
      <c r="DN40" s="49">
        <v>0</v>
      </c>
      <c r="DO40" s="49">
        <v>0</v>
      </c>
      <c r="DP40" s="49">
        <v>0</v>
      </c>
      <c r="DQ40" s="49">
        <v>0</v>
      </c>
      <c r="DR40" s="49">
        <v>0</v>
      </c>
      <c r="DS40" s="49">
        <v>0</v>
      </c>
      <c r="DT40" s="49">
        <v>0</v>
      </c>
      <c r="DU40" s="49">
        <v>0</v>
      </c>
      <c r="DV40" s="49">
        <v>0</v>
      </c>
      <c r="DW40" s="49">
        <v>0</v>
      </c>
      <c r="DX40" s="49">
        <v>2260.7612698534181</v>
      </c>
      <c r="DY40" s="49">
        <v>0</v>
      </c>
      <c r="DZ40" s="49">
        <v>0</v>
      </c>
      <c r="EA40" s="49">
        <v>0</v>
      </c>
      <c r="EB40" s="49">
        <v>0</v>
      </c>
      <c r="EC40" s="49">
        <v>0</v>
      </c>
      <c r="ED40" s="49">
        <v>0</v>
      </c>
      <c r="EE40" s="49">
        <v>0</v>
      </c>
      <c r="EF40" s="49">
        <v>0</v>
      </c>
      <c r="EG40" s="49">
        <v>0</v>
      </c>
      <c r="EH40" s="49">
        <v>0</v>
      </c>
      <c r="EI40" s="49">
        <v>0</v>
      </c>
      <c r="EJ40" s="49">
        <v>0</v>
      </c>
      <c r="EK40" s="49">
        <v>0</v>
      </c>
      <c r="EL40" s="49">
        <v>0</v>
      </c>
      <c r="EM40" s="49">
        <v>0</v>
      </c>
      <c r="EN40" s="49">
        <v>0</v>
      </c>
      <c r="EO40" s="49">
        <v>0</v>
      </c>
      <c r="EP40" s="49">
        <v>0</v>
      </c>
      <c r="EQ40" s="49">
        <v>0</v>
      </c>
      <c r="ER40" s="49">
        <v>0</v>
      </c>
      <c r="ES40" s="49">
        <v>0</v>
      </c>
      <c r="ET40" s="49">
        <v>0</v>
      </c>
      <c r="EU40" s="49">
        <v>0</v>
      </c>
      <c r="EV40" s="49">
        <v>0</v>
      </c>
      <c r="EW40" s="49">
        <v>0</v>
      </c>
      <c r="EX40" s="49">
        <v>0</v>
      </c>
      <c r="EY40" s="49">
        <v>0</v>
      </c>
      <c r="EZ40" s="49">
        <v>0</v>
      </c>
      <c r="FA40" s="49">
        <v>0</v>
      </c>
      <c r="FB40" s="49">
        <v>0</v>
      </c>
      <c r="FC40" s="49">
        <v>0</v>
      </c>
      <c r="FD40" s="49">
        <v>0</v>
      </c>
      <c r="FE40" s="49">
        <v>0</v>
      </c>
      <c r="FF40" s="49">
        <v>0</v>
      </c>
      <c r="FG40" s="49">
        <v>0</v>
      </c>
      <c r="FH40" s="49">
        <v>0</v>
      </c>
      <c r="FI40" s="49">
        <v>0</v>
      </c>
      <c r="FJ40" s="49">
        <v>0</v>
      </c>
      <c r="FK40" s="50">
        <v>210155903.1305446</v>
      </c>
      <c r="FL40" s="51">
        <v>11047027.720804626</v>
      </c>
      <c r="FM40" s="51"/>
      <c r="FN40" s="51">
        <v>0</v>
      </c>
      <c r="FO40" s="51">
        <v>11047027.720804626</v>
      </c>
      <c r="FP40" s="51">
        <v>221202930.85134923</v>
      </c>
      <c r="FQ40" s="51">
        <v>18701018.621822</v>
      </c>
      <c r="FR40" s="51">
        <v>2288218.7427777657</v>
      </c>
      <c r="FS40" s="51">
        <v>242192168.215949</v>
      </c>
      <c r="FT40" s="47">
        <v>1254136.1264595101</v>
      </c>
      <c r="FU40" s="47">
        <v>1034082.6163182558</v>
      </c>
      <c r="FV40" s="61">
        <f t="shared" si="1"/>
        <v>0</v>
      </c>
    </row>
    <row r="41" spans="1:178" x14ac:dyDescent="0.25">
      <c r="A41" s="42" t="s">
        <v>66</v>
      </c>
      <c r="B41" s="43">
        <v>37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46253103.26534272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116.09737772749176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</v>
      </c>
      <c r="CF41" s="49">
        <v>0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0</v>
      </c>
      <c r="CX41" s="49">
        <v>0</v>
      </c>
      <c r="CY41" s="49">
        <v>0</v>
      </c>
      <c r="CZ41" s="49">
        <v>0</v>
      </c>
      <c r="DA41" s="49">
        <v>0</v>
      </c>
      <c r="DB41" s="49">
        <v>0</v>
      </c>
      <c r="DC41" s="49">
        <v>0</v>
      </c>
      <c r="DD41" s="49">
        <v>0</v>
      </c>
      <c r="DE41" s="49">
        <v>0</v>
      </c>
      <c r="DF41" s="49">
        <v>0</v>
      </c>
      <c r="DG41" s="49">
        <v>0</v>
      </c>
      <c r="DH41" s="49">
        <v>0</v>
      </c>
      <c r="DI41" s="49">
        <v>0</v>
      </c>
      <c r="DJ41" s="49">
        <v>0</v>
      </c>
      <c r="DK41" s="49">
        <v>0</v>
      </c>
      <c r="DL41" s="49">
        <v>0</v>
      </c>
      <c r="DM41" s="49">
        <v>0</v>
      </c>
      <c r="DN41" s="49">
        <v>0</v>
      </c>
      <c r="DO41" s="49">
        <v>0</v>
      </c>
      <c r="DP41" s="49">
        <v>0</v>
      </c>
      <c r="DQ41" s="49">
        <v>0</v>
      </c>
      <c r="DR41" s="49">
        <v>0</v>
      </c>
      <c r="DS41" s="49">
        <v>0</v>
      </c>
      <c r="DT41" s="49">
        <v>0</v>
      </c>
      <c r="DU41" s="49">
        <v>0</v>
      </c>
      <c r="DV41" s="49">
        <v>0</v>
      </c>
      <c r="DW41" s="49">
        <v>0</v>
      </c>
      <c r="DX41" s="49">
        <v>26.052135997236977</v>
      </c>
      <c r="DY41" s="49">
        <v>0</v>
      </c>
      <c r="DZ41" s="49">
        <v>0</v>
      </c>
      <c r="EA41" s="49">
        <v>0</v>
      </c>
      <c r="EB41" s="49">
        <v>0</v>
      </c>
      <c r="EC41" s="49">
        <v>0</v>
      </c>
      <c r="ED41" s="49">
        <v>0</v>
      </c>
      <c r="EE41" s="49">
        <v>0</v>
      </c>
      <c r="EF41" s="49">
        <v>0</v>
      </c>
      <c r="EG41" s="49">
        <v>0</v>
      </c>
      <c r="EH41" s="49">
        <v>0</v>
      </c>
      <c r="EI41" s="49">
        <v>0</v>
      </c>
      <c r="EJ41" s="49">
        <v>0</v>
      </c>
      <c r="EK41" s="49">
        <v>0</v>
      </c>
      <c r="EL41" s="49">
        <v>0</v>
      </c>
      <c r="EM41" s="49">
        <v>0</v>
      </c>
      <c r="EN41" s="49">
        <v>0</v>
      </c>
      <c r="EO41" s="49">
        <v>0</v>
      </c>
      <c r="EP41" s="49">
        <v>0</v>
      </c>
      <c r="EQ41" s="49">
        <v>0</v>
      </c>
      <c r="ER41" s="49">
        <v>0</v>
      </c>
      <c r="ES41" s="49">
        <v>0</v>
      </c>
      <c r="ET41" s="49">
        <v>0</v>
      </c>
      <c r="EU41" s="49">
        <v>0</v>
      </c>
      <c r="EV41" s="49">
        <v>0</v>
      </c>
      <c r="EW41" s="49">
        <v>0</v>
      </c>
      <c r="EX41" s="49">
        <v>0</v>
      </c>
      <c r="EY41" s="49">
        <v>0</v>
      </c>
      <c r="EZ41" s="49">
        <v>0</v>
      </c>
      <c r="FA41" s="49">
        <v>0</v>
      </c>
      <c r="FB41" s="49">
        <v>0</v>
      </c>
      <c r="FC41" s="49">
        <v>0</v>
      </c>
      <c r="FD41" s="49">
        <v>0</v>
      </c>
      <c r="FE41" s="49">
        <v>0</v>
      </c>
      <c r="FF41" s="49">
        <v>0</v>
      </c>
      <c r="FG41" s="49">
        <v>0</v>
      </c>
      <c r="FH41" s="49">
        <v>0</v>
      </c>
      <c r="FI41" s="49">
        <v>0</v>
      </c>
      <c r="FJ41" s="49">
        <v>0</v>
      </c>
      <c r="FK41" s="50">
        <v>46253245.414856441</v>
      </c>
      <c r="FL41" s="51">
        <v>3789235.0693471045</v>
      </c>
      <c r="FM41" s="51"/>
      <c r="FN41" s="51">
        <v>0</v>
      </c>
      <c r="FO41" s="51">
        <v>3789235.0693471045</v>
      </c>
      <c r="FP41" s="51">
        <v>50042480.484203547</v>
      </c>
      <c r="FQ41" s="51">
        <v>4389167.8753179228</v>
      </c>
      <c r="FR41" s="51">
        <v>830368.50494324521</v>
      </c>
      <c r="FS41" s="51">
        <v>55262016.864464715</v>
      </c>
      <c r="FT41" s="47">
        <v>177235.41806589576</v>
      </c>
      <c r="FU41" s="47">
        <v>653133.08687734941</v>
      </c>
      <c r="FV41" s="61">
        <f t="shared" si="1"/>
        <v>0</v>
      </c>
    </row>
    <row r="42" spans="1:178" x14ac:dyDescent="0.25">
      <c r="A42" s="42" t="s">
        <v>67</v>
      </c>
      <c r="B42" s="43">
        <v>38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933.81149265125339</v>
      </c>
      <c r="AL42" s="49">
        <v>0</v>
      </c>
      <c r="AM42" s="49">
        <v>72.70415122724188</v>
      </c>
      <c r="AN42" s="49">
        <v>31910003.664251104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100.55135594051079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0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0</v>
      </c>
      <c r="BZ42" s="49">
        <v>0</v>
      </c>
      <c r="CA42" s="49">
        <v>0</v>
      </c>
      <c r="CB42" s="49">
        <v>0</v>
      </c>
      <c r="CC42" s="49">
        <v>0</v>
      </c>
      <c r="CD42" s="49">
        <v>0</v>
      </c>
      <c r="CE42" s="49">
        <v>0</v>
      </c>
      <c r="CF42" s="49">
        <v>0</v>
      </c>
      <c r="CG42" s="49">
        <v>0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0</v>
      </c>
      <c r="CN42" s="49">
        <v>0</v>
      </c>
      <c r="CO42" s="49">
        <v>0</v>
      </c>
      <c r="CP42" s="49">
        <v>0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0</v>
      </c>
      <c r="CX42" s="49">
        <v>0</v>
      </c>
      <c r="CY42" s="49">
        <v>0</v>
      </c>
      <c r="CZ42" s="49">
        <v>0</v>
      </c>
      <c r="DA42" s="49">
        <v>0</v>
      </c>
      <c r="DB42" s="49">
        <v>0</v>
      </c>
      <c r="DC42" s="49">
        <v>0</v>
      </c>
      <c r="DD42" s="49">
        <v>0</v>
      </c>
      <c r="DE42" s="49">
        <v>0</v>
      </c>
      <c r="DF42" s="49">
        <v>0</v>
      </c>
      <c r="DG42" s="49">
        <v>0</v>
      </c>
      <c r="DH42" s="49">
        <v>0</v>
      </c>
      <c r="DI42" s="49">
        <v>0</v>
      </c>
      <c r="DJ42" s="49">
        <v>0</v>
      </c>
      <c r="DK42" s="49">
        <v>0</v>
      </c>
      <c r="DL42" s="49">
        <v>0</v>
      </c>
      <c r="DM42" s="49">
        <v>0</v>
      </c>
      <c r="DN42" s="49">
        <v>0</v>
      </c>
      <c r="DO42" s="49">
        <v>0</v>
      </c>
      <c r="DP42" s="49">
        <v>0</v>
      </c>
      <c r="DQ42" s="49">
        <v>0</v>
      </c>
      <c r="DR42" s="49">
        <v>0</v>
      </c>
      <c r="DS42" s="49">
        <v>0</v>
      </c>
      <c r="DT42" s="49">
        <v>0</v>
      </c>
      <c r="DU42" s="49">
        <v>0</v>
      </c>
      <c r="DV42" s="49">
        <v>0</v>
      </c>
      <c r="DW42" s="49">
        <v>0</v>
      </c>
      <c r="DX42" s="49">
        <v>166.9925806351882</v>
      </c>
      <c r="DY42" s="49">
        <v>0</v>
      </c>
      <c r="DZ42" s="49">
        <v>0</v>
      </c>
      <c r="EA42" s="49">
        <v>0</v>
      </c>
      <c r="EB42" s="49">
        <v>0</v>
      </c>
      <c r="EC42" s="49">
        <v>0</v>
      </c>
      <c r="ED42" s="49">
        <v>0</v>
      </c>
      <c r="EE42" s="49">
        <v>0</v>
      </c>
      <c r="EF42" s="49">
        <v>0</v>
      </c>
      <c r="EG42" s="49">
        <v>0</v>
      </c>
      <c r="EH42" s="49">
        <v>0</v>
      </c>
      <c r="EI42" s="49">
        <v>0</v>
      </c>
      <c r="EJ42" s="49">
        <v>0</v>
      </c>
      <c r="EK42" s="49">
        <v>0</v>
      </c>
      <c r="EL42" s="49">
        <v>0</v>
      </c>
      <c r="EM42" s="49">
        <v>0</v>
      </c>
      <c r="EN42" s="49">
        <v>0</v>
      </c>
      <c r="EO42" s="49">
        <v>0</v>
      </c>
      <c r="EP42" s="49">
        <v>0</v>
      </c>
      <c r="EQ42" s="49">
        <v>0</v>
      </c>
      <c r="ER42" s="49">
        <v>0</v>
      </c>
      <c r="ES42" s="49">
        <v>0</v>
      </c>
      <c r="ET42" s="49">
        <v>0</v>
      </c>
      <c r="EU42" s="49">
        <v>0</v>
      </c>
      <c r="EV42" s="49">
        <v>0</v>
      </c>
      <c r="EW42" s="49">
        <v>0</v>
      </c>
      <c r="EX42" s="49">
        <v>0</v>
      </c>
      <c r="EY42" s="49">
        <v>0</v>
      </c>
      <c r="EZ42" s="49">
        <v>0</v>
      </c>
      <c r="FA42" s="49">
        <v>0</v>
      </c>
      <c r="FB42" s="49">
        <v>0</v>
      </c>
      <c r="FC42" s="49">
        <v>0</v>
      </c>
      <c r="FD42" s="49">
        <v>0</v>
      </c>
      <c r="FE42" s="49">
        <v>0</v>
      </c>
      <c r="FF42" s="49">
        <v>0</v>
      </c>
      <c r="FG42" s="49">
        <v>0</v>
      </c>
      <c r="FH42" s="49">
        <v>0</v>
      </c>
      <c r="FI42" s="49">
        <v>0</v>
      </c>
      <c r="FJ42" s="49">
        <v>0</v>
      </c>
      <c r="FK42" s="50">
        <v>31911277.723831557</v>
      </c>
      <c r="FL42" s="51">
        <v>23381391.646525241</v>
      </c>
      <c r="FM42" s="51"/>
      <c r="FN42" s="51">
        <v>0</v>
      </c>
      <c r="FO42" s="51">
        <v>23381391.646525241</v>
      </c>
      <c r="FP42" s="51">
        <v>55292669.370356798</v>
      </c>
      <c r="FQ42" s="51">
        <v>2021607.6500102428</v>
      </c>
      <c r="FR42" s="51">
        <v>1016047.0980550175</v>
      </c>
      <c r="FS42" s="51">
        <v>58330324.118422061</v>
      </c>
      <c r="FT42" s="47">
        <v>339006.39496826299</v>
      </c>
      <c r="FU42" s="47">
        <v>677040.70308675454</v>
      </c>
      <c r="FV42" s="61">
        <f t="shared" si="1"/>
        <v>0</v>
      </c>
    </row>
    <row r="43" spans="1:178" x14ac:dyDescent="0.25">
      <c r="A43" s="42" t="s">
        <v>68</v>
      </c>
      <c r="B43" s="43">
        <v>39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66436191.285507426</v>
      </c>
      <c r="AP43" s="49">
        <v>3021.4546045932893</v>
      </c>
      <c r="AQ43" s="49">
        <v>0</v>
      </c>
      <c r="AR43" s="49">
        <v>483.54853530953568</v>
      </c>
      <c r="AS43" s="49">
        <v>0</v>
      </c>
      <c r="AT43" s="49">
        <v>0</v>
      </c>
      <c r="AU43" s="49">
        <v>144.5608596229616</v>
      </c>
      <c r="AV43" s="49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0</v>
      </c>
      <c r="BX43" s="49">
        <v>0</v>
      </c>
      <c r="BY43" s="49">
        <v>0</v>
      </c>
      <c r="BZ43" s="49">
        <v>0</v>
      </c>
      <c r="CA43" s="49">
        <v>0</v>
      </c>
      <c r="CB43" s="49">
        <v>0</v>
      </c>
      <c r="CC43" s="49">
        <v>0</v>
      </c>
      <c r="CD43" s="49">
        <v>0</v>
      </c>
      <c r="CE43" s="49">
        <v>0</v>
      </c>
      <c r="CF43" s="49">
        <v>0</v>
      </c>
      <c r="CG43" s="49">
        <v>0</v>
      </c>
      <c r="CH43" s="49">
        <v>0</v>
      </c>
      <c r="CI43" s="49">
        <v>0</v>
      </c>
      <c r="CJ43" s="49">
        <v>0</v>
      </c>
      <c r="CK43" s="49">
        <v>0</v>
      </c>
      <c r="CL43" s="49">
        <v>0</v>
      </c>
      <c r="CM43" s="49">
        <v>0</v>
      </c>
      <c r="CN43" s="49">
        <v>0</v>
      </c>
      <c r="CO43" s="49">
        <v>0</v>
      </c>
      <c r="CP43" s="49">
        <v>0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0</v>
      </c>
      <c r="CX43" s="49">
        <v>0</v>
      </c>
      <c r="CY43" s="49">
        <v>0</v>
      </c>
      <c r="CZ43" s="49">
        <v>0</v>
      </c>
      <c r="DA43" s="49">
        <v>0</v>
      </c>
      <c r="DB43" s="49">
        <v>0</v>
      </c>
      <c r="DC43" s="49">
        <v>0</v>
      </c>
      <c r="DD43" s="49">
        <v>0</v>
      </c>
      <c r="DE43" s="49">
        <v>0</v>
      </c>
      <c r="DF43" s="49">
        <v>0</v>
      </c>
      <c r="DG43" s="49">
        <v>0</v>
      </c>
      <c r="DH43" s="49">
        <v>0</v>
      </c>
      <c r="DI43" s="49">
        <v>0</v>
      </c>
      <c r="DJ43" s="49">
        <v>0</v>
      </c>
      <c r="DK43" s="49">
        <v>0</v>
      </c>
      <c r="DL43" s="49">
        <v>0</v>
      </c>
      <c r="DM43" s="49">
        <v>0</v>
      </c>
      <c r="DN43" s="49">
        <v>0</v>
      </c>
      <c r="DO43" s="49">
        <v>0</v>
      </c>
      <c r="DP43" s="49">
        <v>0</v>
      </c>
      <c r="DQ43" s="49">
        <v>0</v>
      </c>
      <c r="DR43" s="49">
        <v>0</v>
      </c>
      <c r="DS43" s="49">
        <v>0</v>
      </c>
      <c r="DT43" s="49">
        <v>0</v>
      </c>
      <c r="DU43" s="49">
        <v>0</v>
      </c>
      <c r="DV43" s="49">
        <v>0</v>
      </c>
      <c r="DW43" s="49">
        <v>0</v>
      </c>
      <c r="DX43" s="49">
        <v>0</v>
      </c>
      <c r="DY43" s="49">
        <v>0</v>
      </c>
      <c r="DZ43" s="49">
        <v>0</v>
      </c>
      <c r="EA43" s="49">
        <v>0</v>
      </c>
      <c r="EB43" s="49">
        <v>0</v>
      </c>
      <c r="EC43" s="49">
        <v>0</v>
      </c>
      <c r="ED43" s="49">
        <v>0</v>
      </c>
      <c r="EE43" s="49">
        <v>0</v>
      </c>
      <c r="EF43" s="49">
        <v>0</v>
      </c>
      <c r="EG43" s="49">
        <v>0</v>
      </c>
      <c r="EH43" s="49">
        <v>0</v>
      </c>
      <c r="EI43" s="49">
        <v>0</v>
      </c>
      <c r="EJ43" s="49">
        <v>0</v>
      </c>
      <c r="EK43" s="49">
        <v>0</v>
      </c>
      <c r="EL43" s="49">
        <v>0</v>
      </c>
      <c r="EM43" s="49">
        <v>0</v>
      </c>
      <c r="EN43" s="49">
        <v>0</v>
      </c>
      <c r="EO43" s="49">
        <v>0</v>
      </c>
      <c r="EP43" s="49">
        <v>0</v>
      </c>
      <c r="EQ43" s="49">
        <v>0</v>
      </c>
      <c r="ER43" s="49">
        <v>0</v>
      </c>
      <c r="ES43" s="49">
        <v>0</v>
      </c>
      <c r="ET43" s="49">
        <v>0</v>
      </c>
      <c r="EU43" s="49">
        <v>0</v>
      </c>
      <c r="EV43" s="49">
        <v>0</v>
      </c>
      <c r="EW43" s="49">
        <v>0</v>
      </c>
      <c r="EX43" s="49">
        <v>0</v>
      </c>
      <c r="EY43" s="49">
        <v>0</v>
      </c>
      <c r="EZ43" s="49">
        <v>0</v>
      </c>
      <c r="FA43" s="49">
        <v>0</v>
      </c>
      <c r="FB43" s="49">
        <v>0</v>
      </c>
      <c r="FC43" s="49">
        <v>0</v>
      </c>
      <c r="FD43" s="49">
        <v>0</v>
      </c>
      <c r="FE43" s="49">
        <v>0</v>
      </c>
      <c r="FF43" s="49">
        <v>0</v>
      </c>
      <c r="FG43" s="49">
        <v>0</v>
      </c>
      <c r="FH43" s="49">
        <v>0</v>
      </c>
      <c r="FI43" s="49">
        <v>0</v>
      </c>
      <c r="FJ43" s="49">
        <v>0</v>
      </c>
      <c r="FK43" s="50">
        <v>66439840.849506952</v>
      </c>
      <c r="FL43" s="51">
        <v>20289053.022066224</v>
      </c>
      <c r="FM43" s="51"/>
      <c r="FN43" s="51">
        <v>0</v>
      </c>
      <c r="FO43" s="51">
        <v>20289053.022066224</v>
      </c>
      <c r="FP43" s="51">
        <v>86728893.87157318</v>
      </c>
      <c r="FQ43" s="51">
        <v>6015073.2617531046</v>
      </c>
      <c r="FR43" s="51">
        <v>2276511.0747081693</v>
      </c>
      <c r="FS43" s="51">
        <v>95020478.208034456</v>
      </c>
      <c r="FT43" s="47">
        <v>1988463.602894546</v>
      </c>
      <c r="FU43" s="47">
        <v>288047.47181362339</v>
      </c>
      <c r="FV43" s="61">
        <f t="shared" si="1"/>
        <v>0</v>
      </c>
    </row>
    <row r="44" spans="1:178" x14ac:dyDescent="0.25">
      <c r="A44" s="42" t="s">
        <v>69</v>
      </c>
      <c r="B44" s="43">
        <v>40</v>
      </c>
      <c r="C44" s="49">
        <v>0</v>
      </c>
      <c r="D44" s="49">
        <v>8135.4990952835487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338035826.61516249</v>
      </c>
      <c r="AQ44" s="49">
        <v>0</v>
      </c>
      <c r="AR44" s="49">
        <v>1912.656162996991</v>
      </c>
      <c r="AS44" s="49">
        <v>0</v>
      </c>
      <c r="AT44" s="49">
        <v>0</v>
      </c>
      <c r="AU44" s="49">
        <v>8511.6442152571817</v>
      </c>
      <c r="AV44" s="49">
        <v>0</v>
      </c>
      <c r="AW44" s="49">
        <v>624.47154088707566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0</v>
      </c>
      <c r="CC44" s="49">
        <v>0</v>
      </c>
      <c r="CD44" s="49">
        <v>0</v>
      </c>
      <c r="CE44" s="49">
        <v>0</v>
      </c>
      <c r="CF44" s="49">
        <v>0</v>
      </c>
      <c r="CG44" s="49">
        <v>0</v>
      </c>
      <c r="CH44" s="49">
        <v>0</v>
      </c>
      <c r="CI44" s="49">
        <v>0</v>
      </c>
      <c r="CJ44" s="49">
        <v>0</v>
      </c>
      <c r="CK44" s="49">
        <v>0</v>
      </c>
      <c r="CL44" s="49">
        <v>0</v>
      </c>
      <c r="CM44" s="49">
        <v>0</v>
      </c>
      <c r="CN44" s="49">
        <v>0</v>
      </c>
      <c r="CO44" s="49">
        <v>0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9">
        <v>0</v>
      </c>
      <c r="CY44" s="49">
        <v>0</v>
      </c>
      <c r="CZ44" s="49">
        <v>0</v>
      </c>
      <c r="DA44" s="49">
        <v>0</v>
      </c>
      <c r="DB44" s="49">
        <v>0</v>
      </c>
      <c r="DC44" s="49">
        <v>0</v>
      </c>
      <c r="DD44" s="49">
        <v>0</v>
      </c>
      <c r="DE44" s="49">
        <v>0</v>
      </c>
      <c r="DF44" s="49">
        <v>0</v>
      </c>
      <c r="DG44" s="49">
        <v>0</v>
      </c>
      <c r="DH44" s="49">
        <v>0</v>
      </c>
      <c r="DI44" s="49">
        <v>0</v>
      </c>
      <c r="DJ44" s="49">
        <v>0</v>
      </c>
      <c r="DK44" s="49">
        <v>0</v>
      </c>
      <c r="DL44" s="49">
        <v>0</v>
      </c>
      <c r="DM44" s="49">
        <v>0</v>
      </c>
      <c r="DN44" s="49">
        <v>0</v>
      </c>
      <c r="DO44" s="49">
        <v>0</v>
      </c>
      <c r="DP44" s="49">
        <v>0</v>
      </c>
      <c r="DQ44" s="49">
        <v>0</v>
      </c>
      <c r="DR44" s="49">
        <v>0</v>
      </c>
      <c r="DS44" s="49">
        <v>0</v>
      </c>
      <c r="DT44" s="49">
        <v>0</v>
      </c>
      <c r="DU44" s="49">
        <v>0</v>
      </c>
      <c r="DV44" s="49">
        <v>0</v>
      </c>
      <c r="DW44" s="49">
        <v>0</v>
      </c>
      <c r="DX44" s="49">
        <v>1625.4991451035876</v>
      </c>
      <c r="DY44" s="49">
        <v>0</v>
      </c>
      <c r="DZ44" s="49">
        <v>0</v>
      </c>
      <c r="EA44" s="49">
        <v>0</v>
      </c>
      <c r="EB44" s="49">
        <v>0</v>
      </c>
      <c r="EC44" s="49">
        <v>0</v>
      </c>
      <c r="ED44" s="49">
        <v>0</v>
      </c>
      <c r="EE44" s="49">
        <v>0</v>
      </c>
      <c r="EF44" s="49">
        <v>0</v>
      </c>
      <c r="EG44" s="49">
        <v>0</v>
      </c>
      <c r="EH44" s="49">
        <v>0</v>
      </c>
      <c r="EI44" s="49">
        <v>0</v>
      </c>
      <c r="EJ44" s="49">
        <v>0</v>
      </c>
      <c r="EK44" s="49">
        <v>0</v>
      </c>
      <c r="EL44" s="49">
        <v>0</v>
      </c>
      <c r="EM44" s="49">
        <v>0</v>
      </c>
      <c r="EN44" s="49">
        <v>0</v>
      </c>
      <c r="EO44" s="49">
        <v>0</v>
      </c>
      <c r="EP44" s="49">
        <v>0</v>
      </c>
      <c r="EQ44" s="49">
        <v>0</v>
      </c>
      <c r="ER44" s="49">
        <v>0</v>
      </c>
      <c r="ES44" s="49">
        <v>0</v>
      </c>
      <c r="ET44" s="49">
        <v>0</v>
      </c>
      <c r="EU44" s="49">
        <v>0</v>
      </c>
      <c r="EV44" s="49">
        <v>0</v>
      </c>
      <c r="EW44" s="49">
        <v>0</v>
      </c>
      <c r="EX44" s="49">
        <v>0</v>
      </c>
      <c r="EY44" s="49">
        <v>0</v>
      </c>
      <c r="EZ44" s="49">
        <v>0</v>
      </c>
      <c r="FA44" s="49">
        <v>0</v>
      </c>
      <c r="FB44" s="49">
        <v>0</v>
      </c>
      <c r="FC44" s="49">
        <v>0</v>
      </c>
      <c r="FD44" s="49">
        <v>0</v>
      </c>
      <c r="FE44" s="49">
        <v>0</v>
      </c>
      <c r="FF44" s="49">
        <v>0</v>
      </c>
      <c r="FG44" s="49">
        <v>0</v>
      </c>
      <c r="FH44" s="49">
        <v>0</v>
      </c>
      <c r="FI44" s="49">
        <v>0</v>
      </c>
      <c r="FJ44" s="49">
        <v>0</v>
      </c>
      <c r="FK44" s="50">
        <v>338056636.38532197</v>
      </c>
      <c r="FL44" s="51">
        <v>4191845.7350894115</v>
      </c>
      <c r="FM44" s="51"/>
      <c r="FN44" s="51">
        <v>0</v>
      </c>
      <c r="FO44" s="51">
        <v>4191845.7350894115</v>
      </c>
      <c r="FP44" s="51">
        <v>342248482.1204114</v>
      </c>
      <c r="FQ44" s="51">
        <v>2675891.9692826872</v>
      </c>
      <c r="FR44" s="51">
        <v>548235.19810993597</v>
      </c>
      <c r="FS44" s="51">
        <v>345472609.28780401</v>
      </c>
      <c r="FT44" s="47">
        <v>241210.53452168813</v>
      </c>
      <c r="FU44" s="47">
        <v>307024.6635882479</v>
      </c>
      <c r="FV44" s="61">
        <f t="shared" si="1"/>
        <v>0</v>
      </c>
    </row>
    <row r="45" spans="1:178" x14ac:dyDescent="0.25">
      <c r="A45" s="42" t="s">
        <v>70</v>
      </c>
      <c r="B45" s="43">
        <v>41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903603.65981467615</v>
      </c>
      <c r="AQ45" s="49">
        <v>24429226.743122209</v>
      </c>
      <c r="AR45" s="49">
        <v>145.49186483067234</v>
      </c>
      <c r="AS45" s="49">
        <v>0</v>
      </c>
      <c r="AT45" s="49">
        <v>0</v>
      </c>
      <c r="AU45" s="49">
        <v>10.24375307623656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0</v>
      </c>
      <c r="CF45" s="49">
        <v>0</v>
      </c>
      <c r="CG45" s="49">
        <v>0</v>
      </c>
      <c r="CH45" s="49">
        <v>0</v>
      </c>
      <c r="CI45" s="49">
        <v>0</v>
      </c>
      <c r="CJ45" s="49">
        <v>0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0</v>
      </c>
      <c r="CV45" s="49">
        <v>0</v>
      </c>
      <c r="CW45" s="49">
        <v>0</v>
      </c>
      <c r="CX45" s="49">
        <v>0</v>
      </c>
      <c r="CY45" s="49">
        <v>0</v>
      </c>
      <c r="CZ45" s="49">
        <v>0</v>
      </c>
      <c r="DA45" s="49">
        <v>0</v>
      </c>
      <c r="DB45" s="49">
        <v>0</v>
      </c>
      <c r="DC45" s="49">
        <v>0</v>
      </c>
      <c r="DD45" s="49">
        <v>0</v>
      </c>
      <c r="DE45" s="49">
        <v>0</v>
      </c>
      <c r="DF45" s="49">
        <v>0</v>
      </c>
      <c r="DG45" s="49">
        <v>0</v>
      </c>
      <c r="DH45" s="49">
        <v>0</v>
      </c>
      <c r="DI45" s="49">
        <v>0</v>
      </c>
      <c r="DJ45" s="49">
        <v>0</v>
      </c>
      <c r="DK45" s="49">
        <v>0</v>
      </c>
      <c r="DL45" s="49">
        <v>0</v>
      </c>
      <c r="DM45" s="49">
        <v>0</v>
      </c>
      <c r="DN45" s="49">
        <v>0</v>
      </c>
      <c r="DO45" s="49">
        <v>0</v>
      </c>
      <c r="DP45" s="49">
        <v>0</v>
      </c>
      <c r="DQ45" s="49">
        <v>0</v>
      </c>
      <c r="DR45" s="49">
        <v>0</v>
      </c>
      <c r="DS45" s="49">
        <v>0</v>
      </c>
      <c r="DT45" s="49">
        <v>0</v>
      </c>
      <c r="DU45" s="49">
        <v>0</v>
      </c>
      <c r="DV45" s="49">
        <v>0</v>
      </c>
      <c r="DW45" s="49">
        <v>0</v>
      </c>
      <c r="DX45" s="49">
        <v>0</v>
      </c>
      <c r="DY45" s="49">
        <v>0</v>
      </c>
      <c r="DZ45" s="49">
        <v>0</v>
      </c>
      <c r="EA45" s="49">
        <v>0</v>
      </c>
      <c r="EB45" s="49">
        <v>0</v>
      </c>
      <c r="EC45" s="49">
        <v>0</v>
      </c>
      <c r="ED45" s="49">
        <v>0</v>
      </c>
      <c r="EE45" s="49">
        <v>0</v>
      </c>
      <c r="EF45" s="49">
        <v>0</v>
      </c>
      <c r="EG45" s="49">
        <v>0</v>
      </c>
      <c r="EH45" s="49">
        <v>0</v>
      </c>
      <c r="EI45" s="49">
        <v>0</v>
      </c>
      <c r="EJ45" s="49">
        <v>0</v>
      </c>
      <c r="EK45" s="49">
        <v>0</v>
      </c>
      <c r="EL45" s="49">
        <v>0</v>
      </c>
      <c r="EM45" s="49">
        <v>0</v>
      </c>
      <c r="EN45" s="49">
        <v>0</v>
      </c>
      <c r="EO45" s="49">
        <v>0</v>
      </c>
      <c r="EP45" s="49">
        <v>0</v>
      </c>
      <c r="EQ45" s="49">
        <v>0</v>
      </c>
      <c r="ER45" s="49">
        <v>0</v>
      </c>
      <c r="ES45" s="49">
        <v>0</v>
      </c>
      <c r="ET45" s="49">
        <v>0</v>
      </c>
      <c r="EU45" s="49">
        <v>0</v>
      </c>
      <c r="EV45" s="49">
        <v>0</v>
      </c>
      <c r="EW45" s="49">
        <v>0</v>
      </c>
      <c r="EX45" s="49">
        <v>0</v>
      </c>
      <c r="EY45" s="49">
        <v>0</v>
      </c>
      <c r="EZ45" s="49">
        <v>0</v>
      </c>
      <c r="FA45" s="49">
        <v>0</v>
      </c>
      <c r="FB45" s="49">
        <v>0</v>
      </c>
      <c r="FC45" s="49">
        <v>0</v>
      </c>
      <c r="FD45" s="49">
        <v>0</v>
      </c>
      <c r="FE45" s="49">
        <v>0</v>
      </c>
      <c r="FF45" s="49">
        <v>0</v>
      </c>
      <c r="FG45" s="49">
        <v>0</v>
      </c>
      <c r="FH45" s="49">
        <v>0</v>
      </c>
      <c r="FI45" s="49">
        <v>0</v>
      </c>
      <c r="FJ45" s="49">
        <v>0</v>
      </c>
      <c r="FK45" s="50">
        <v>25332986.138554789</v>
      </c>
      <c r="FL45" s="51">
        <v>1115529.20012203</v>
      </c>
      <c r="FM45" s="51"/>
      <c r="FN45" s="51">
        <v>0</v>
      </c>
      <c r="FO45" s="51">
        <v>1115529.20012203</v>
      </c>
      <c r="FP45" s="51">
        <v>26448515.338676818</v>
      </c>
      <c r="FQ45" s="51">
        <v>3369904.215651487</v>
      </c>
      <c r="FR45" s="51">
        <v>185462.89102871463</v>
      </c>
      <c r="FS45" s="51">
        <v>30003882.445357017</v>
      </c>
      <c r="FT45" s="47">
        <v>37425.693241981884</v>
      </c>
      <c r="FU45" s="47">
        <v>148037.19778673275</v>
      </c>
      <c r="FV45" s="61">
        <f t="shared" si="1"/>
        <v>0</v>
      </c>
    </row>
    <row r="46" spans="1:178" x14ac:dyDescent="0.25">
      <c r="A46" s="42" t="s">
        <v>71</v>
      </c>
      <c r="B46" s="43">
        <v>42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49">
        <v>0</v>
      </c>
      <c r="AI46" s="49">
        <v>0</v>
      </c>
      <c r="AJ46" s="49">
        <v>0</v>
      </c>
      <c r="AK46" s="49">
        <v>0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34381818.310334764</v>
      </c>
      <c r="AS46" s="49">
        <v>0</v>
      </c>
      <c r="AT46" s="49">
        <v>0</v>
      </c>
      <c r="AU46" s="49">
        <v>0</v>
      </c>
      <c r="AV46" s="49">
        <v>0</v>
      </c>
      <c r="AW46" s="49">
        <v>0</v>
      </c>
      <c r="AX46" s="49">
        <v>0</v>
      </c>
      <c r="AY46" s="49">
        <v>98472.380304480772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49">
        <v>0</v>
      </c>
      <c r="BF46" s="49">
        <v>0</v>
      </c>
      <c r="BG46" s="49">
        <v>0</v>
      </c>
      <c r="BH46" s="49">
        <v>0</v>
      </c>
      <c r="BI46" s="49">
        <v>0</v>
      </c>
      <c r="BJ46" s="49">
        <v>0</v>
      </c>
      <c r="BK46" s="49">
        <v>0</v>
      </c>
      <c r="BL46" s="49">
        <v>0</v>
      </c>
      <c r="BM46" s="49">
        <v>0</v>
      </c>
      <c r="BN46" s="49">
        <v>0</v>
      </c>
      <c r="BO46" s="49">
        <v>0</v>
      </c>
      <c r="BP46" s="49">
        <v>0</v>
      </c>
      <c r="BQ46" s="49">
        <v>0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0</v>
      </c>
      <c r="BX46" s="49">
        <v>0</v>
      </c>
      <c r="BY46" s="49">
        <v>0</v>
      </c>
      <c r="BZ46" s="49">
        <v>0</v>
      </c>
      <c r="CA46" s="49">
        <v>0</v>
      </c>
      <c r="CB46" s="49">
        <v>0</v>
      </c>
      <c r="CC46" s="49">
        <v>0</v>
      </c>
      <c r="CD46" s="49">
        <v>0</v>
      </c>
      <c r="CE46" s="49">
        <v>0</v>
      </c>
      <c r="CF46" s="49">
        <v>0</v>
      </c>
      <c r="CG46" s="49">
        <v>0</v>
      </c>
      <c r="CH46" s="49">
        <v>0</v>
      </c>
      <c r="CI46" s="49">
        <v>0</v>
      </c>
      <c r="CJ46" s="49">
        <v>0</v>
      </c>
      <c r="CK46" s="49">
        <v>0</v>
      </c>
      <c r="CL46" s="49">
        <v>0</v>
      </c>
      <c r="CM46" s="49">
        <v>0</v>
      </c>
      <c r="CN46" s="49">
        <v>0</v>
      </c>
      <c r="CO46" s="49">
        <v>0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9">
        <v>0</v>
      </c>
      <c r="CY46" s="49">
        <v>0</v>
      </c>
      <c r="CZ46" s="49">
        <v>0</v>
      </c>
      <c r="DA46" s="49">
        <v>0</v>
      </c>
      <c r="DB46" s="49">
        <v>0</v>
      </c>
      <c r="DC46" s="49">
        <v>0</v>
      </c>
      <c r="DD46" s="49">
        <v>0</v>
      </c>
      <c r="DE46" s="49">
        <v>0</v>
      </c>
      <c r="DF46" s="49">
        <v>0</v>
      </c>
      <c r="DG46" s="49">
        <v>0</v>
      </c>
      <c r="DH46" s="49">
        <v>0</v>
      </c>
      <c r="DI46" s="49">
        <v>0</v>
      </c>
      <c r="DJ46" s="49">
        <v>0</v>
      </c>
      <c r="DK46" s="49">
        <v>0</v>
      </c>
      <c r="DL46" s="49">
        <v>0</v>
      </c>
      <c r="DM46" s="49">
        <v>0</v>
      </c>
      <c r="DN46" s="49">
        <v>0</v>
      </c>
      <c r="DO46" s="49">
        <v>0</v>
      </c>
      <c r="DP46" s="49">
        <v>0</v>
      </c>
      <c r="DQ46" s="49">
        <v>0</v>
      </c>
      <c r="DR46" s="49">
        <v>0</v>
      </c>
      <c r="DS46" s="49">
        <v>0</v>
      </c>
      <c r="DT46" s="49">
        <v>0</v>
      </c>
      <c r="DU46" s="49">
        <v>0</v>
      </c>
      <c r="DV46" s="49">
        <v>0</v>
      </c>
      <c r="DW46" s="49">
        <v>0</v>
      </c>
      <c r="DX46" s="49">
        <v>69.020336556656261</v>
      </c>
      <c r="DY46" s="49">
        <v>0</v>
      </c>
      <c r="DZ46" s="49">
        <v>0</v>
      </c>
      <c r="EA46" s="49">
        <v>0</v>
      </c>
      <c r="EB46" s="49">
        <v>0</v>
      </c>
      <c r="EC46" s="49">
        <v>0</v>
      </c>
      <c r="ED46" s="49">
        <v>0</v>
      </c>
      <c r="EE46" s="49">
        <v>0</v>
      </c>
      <c r="EF46" s="49">
        <v>0</v>
      </c>
      <c r="EG46" s="49">
        <v>0</v>
      </c>
      <c r="EH46" s="49">
        <v>0</v>
      </c>
      <c r="EI46" s="49">
        <v>0</v>
      </c>
      <c r="EJ46" s="49">
        <v>0</v>
      </c>
      <c r="EK46" s="49">
        <v>0</v>
      </c>
      <c r="EL46" s="49">
        <v>0</v>
      </c>
      <c r="EM46" s="49">
        <v>0</v>
      </c>
      <c r="EN46" s="49">
        <v>0</v>
      </c>
      <c r="EO46" s="49">
        <v>0</v>
      </c>
      <c r="EP46" s="49">
        <v>0</v>
      </c>
      <c r="EQ46" s="49">
        <v>0</v>
      </c>
      <c r="ER46" s="49">
        <v>0</v>
      </c>
      <c r="ES46" s="49">
        <v>0</v>
      </c>
      <c r="ET46" s="49">
        <v>0</v>
      </c>
      <c r="EU46" s="49">
        <v>0</v>
      </c>
      <c r="EV46" s="49">
        <v>0</v>
      </c>
      <c r="EW46" s="49">
        <v>0</v>
      </c>
      <c r="EX46" s="49">
        <v>0</v>
      </c>
      <c r="EY46" s="49">
        <v>0</v>
      </c>
      <c r="EZ46" s="49">
        <v>0</v>
      </c>
      <c r="FA46" s="49">
        <v>0</v>
      </c>
      <c r="FB46" s="49">
        <v>0</v>
      </c>
      <c r="FC46" s="49">
        <v>0</v>
      </c>
      <c r="FD46" s="49">
        <v>0</v>
      </c>
      <c r="FE46" s="49">
        <v>0</v>
      </c>
      <c r="FF46" s="49">
        <v>0</v>
      </c>
      <c r="FG46" s="49">
        <v>0</v>
      </c>
      <c r="FH46" s="49">
        <v>0</v>
      </c>
      <c r="FI46" s="49">
        <v>0</v>
      </c>
      <c r="FJ46" s="49">
        <v>0</v>
      </c>
      <c r="FK46" s="50">
        <v>34480359.710975796</v>
      </c>
      <c r="FL46" s="51">
        <v>2725245.8156243833</v>
      </c>
      <c r="FM46" s="51"/>
      <c r="FN46" s="51">
        <v>0</v>
      </c>
      <c r="FO46" s="51">
        <v>2725245.8156243833</v>
      </c>
      <c r="FP46" s="51">
        <v>37205605.526600182</v>
      </c>
      <c r="FQ46" s="51">
        <v>4595314.551945434</v>
      </c>
      <c r="FR46" s="51">
        <v>1315529.5332489463</v>
      </c>
      <c r="FS46" s="51">
        <v>43116449.611794561</v>
      </c>
      <c r="FT46" s="47">
        <v>847943.21800488397</v>
      </c>
      <c r="FU46" s="47">
        <v>467586.31524406228</v>
      </c>
      <c r="FV46" s="61">
        <f t="shared" si="1"/>
        <v>0</v>
      </c>
    </row>
    <row r="47" spans="1:178" x14ac:dyDescent="0.25">
      <c r="A47" s="42" t="s">
        <v>72</v>
      </c>
      <c r="B47" s="43">
        <v>43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49">
        <v>0</v>
      </c>
      <c r="AI47" s="49">
        <v>0</v>
      </c>
      <c r="AJ47" s="49">
        <v>0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18034447.663139597</v>
      </c>
      <c r="AT47" s="49">
        <v>0</v>
      </c>
      <c r="AU47" s="49">
        <v>0</v>
      </c>
      <c r="AV47" s="49">
        <v>0</v>
      </c>
      <c r="AW47" s="49">
        <v>0</v>
      </c>
      <c r="AX47" s="49">
        <v>0</v>
      </c>
      <c r="AY47" s="49">
        <v>245666.66801698026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49">
        <v>0</v>
      </c>
      <c r="BG47" s="49">
        <v>0</v>
      </c>
      <c r="BH47" s="49">
        <v>0</v>
      </c>
      <c r="BI47" s="49">
        <v>0</v>
      </c>
      <c r="BJ47" s="49">
        <v>0</v>
      </c>
      <c r="BK47" s="49">
        <v>0</v>
      </c>
      <c r="BL47" s="49">
        <v>0</v>
      </c>
      <c r="BM47" s="49">
        <v>0</v>
      </c>
      <c r="BN47" s="49">
        <v>0</v>
      </c>
      <c r="BO47" s="49">
        <v>0</v>
      </c>
      <c r="BP47" s="49">
        <v>0</v>
      </c>
      <c r="BQ47" s="49">
        <v>0</v>
      </c>
      <c r="BR47" s="49">
        <v>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0</v>
      </c>
      <c r="CA47" s="49">
        <v>0</v>
      </c>
      <c r="CB47" s="49">
        <v>0</v>
      </c>
      <c r="CC47" s="49">
        <v>0</v>
      </c>
      <c r="CD47" s="49">
        <v>0</v>
      </c>
      <c r="CE47" s="49">
        <v>0</v>
      </c>
      <c r="CF47" s="49">
        <v>0</v>
      </c>
      <c r="CG47" s="49">
        <v>0</v>
      </c>
      <c r="CH47" s="49">
        <v>0</v>
      </c>
      <c r="CI47" s="49">
        <v>0</v>
      </c>
      <c r="CJ47" s="49">
        <v>0</v>
      </c>
      <c r="CK47" s="49">
        <v>0</v>
      </c>
      <c r="CL47" s="49">
        <v>0</v>
      </c>
      <c r="CM47" s="49">
        <v>0</v>
      </c>
      <c r="CN47" s="49">
        <v>0</v>
      </c>
      <c r="CO47" s="49">
        <v>0</v>
      </c>
      <c r="CP47" s="49">
        <v>0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0</v>
      </c>
      <c r="CX47" s="49">
        <v>0</v>
      </c>
      <c r="CY47" s="49">
        <v>0</v>
      </c>
      <c r="CZ47" s="49">
        <v>0</v>
      </c>
      <c r="DA47" s="49">
        <v>0</v>
      </c>
      <c r="DB47" s="49">
        <v>0</v>
      </c>
      <c r="DC47" s="49">
        <v>0</v>
      </c>
      <c r="DD47" s="49">
        <v>0</v>
      </c>
      <c r="DE47" s="49">
        <v>0</v>
      </c>
      <c r="DF47" s="49">
        <v>0</v>
      </c>
      <c r="DG47" s="49">
        <v>0</v>
      </c>
      <c r="DH47" s="49">
        <v>0</v>
      </c>
      <c r="DI47" s="49">
        <v>0</v>
      </c>
      <c r="DJ47" s="49">
        <v>0</v>
      </c>
      <c r="DK47" s="49">
        <v>0</v>
      </c>
      <c r="DL47" s="49">
        <v>0</v>
      </c>
      <c r="DM47" s="49">
        <v>0</v>
      </c>
      <c r="DN47" s="49">
        <v>0</v>
      </c>
      <c r="DO47" s="49">
        <v>0</v>
      </c>
      <c r="DP47" s="49">
        <v>0</v>
      </c>
      <c r="DQ47" s="49">
        <v>0</v>
      </c>
      <c r="DR47" s="49">
        <v>0</v>
      </c>
      <c r="DS47" s="49">
        <v>0</v>
      </c>
      <c r="DT47" s="49">
        <v>0</v>
      </c>
      <c r="DU47" s="49">
        <v>0</v>
      </c>
      <c r="DV47" s="49">
        <v>0</v>
      </c>
      <c r="DW47" s="49">
        <v>0</v>
      </c>
      <c r="DX47" s="49">
        <v>671.23194936261098</v>
      </c>
      <c r="DY47" s="49">
        <v>0</v>
      </c>
      <c r="DZ47" s="49">
        <v>0</v>
      </c>
      <c r="EA47" s="49">
        <v>0</v>
      </c>
      <c r="EB47" s="49">
        <v>0</v>
      </c>
      <c r="EC47" s="49">
        <v>0</v>
      </c>
      <c r="ED47" s="49">
        <v>0</v>
      </c>
      <c r="EE47" s="49">
        <v>0</v>
      </c>
      <c r="EF47" s="49">
        <v>0</v>
      </c>
      <c r="EG47" s="49">
        <v>0</v>
      </c>
      <c r="EH47" s="49">
        <v>0</v>
      </c>
      <c r="EI47" s="49">
        <v>0</v>
      </c>
      <c r="EJ47" s="49">
        <v>0</v>
      </c>
      <c r="EK47" s="49">
        <v>0</v>
      </c>
      <c r="EL47" s="49">
        <v>0</v>
      </c>
      <c r="EM47" s="49">
        <v>0</v>
      </c>
      <c r="EN47" s="49">
        <v>0</v>
      </c>
      <c r="EO47" s="49">
        <v>0</v>
      </c>
      <c r="EP47" s="49">
        <v>0</v>
      </c>
      <c r="EQ47" s="49">
        <v>0</v>
      </c>
      <c r="ER47" s="49">
        <v>0</v>
      </c>
      <c r="ES47" s="49">
        <v>0</v>
      </c>
      <c r="ET47" s="49">
        <v>0</v>
      </c>
      <c r="EU47" s="49">
        <v>0</v>
      </c>
      <c r="EV47" s="49">
        <v>0</v>
      </c>
      <c r="EW47" s="49">
        <v>0</v>
      </c>
      <c r="EX47" s="49">
        <v>0</v>
      </c>
      <c r="EY47" s="49">
        <v>0</v>
      </c>
      <c r="EZ47" s="49">
        <v>0</v>
      </c>
      <c r="FA47" s="49">
        <v>0</v>
      </c>
      <c r="FB47" s="49">
        <v>0</v>
      </c>
      <c r="FC47" s="49">
        <v>0</v>
      </c>
      <c r="FD47" s="49">
        <v>0</v>
      </c>
      <c r="FE47" s="49">
        <v>0</v>
      </c>
      <c r="FF47" s="49">
        <v>0</v>
      </c>
      <c r="FG47" s="49">
        <v>0</v>
      </c>
      <c r="FH47" s="49">
        <v>0</v>
      </c>
      <c r="FI47" s="49">
        <v>0</v>
      </c>
      <c r="FJ47" s="49">
        <v>0</v>
      </c>
      <c r="FK47" s="50">
        <v>18280785.563105941</v>
      </c>
      <c r="FL47" s="51">
        <v>581351.48720141151</v>
      </c>
      <c r="FM47" s="51"/>
      <c r="FN47" s="51">
        <v>0</v>
      </c>
      <c r="FO47" s="51">
        <v>581351.48720141151</v>
      </c>
      <c r="FP47" s="51">
        <v>18862137.050307352</v>
      </c>
      <c r="FQ47" s="51">
        <v>2299711.7809800277</v>
      </c>
      <c r="FR47" s="51">
        <v>172893.11590809061</v>
      </c>
      <c r="FS47" s="51">
        <v>21334741.94719547</v>
      </c>
      <c r="FT47" s="47">
        <v>92963.474382687884</v>
      </c>
      <c r="FU47" s="47">
        <v>79929.641525402709</v>
      </c>
      <c r="FV47" s="61">
        <f t="shared" si="1"/>
        <v>0</v>
      </c>
    </row>
    <row r="48" spans="1:178" x14ac:dyDescent="0.25">
      <c r="A48" s="42" t="s">
        <v>73</v>
      </c>
      <c r="B48" s="43">
        <v>44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6190855.7983135348</v>
      </c>
      <c r="AU48" s="49">
        <v>0</v>
      </c>
      <c r="AV48" s="49">
        <v>0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49">
        <v>0</v>
      </c>
      <c r="BG48" s="49">
        <v>0</v>
      </c>
      <c r="BH48" s="49">
        <v>0</v>
      </c>
      <c r="BI48" s="49">
        <v>0</v>
      </c>
      <c r="BJ48" s="49">
        <v>0</v>
      </c>
      <c r="BK48" s="49">
        <v>0</v>
      </c>
      <c r="BL48" s="49">
        <v>0</v>
      </c>
      <c r="BM48" s="49">
        <v>0</v>
      </c>
      <c r="BN48" s="49">
        <v>0</v>
      </c>
      <c r="BO48" s="49">
        <v>0</v>
      </c>
      <c r="BP48" s="49">
        <v>0</v>
      </c>
      <c r="BQ48" s="49">
        <v>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0</v>
      </c>
      <c r="CA48" s="49">
        <v>0</v>
      </c>
      <c r="CB48" s="49">
        <v>0</v>
      </c>
      <c r="CC48" s="49">
        <v>0</v>
      </c>
      <c r="CD48" s="49">
        <v>0</v>
      </c>
      <c r="CE48" s="49">
        <v>0</v>
      </c>
      <c r="CF48" s="49">
        <v>0</v>
      </c>
      <c r="CG48" s="49">
        <v>0</v>
      </c>
      <c r="CH48" s="49">
        <v>0</v>
      </c>
      <c r="CI48" s="49">
        <v>0</v>
      </c>
      <c r="CJ48" s="49">
        <v>0</v>
      </c>
      <c r="CK48" s="49">
        <v>0</v>
      </c>
      <c r="CL48" s="49">
        <v>0</v>
      </c>
      <c r="CM48" s="49">
        <v>0</v>
      </c>
      <c r="CN48" s="49">
        <v>0</v>
      </c>
      <c r="CO48" s="49">
        <v>0</v>
      </c>
      <c r="CP48" s="49">
        <v>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9">
        <v>0</v>
      </c>
      <c r="CY48" s="49">
        <v>0</v>
      </c>
      <c r="CZ48" s="49">
        <v>0</v>
      </c>
      <c r="DA48" s="49">
        <v>0</v>
      </c>
      <c r="DB48" s="49">
        <v>0</v>
      </c>
      <c r="DC48" s="49">
        <v>0</v>
      </c>
      <c r="DD48" s="49">
        <v>0</v>
      </c>
      <c r="DE48" s="49">
        <v>0</v>
      </c>
      <c r="DF48" s="49">
        <v>0</v>
      </c>
      <c r="DG48" s="49">
        <v>0</v>
      </c>
      <c r="DH48" s="49">
        <v>0</v>
      </c>
      <c r="DI48" s="49">
        <v>0</v>
      </c>
      <c r="DJ48" s="49">
        <v>0</v>
      </c>
      <c r="DK48" s="49">
        <v>0</v>
      </c>
      <c r="DL48" s="49">
        <v>0</v>
      </c>
      <c r="DM48" s="49">
        <v>0</v>
      </c>
      <c r="DN48" s="49">
        <v>0</v>
      </c>
      <c r="DO48" s="49">
        <v>0</v>
      </c>
      <c r="DP48" s="49">
        <v>0</v>
      </c>
      <c r="DQ48" s="49">
        <v>0</v>
      </c>
      <c r="DR48" s="49">
        <v>0</v>
      </c>
      <c r="DS48" s="49">
        <v>0</v>
      </c>
      <c r="DT48" s="49">
        <v>0</v>
      </c>
      <c r="DU48" s="49">
        <v>0</v>
      </c>
      <c r="DV48" s="49">
        <v>0</v>
      </c>
      <c r="DW48" s="49">
        <v>0</v>
      </c>
      <c r="DX48" s="49">
        <v>165.58853163546422</v>
      </c>
      <c r="DY48" s="49">
        <v>0</v>
      </c>
      <c r="DZ48" s="49">
        <v>0</v>
      </c>
      <c r="EA48" s="49">
        <v>0</v>
      </c>
      <c r="EB48" s="49">
        <v>0</v>
      </c>
      <c r="EC48" s="49">
        <v>0</v>
      </c>
      <c r="ED48" s="49">
        <v>0</v>
      </c>
      <c r="EE48" s="49">
        <v>0</v>
      </c>
      <c r="EF48" s="49">
        <v>0</v>
      </c>
      <c r="EG48" s="49">
        <v>0</v>
      </c>
      <c r="EH48" s="49">
        <v>0</v>
      </c>
      <c r="EI48" s="49">
        <v>0</v>
      </c>
      <c r="EJ48" s="49">
        <v>0</v>
      </c>
      <c r="EK48" s="49">
        <v>0</v>
      </c>
      <c r="EL48" s="49">
        <v>0</v>
      </c>
      <c r="EM48" s="49">
        <v>0</v>
      </c>
      <c r="EN48" s="49">
        <v>0</v>
      </c>
      <c r="EO48" s="49">
        <v>0</v>
      </c>
      <c r="EP48" s="49">
        <v>0</v>
      </c>
      <c r="EQ48" s="49">
        <v>0</v>
      </c>
      <c r="ER48" s="49">
        <v>0</v>
      </c>
      <c r="ES48" s="49">
        <v>0</v>
      </c>
      <c r="ET48" s="49">
        <v>0</v>
      </c>
      <c r="EU48" s="49">
        <v>0</v>
      </c>
      <c r="EV48" s="49">
        <v>0</v>
      </c>
      <c r="EW48" s="49">
        <v>0</v>
      </c>
      <c r="EX48" s="49">
        <v>0</v>
      </c>
      <c r="EY48" s="49">
        <v>0</v>
      </c>
      <c r="EZ48" s="49">
        <v>0</v>
      </c>
      <c r="FA48" s="49">
        <v>0</v>
      </c>
      <c r="FB48" s="49">
        <v>0</v>
      </c>
      <c r="FC48" s="49">
        <v>0</v>
      </c>
      <c r="FD48" s="49">
        <v>0</v>
      </c>
      <c r="FE48" s="49">
        <v>0</v>
      </c>
      <c r="FF48" s="49">
        <v>0</v>
      </c>
      <c r="FG48" s="49">
        <v>0</v>
      </c>
      <c r="FH48" s="49">
        <v>0</v>
      </c>
      <c r="FI48" s="49">
        <v>0</v>
      </c>
      <c r="FJ48" s="49">
        <v>0</v>
      </c>
      <c r="FK48" s="50">
        <v>6191021.3868451705</v>
      </c>
      <c r="FL48" s="51">
        <v>96623.373490787402</v>
      </c>
      <c r="FM48" s="51"/>
      <c r="FN48" s="51">
        <v>0</v>
      </c>
      <c r="FO48" s="51">
        <v>96623.373490787402</v>
      </c>
      <c r="FP48" s="51">
        <v>6287644.7603359576</v>
      </c>
      <c r="FQ48" s="51">
        <v>736287.42432358686</v>
      </c>
      <c r="FR48" s="51">
        <v>92727.023972874391</v>
      </c>
      <c r="FS48" s="51">
        <v>7116659.2086324189</v>
      </c>
      <c r="FT48" s="47">
        <v>51601.197101125188</v>
      </c>
      <c r="FU48" s="47">
        <v>41125.82687174921</v>
      </c>
      <c r="FV48" s="61">
        <f t="shared" si="1"/>
        <v>0</v>
      </c>
    </row>
    <row r="49" spans="1:178" x14ac:dyDescent="0.25">
      <c r="A49" s="42" t="s">
        <v>74</v>
      </c>
      <c r="B49" s="43">
        <v>45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49">
        <v>0</v>
      </c>
      <c r="AI49" s="49">
        <v>0</v>
      </c>
      <c r="AJ49" s="49">
        <v>0</v>
      </c>
      <c r="AK49" s="49">
        <v>0</v>
      </c>
      <c r="AL49" s="49">
        <v>0</v>
      </c>
      <c r="AM49" s="49">
        <v>2118.7859500330319</v>
      </c>
      <c r="AN49" s="49">
        <v>452.87135975580725</v>
      </c>
      <c r="AO49" s="49">
        <v>0</v>
      </c>
      <c r="AP49" s="49">
        <v>0</v>
      </c>
      <c r="AQ49" s="49">
        <v>0</v>
      </c>
      <c r="AR49" s="49">
        <v>4393.8568632244369</v>
      </c>
      <c r="AS49" s="49">
        <v>0</v>
      </c>
      <c r="AT49" s="49">
        <v>0</v>
      </c>
      <c r="AU49" s="49">
        <v>62082576.462792076</v>
      </c>
      <c r="AV49" s="49">
        <v>0</v>
      </c>
      <c r="AW49" s="49">
        <v>233.8066798621596</v>
      </c>
      <c r="AX49" s="49">
        <v>0</v>
      </c>
      <c r="AY49" s="49">
        <v>0</v>
      </c>
      <c r="AZ49" s="49">
        <v>0</v>
      </c>
      <c r="BA49" s="49">
        <v>0</v>
      </c>
      <c r="BB49" s="49">
        <v>0</v>
      </c>
      <c r="BC49" s="49">
        <v>0</v>
      </c>
      <c r="BD49" s="49">
        <v>0</v>
      </c>
      <c r="BE49" s="49">
        <v>0</v>
      </c>
      <c r="BF49" s="49">
        <v>0</v>
      </c>
      <c r="BG49" s="49">
        <v>0</v>
      </c>
      <c r="BH49" s="49">
        <v>0</v>
      </c>
      <c r="BI49" s="49">
        <v>0</v>
      </c>
      <c r="BJ49" s="49">
        <v>0</v>
      </c>
      <c r="BK49" s="49">
        <v>0</v>
      </c>
      <c r="BL49" s="49">
        <v>1138.3516360556871</v>
      </c>
      <c r="BM49" s="49">
        <v>0</v>
      </c>
      <c r="BN49" s="49">
        <v>0</v>
      </c>
      <c r="BO49" s="49">
        <v>0</v>
      </c>
      <c r="BP49" s="49">
        <v>0</v>
      </c>
      <c r="BQ49" s="49">
        <v>0</v>
      </c>
      <c r="BR49" s="49">
        <v>0</v>
      </c>
      <c r="BS49" s="49">
        <v>0</v>
      </c>
      <c r="BT49" s="49">
        <v>0</v>
      </c>
      <c r="BU49" s="49">
        <v>0</v>
      </c>
      <c r="BV49" s="49">
        <v>0</v>
      </c>
      <c r="BW49" s="49">
        <v>0</v>
      </c>
      <c r="BX49" s="49">
        <v>0</v>
      </c>
      <c r="BY49" s="49">
        <v>0</v>
      </c>
      <c r="BZ49" s="49">
        <v>0</v>
      </c>
      <c r="CA49" s="49">
        <v>0</v>
      </c>
      <c r="CB49" s="49">
        <v>0</v>
      </c>
      <c r="CC49" s="49">
        <v>0</v>
      </c>
      <c r="CD49" s="49">
        <v>0</v>
      </c>
      <c r="CE49" s="49">
        <v>0</v>
      </c>
      <c r="CF49" s="49">
        <v>0</v>
      </c>
      <c r="CG49" s="49">
        <v>0</v>
      </c>
      <c r="CH49" s="49">
        <v>0</v>
      </c>
      <c r="CI49" s="49">
        <v>0</v>
      </c>
      <c r="CJ49" s="49">
        <v>0</v>
      </c>
      <c r="CK49" s="49">
        <v>0</v>
      </c>
      <c r="CL49" s="49">
        <v>0</v>
      </c>
      <c r="CM49" s="49">
        <v>0</v>
      </c>
      <c r="CN49" s="49">
        <v>0</v>
      </c>
      <c r="CO49" s="49">
        <v>0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0</v>
      </c>
      <c r="CX49" s="49">
        <v>0</v>
      </c>
      <c r="CY49" s="49">
        <v>0</v>
      </c>
      <c r="CZ49" s="49">
        <v>0</v>
      </c>
      <c r="DA49" s="49">
        <v>0</v>
      </c>
      <c r="DB49" s="49">
        <v>0</v>
      </c>
      <c r="DC49" s="49">
        <v>0</v>
      </c>
      <c r="DD49" s="49">
        <v>0</v>
      </c>
      <c r="DE49" s="49">
        <v>0</v>
      </c>
      <c r="DF49" s="49">
        <v>0</v>
      </c>
      <c r="DG49" s="49">
        <v>0</v>
      </c>
      <c r="DH49" s="49">
        <v>0</v>
      </c>
      <c r="DI49" s="49">
        <v>0</v>
      </c>
      <c r="DJ49" s="49">
        <v>0</v>
      </c>
      <c r="DK49" s="49">
        <v>0</v>
      </c>
      <c r="DL49" s="49">
        <v>0</v>
      </c>
      <c r="DM49" s="49">
        <v>0</v>
      </c>
      <c r="DN49" s="49">
        <v>0</v>
      </c>
      <c r="DO49" s="49">
        <v>0</v>
      </c>
      <c r="DP49" s="49">
        <v>37556.914709216115</v>
      </c>
      <c r="DQ49" s="49">
        <v>0</v>
      </c>
      <c r="DR49" s="49">
        <v>0</v>
      </c>
      <c r="DS49" s="49">
        <v>0</v>
      </c>
      <c r="DT49" s="49">
        <v>0</v>
      </c>
      <c r="DU49" s="49">
        <v>0</v>
      </c>
      <c r="DV49" s="49">
        <v>0</v>
      </c>
      <c r="DW49" s="49">
        <v>0</v>
      </c>
      <c r="DX49" s="49">
        <v>687.23073106304082</v>
      </c>
      <c r="DY49" s="49">
        <v>0</v>
      </c>
      <c r="DZ49" s="49">
        <v>0</v>
      </c>
      <c r="EA49" s="49">
        <v>0</v>
      </c>
      <c r="EB49" s="49">
        <v>0</v>
      </c>
      <c r="EC49" s="49">
        <v>0</v>
      </c>
      <c r="ED49" s="49">
        <v>0</v>
      </c>
      <c r="EE49" s="49">
        <v>0</v>
      </c>
      <c r="EF49" s="49">
        <v>0</v>
      </c>
      <c r="EG49" s="49">
        <v>0</v>
      </c>
      <c r="EH49" s="49">
        <v>0</v>
      </c>
      <c r="EI49" s="49">
        <v>0</v>
      </c>
      <c r="EJ49" s="49">
        <v>0</v>
      </c>
      <c r="EK49" s="49">
        <v>0</v>
      </c>
      <c r="EL49" s="49">
        <v>0</v>
      </c>
      <c r="EM49" s="49">
        <v>0</v>
      </c>
      <c r="EN49" s="49">
        <v>0</v>
      </c>
      <c r="EO49" s="49">
        <v>0</v>
      </c>
      <c r="EP49" s="49">
        <v>0</v>
      </c>
      <c r="EQ49" s="49">
        <v>0</v>
      </c>
      <c r="ER49" s="49">
        <v>0</v>
      </c>
      <c r="ES49" s="49">
        <v>0</v>
      </c>
      <c r="ET49" s="49">
        <v>0</v>
      </c>
      <c r="EU49" s="49">
        <v>0</v>
      </c>
      <c r="EV49" s="49">
        <v>0</v>
      </c>
      <c r="EW49" s="49">
        <v>0</v>
      </c>
      <c r="EX49" s="49">
        <v>0</v>
      </c>
      <c r="EY49" s="49">
        <v>0</v>
      </c>
      <c r="EZ49" s="49">
        <v>0</v>
      </c>
      <c r="FA49" s="49">
        <v>0</v>
      </c>
      <c r="FB49" s="49">
        <v>0</v>
      </c>
      <c r="FC49" s="49">
        <v>0</v>
      </c>
      <c r="FD49" s="49">
        <v>0</v>
      </c>
      <c r="FE49" s="49">
        <v>0</v>
      </c>
      <c r="FF49" s="49">
        <v>0</v>
      </c>
      <c r="FG49" s="49">
        <v>0</v>
      </c>
      <c r="FH49" s="49">
        <v>0</v>
      </c>
      <c r="FI49" s="49">
        <v>0</v>
      </c>
      <c r="FJ49" s="49">
        <v>0</v>
      </c>
      <c r="FK49" s="50">
        <v>62129158.280721284</v>
      </c>
      <c r="FL49" s="51">
        <v>8130596.6670447215</v>
      </c>
      <c r="FM49" s="51"/>
      <c r="FN49" s="51">
        <v>0</v>
      </c>
      <c r="FO49" s="51">
        <v>8130596.6670447215</v>
      </c>
      <c r="FP49" s="51">
        <v>70259754.947766006</v>
      </c>
      <c r="FQ49" s="51">
        <v>7986432.2629091153</v>
      </c>
      <c r="FR49" s="51">
        <v>967826.57209288841</v>
      </c>
      <c r="FS49" s="51">
        <v>79214013.782768011</v>
      </c>
      <c r="FT49" s="47">
        <v>271100.80211400177</v>
      </c>
      <c r="FU49" s="47">
        <v>696725.7699788867</v>
      </c>
      <c r="FV49" s="61">
        <f t="shared" si="1"/>
        <v>0</v>
      </c>
    </row>
    <row r="50" spans="1:178" x14ac:dyDescent="0.25">
      <c r="A50" s="42" t="s">
        <v>75</v>
      </c>
      <c r="B50" s="43">
        <v>46</v>
      </c>
      <c r="C50" s="49">
        <v>0</v>
      </c>
      <c r="D50" s="49">
        <v>0</v>
      </c>
      <c r="E50" s="49">
        <v>0</v>
      </c>
      <c r="F50" s="49">
        <v>0</v>
      </c>
      <c r="G50" s="49">
        <v>253.59455253764486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6538377.5964478133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9">
        <v>0</v>
      </c>
      <c r="AG50" s="49">
        <v>0</v>
      </c>
      <c r="AH50" s="49">
        <v>0</v>
      </c>
      <c r="AI50" s="49">
        <v>0</v>
      </c>
      <c r="AJ50" s="49">
        <v>0</v>
      </c>
      <c r="AK50" s="49">
        <v>0</v>
      </c>
      <c r="AL50" s="49">
        <v>2.5166804448607905</v>
      </c>
      <c r="AM50" s="49">
        <v>0</v>
      </c>
      <c r="AN50" s="49">
        <v>1495.0551694307076</v>
      </c>
      <c r="AO50" s="49">
        <v>0</v>
      </c>
      <c r="AP50" s="49">
        <v>186.96744129516833</v>
      </c>
      <c r="AQ50" s="49">
        <v>0</v>
      </c>
      <c r="AR50" s="49">
        <v>54.258250915901833</v>
      </c>
      <c r="AS50" s="49">
        <v>0</v>
      </c>
      <c r="AT50" s="49">
        <v>0</v>
      </c>
      <c r="AU50" s="49">
        <v>160.95366877967965</v>
      </c>
      <c r="AV50" s="49">
        <v>142787658.34385943</v>
      </c>
      <c r="AW50" s="49">
        <v>4532.0601061595089</v>
      </c>
      <c r="AX50" s="49">
        <v>0</v>
      </c>
      <c r="AY50" s="49">
        <v>0</v>
      </c>
      <c r="AZ50" s="49">
        <v>0</v>
      </c>
      <c r="BA50" s="49">
        <v>0</v>
      </c>
      <c r="BB50" s="49">
        <v>0</v>
      </c>
      <c r="BC50" s="49">
        <v>0</v>
      </c>
      <c r="BD50" s="49">
        <v>0</v>
      </c>
      <c r="BE50" s="49">
        <v>0</v>
      </c>
      <c r="BF50" s="49">
        <v>0</v>
      </c>
      <c r="BG50" s="49">
        <v>0</v>
      </c>
      <c r="BH50" s="49">
        <v>0</v>
      </c>
      <c r="BI50" s="49">
        <v>0</v>
      </c>
      <c r="BJ50" s="49">
        <v>0</v>
      </c>
      <c r="BK50" s="49">
        <v>0</v>
      </c>
      <c r="BL50" s="49">
        <v>0</v>
      </c>
      <c r="BM50" s="49">
        <v>0</v>
      </c>
      <c r="BN50" s="49">
        <v>0</v>
      </c>
      <c r="BO50" s="49">
        <v>0</v>
      </c>
      <c r="BP50" s="49">
        <v>541.15323601036573</v>
      </c>
      <c r="BQ50" s="49">
        <v>0</v>
      </c>
      <c r="BR50" s="49">
        <v>0</v>
      </c>
      <c r="BS50" s="49">
        <v>0</v>
      </c>
      <c r="BT50" s="49">
        <v>0</v>
      </c>
      <c r="BU50" s="49">
        <v>0</v>
      </c>
      <c r="BV50" s="49">
        <v>0</v>
      </c>
      <c r="BW50" s="49">
        <v>0</v>
      </c>
      <c r="BX50" s="49">
        <v>0</v>
      </c>
      <c r="BY50" s="49">
        <v>0</v>
      </c>
      <c r="BZ50" s="49">
        <v>0</v>
      </c>
      <c r="CA50" s="49">
        <v>0</v>
      </c>
      <c r="CB50" s="49">
        <v>0</v>
      </c>
      <c r="CC50" s="49">
        <v>0</v>
      </c>
      <c r="CD50" s="49">
        <v>0</v>
      </c>
      <c r="CE50" s="49">
        <v>0</v>
      </c>
      <c r="CF50" s="49">
        <v>0</v>
      </c>
      <c r="CG50" s="49">
        <v>0</v>
      </c>
      <c r="CH50" s="49">
        <v>0</v>
      </c>
      <c r="CI50" s="49">
        <v>0</v>
      </c>
      <c r="CJ50" s="49">
        <v>0</v>
      </c>
      <c r="CK50" s="49">
        <v>0</v>
      </c>
      <c r="CL50" s="49">
        <v>0</v>
      </c>
      <c r="CM50" s="49">
        <v>0</v>
      </c>
      <c r="CN50" s="49">
        <v>0</v>
      </c>
      <c r="CO50" s="49">
        <v>0</v>
      </c>
      <c r="CP50" s="49">
        <v>0</v>
      </c>
      <c r="CQ50" s="49">
        <v>0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0</v>
      </c>
      <c r="CX50" s="49">
        <v>0</v>
      </c>
      <c r="CY50" s="49">
        <v>0</v>
      </c>
      <c r="CZ50" s="49">
        <v>0</v>
      </c>
      <c r="DA50" s="49">
        <v>0</v>
      </c>
      <c r="DB50" s="49">
        <v>0</v>
      </c>
      <c r="DC50" s="49">
        <v>0</v>
      </c>
      <c r="DD50" s="49">
        <v>0</v>
      </c>
      <c r="DE50" s="49">
        <v>0</v>
      </c>
      <c r="DF50" s="49">
        <v>0</v>
      </c>
      <c r="DG50" s="49">
        <v>0</v>
      </c>
      <c r="DH50" s="49">
        <v>0</v>
      </c>
      <c r="DI50" s="49">
        <v>0</v>
      </c>
      <c r="DJ50" s="49">
        <v>0</v>
      </c>
      <c r="DK50" s="49">
        <v>0</v>
      </c>
      <c r="DL50" s="49">
        <v>0</v>
      </c>
      <c r="DM50" s="49">
        <v>0</v>
      </c>
      <c r="DN50" s="49">
        <v>0</v>
      </c>
      <c r="DO50" s="49">
        <v>0</v>
      </c>
      <c r="DP50" s="49">
        <v>0</v>
      </c>
      <c r="DQ50" s="49">
        <v>0</v>
      </c>
      <c r="DR50" s="49">
        <v>0</v>
      </c>
      <c r="DS50" s="49">
        <v>0</v>
      </c>
      <c r="DT50" s="49">
        <v>0</v>
      </c>
      <c r="DU50" s="49">
        <v>0</v>
      </c>
      <c r="DV50" s="49">
        <v>0</v>
      </c>
      <c r="DW50" s="49">
        <v>0</v>
      </c>
      <c r="DX50" s="49">
        <v>0</v>
      </c>
      <c r="DY50" s="49">
        <v>0</v>
      </c>
      <c r="DZ50" s="49">
        <v>0</v>
      </c>
      <c r="EA50" s="49">
        <v>0</v>
      </c>
      <c r="EB50" s="49">
        <v>0</v>
      </c>
      <c r="EC50" s="49">
        <v>0</v>
      </c>
      <c r="ED50" s="49">
        <v>0</v>
      </c>
      <c r="EE50" s="49">
        <v>0</v>
      </c>
      <c r="EF50" s="49">
        <v>0</v>
      </c>
      <c r="EG50" s="49">
        <v>0</v>
      </c>
      <c r="EH50" s="49">
        <v>0</v>
      </c>
      <c r="EI50" s="49">
        <v>0</v>
      </c>
      <c r="EJ50" s="49">
        <v>0</v>
      </c>
      <c r="EK50" s="49">
        <v>0</v>
      </c>
      <c r="EL50" s="49">
        <v>0</v>
      </c>
      <c r="EM50" s="49">
        <v>0</v>
      </c>
      <c r="EN50" s="49">
        <v>0</v>
      </c>
      <c r="EO50" s="49">
        <v>0</v>
      </c>
      <c r="EP50" s="49">
        <v>0</v>
      </c>
      <c r="EQ50" s="49">
        <v>0</v>
      </c>
      <c r="ER50" s="49">
        <v>0</v>
      </c>
      <c r="ES50" s="49">
        <v>0</v>
      </c>
      <c r="ET50" s="49">
        <v>0</v>
      </c>
      <c r="EU50" s="49">
        <v>0</v>
      </c>
      <c r="EV50" s="49">
        <v>0</v>
      </c>
      <c r="EW50" s="49">
        <v>0</v>
      </c>
      <c r="EX50" s="49">
        <v>0</v>
      </c>
      <c r="EY50" s="49">
        <v>0</v>
      </c>
      <c r="EZ50" s="49">
        <v>0</v>
      </c>
      <c r="FA50" s="49">
        <v>0</v>
      </c>
      <c r="FB50" s="49">
        <v>0</v>
      </c>
      <c r="FC50" s="49">
        <v>0</v>
      </c>
      <c r="FD50" s="49">
        <v>0</v>
      </c>
      <c r="FE50" s="49">
        <v>0</v>
      </c>
      <c r="FF50" s="49">
        <v>0</v>
      </c>
      <c r="FG50" s="49">
        <v>0</v>
      </c>
      <c r="FH50" s="49">
        <v>0</v>
      </c>
      <c r="FI50" s="49">
        <v>0</v>
      </c>
      <c r="FJ50" s="49">
        <v>0</v>
      </c>
      <c r="FK50" s="50">
        <v>149333262.4994128</v>
      </c>
      <c r="FL50" s="51">
        <v>45572393.506110013</v>
      </c>
      <c r="FM50" s="51"/>
      <c r="FN50" s="51">
        <v>0</v>
      </c>
      <c r="FO50" s="51">
        <v>45572393.506110013</v>
      </c>
      <c r="FP50" s="51">
        <v>194905656.00552282</v>
      </c>
      <c r="FQ50" s="51">
        <v>11822841.471223732</v>
      </c>
      <c r="FR50" s="51">
        <v>412337.83964809403</v>
      </c>
      <c r="FS50" s="51">
        <v>207140835.31639466</v>
      </c>
      <c r="FT50" s="47">
        <v>260991.288049889</v>
      </c>
      <c r="FU50" s="47">
        <v>151346.551598205</v>
      </c>
      <c r="FV50" s="61">
        <f t="shared" si="1"/>
        <v>0</v>
      </c>
    </row>
    <row r="51" spans="1:178" x14ac:dyDescent="0.25">
      <c r="A51" s="42" t="s">
        <v>76</v>
      </c>
      <c r="B51" s="43">
        <v>47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  <c r="AS51" s="49">
        <v>0</v>
      </c>
      <c r="AT51" s="49">
        <v>0</v>
      </c>
      <c r="AU51" s="49">
        <v>0</v>
      </c>
      <c r="AV51" s="49">
        <v>0</v>
      </c>
      <c r="AW51" s="49">
        <v>9473461.2600750383</v>
      </c>
      <c r="AX51" s="49">
        <v>0</v>
      </c>
      <c r="AY51" s="49">
        <v>0</v>
      </c>
      <c r="AZ51" s="49">
        <v>0</v>
      </c>
      <c r="BA51" s="49">
        <v>0</v>
      </c>
      <c r="BB51" s="49">
        <v>0</v>
      </c>
      <c r="BC51" s="49">
        <v>0</v>
      </c>
      <c r="BD51" s="49">
        <v>0</v>
      </c>
      <c r="BE51" s="49">
        <v>0</v>
      </c>
      <c r="BF51" s="49">
        <v>0</v>
      </c>
      <c r="BG51" s="49">
        <v>0</v>
      </c>
      <c r="BH51" s="49">
        <v>0</v>
      </c>
      <c r="BI51" s="49">
        <v>0</v>
      </c>
      <c r="BJ51" s="49">
        <v>0</v>
      </c>
      <c r="BK51" s="49">
        <v>0</v>
      </c>
      <c r="BL51" s="49">
        <v>0</v>
      </c>
      <c r="BM51" s="49">
        <v>0</v>
      </c>
      <c r="BN51" s="49">
        <v>0</v>
      </c>
      <c r="BO51" s="49">
        <v>0</v>
      </c>
      <c r="BP51" s="49">
        <v>0</v>
      </c>
      <c r="BQ51" s="49">
        <v>0</v>
      </c>
      <c r="BR51" s="49">
        <v>0</v>
      </c>
      <c r="BS51" s="49">
        <v>0</v>
      </c>
      <c r="BT51" s="49">
        <v>0</v>
      </c>
      <c r="BU51" s="49">
        <v>0</v>
      </c>
      <c r="BV51" s="49">
        <v>0</v>
      </c>
      <c r="BW51" s="49">
        <v>0</v>
      </c>
      <c r="BX51" s="49">
        <v>0</v>
      </c>
      <c r="BY51" s="49">
        <v>0</v>
      </c>
      <c r="BZ51" s="49">
        <v>0</v>
      </c>
      <c r="CA51" s="49">
        <v>0</v>
      </c>
      <c r="CB51" s="49">
        <v>0</v>
      </c>
      <c r="CC51" s="49">
        <v>0</v>
      </c>
      <c r="CD51" s="49">
        <v>0</v>
      </c>
      <c r="CE51" s="49">
        <v>0</v>
      </c>
      <c r="CF51" s="49">
        <v>0</v>
      </c>
      <c r="CG51" s="49">
        <v>0</v>
      </c>
      <c r="CH51" s="49">
        <v>0</v>
      </c>
      <c r="CI51" s="49">
        <v>0</v>
      </c>
      <c r="CJ51" s="49">
        <v>0</v>
      </c>
      <c r="CK51" s="49">
        <v>0</v>
      </c>
      <c r="CL51" s="49">
        <v>0</v>
      </c>
      <c r="CM51" s="49">
        <v>0</v>
      </c>
      <c r="CN51" s="49">
        <v>0</v>
      </c>
      <c r="CO51" s="49">
        <v>0</v>
      </c>
      <c r="CP51" s="49">
        <v>0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0</v>
      </c>
      <c r="CX51" s="49">
        <v>0</v>
      </c>
      <c r="CY51" s="49">
        <v>0</v>
      </c>
      <c r="CZ51" s="49">
        <v>0</v>
      </c>
      <c r="DA51" s="49">
        <v>0</v>
      </c>
      <c r="DB51" s="49">
        <v>0</v>
      </c>
      <c r="DC51" s="49">
        <v>0</v>
      </c>
      <c r="DD51" s="49">
        <v>0</v>
      </c>
      <c r="DE51" s="49">
        <v>0</v>
      </c>
      <c r="DF51" s="49">
        <v>0</v>
      </c>
      <c r="DG51" s="49">
        <v>0</v>
      </c>
      <c r="DH51" s="49">
        <v>0</v>
      </c>
      <c r="DI51" s="49">
        <v>0</v>
      </c>
      <c r="DJ51" s="49">
        <v>0</v>
      </c>
      <c r="DK51" s="49">
        <v>0</v>
      </c>
      <c r="DL51" s="49">
        <v>0</v>
      </c>
      <c r="DM51" s="49">
        <v>0</v>
      </c>
      <c r="DN51" s="49">
        <v>0</v>
      </c>
      <c r="DO51" s="49">
        <v>0</v>
      </c>
      <c r="DP51" s="49">
        <v>0</v>
      </c>
      <c r="DQ51" s="49">
        <v>0</v>
      </c>
      <c r="DR51" s="49">
        <v>0</v>
      </c>
      <c r="DS51" s="49">
        <v>0</v>
      </c>
      <c r="DT51" s="49">
        <v>0</v>
      </c>
      <c r="DU51" s="49">
        <v>0</v>
      </c>
      <c r="DV51" s="49">
        <v>0</v>
      </c>
      <c r="DW51" s="49">
        <v>1769.2283805023744</v>
      </c>
      <c r="DX51" s="49">
        <v>15302.071580575128</v>
      </c>
      <c r="DY51" s="49">
        <v>0</v>
      </c>
      <c r="DZ51" s="49">
        <v>0</v>
      </c>
      <c r="EA51" s="49">
        <v>0</v>
      </c>
      <c r="EB51" s="49">
        <v>0</v>
      </c>
      <c r="EC51" s="49">
        <v>0</v>
      </c>
      <c r="ED51" s="49">
        <v>0</v>
      </c>
      <c r="EE51" s="49">
        <v>0</v>
      </c>
      <c r="EF51" s="49">
        <v>0</v>
      </c>
      <c r="EG51" s="49">
        <v>0</v>
      </c>
      <c r="EH51" s="49">
        <v>0</v>
      </c>
      <c r="EI51" s="49">
        <v>0</v>
      </c>
      <c r="EJ51" s="49">
        <v>0</v>
      </c>
      <c r="EK51" s="49">
        <v>0</v>
      </c>
      <c r="EL51" s="49">
        <v>0</v>
      </c>
      <c r="EM51" s="49">
        <v>0</v>
      </c>
      <c r="EN51" s="49">
        <v>0</v>
      </c>
      <c r="EO51" s="49">
        <v>0</v>
      </c>
      <c r="EP51" s="49">
        <v>0</v>
      </c>
      <c r="EQ51" s="49">
        <v>0</v>
      </c>
      <c r="ER51" s="49">
        <v>0</v>
      </c>
      <c r="ES51" s="49">
        <v>0</v>
      </c>
      <c r="ET51" s="49">
        <v>0</v>
      </c>
      <c r="EU51" s="49">
        <v>0</v>
      </c>
      <c r="EV51" s="49">
        <v>0</v>
      </c>
      <c r="EW51" s="49">
        <v>0</v>
      </c>
      <c r="EX51" s="49">
        <v>0</v>
      </c>
      <c r="EY51" s="49">
        <v>0</v>
      </c>
      <c r="EZ51" s="49">
        <v>0</v>
      </c>
      <c r="FA51" s="49">
        <v>0</v>
      </c>
      <c r="FB51" s="49">
        <v>0</v>
      </c>
      <c r="FC51" s="49">
        <v>0</v>
      </c>
      <c r="FD51" s="49">
        <v>0</v>
      </c>
      <c r="FE51" s="49">
        <v>0</v>
      </c>
      <c r="FF51" s="49">
        <v>0</v>
      </c>
      <c r="FG51" s="49">
        <v>0</v>
      </c>
      <c r="FH51" s="49">
        <v>0</v>
      </c>
      <c r="FI51" s="49">
        <v>0</v>
      </c>
      <c r="FJ51" s="49">
        <v>0</v>
      </c>
      <c r="FK51" s="50">
        <v>9490532.5600361172</v>
      </c>
      <c r="FL51" s="51">
        <v>657149.0331556024</v>
      </c>
      <c r="FM51" s="51"/>
      <c r="FN51" s="51">
        <v>0</v>
      </c>
      <c r="FO51" s="51">
        <v>657149.0331556024</v>
      </c>
      <c r="FP51" s="51">
        <v>10147681.593191721</v>
      </c>
      <c r="FQ51" s="51">
        <v>941341.17946864059</v>
      </c>
      <c r="FR51" s="51">
        <v>448089.57551074954</v>
      </c>
      <c r="FS51" s="51">
        <v>11537112.348171111</v>
      </c>
      <c r="FT51" s="47">
        <v>80305.257939623363</v>
      </c>
      <c r="FU51" s="47">
        <v>367784.31757112616</v>
      </c>
      <c r="FV51" s="61">
        <f t="shared" si="1"/>
        <v>0</v>
      </c>
    </row>
    <row r="52" spans="1:178" x14ac:dyDescent="0.25">
      <c r="A52" s="42" t="s">
        <v>77</v>
      </c>
      <c r="B52" s="43">
        <v>48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0</v>
      </c>
      <c r="AQ52" s="49">
        <v>0</v>
      </c>
      <c r="AR52" s="49">
        <v>0</v>
      </c>
      <c r="AS52" s="49">
        <v>0</v>
      </c>
      <c r="AT52" s="49">
        <v>0</v>
      </c>
      <c r="AU52" s="49">
        <v>0</v>
      </c>
      <c r="AV52" s="49">
        <v>0</v>
      </c>
      <c r="AW52" s="49">
        <v>0</v>
      </c>
      <c r="AX52" s="49">
        <v>31620823.210095551</v>
      </c>
      <c r="AY52" s="49">
        <v>0</v>
      </c>
      <c r="AZ52" s="49">
        <v>0</v>
      </c>
      <c r="BA52" s="49">
        <v>0</v>
      </c>
      <c r="BB52" s="49">
        <v>0</v>
      </c>
      <c r="BC52" s="49">
        <v>0</v>
      </c>
      <c r="BD52" s="49">
        <v>0</v>
      </c>
      <c r="BE52" s="49">
        <v>0</v>
      </c>
      <c r="BF52" s="49">
        <v>0</v>
      </c>
      <c r="BG52" s="49">
        <v>0</v>
      </c>
      <c r="BH52" s="49">
        <v>0</v>
      </c>
      <c r="BI52" s="49">
        <v>0</v>
      </c>
      <c r="BJ52" s="49">
        <v>0</v>
      </c>
      <c r="BK52" s="49">
        <v>0</v>
      </c>
      <c r="BL52" s="49">
        <v>0</v>
      </c>
      <c r="BM52" s="49">
        <v>0</v>
      </c>
      <c r="BN52" s="49">
        <v>0</v>
      </c>
      <c r="BO52" s="49">
        <v>0</v>
      </c>
      <c r="BP52" s="49">
        <v>0</v>
      </c>
      <c r="BQ52" s="49">
        <v>0</v>
      </c>
      <c r="BR52" s="49">
        <v>0</v>
      </c>
      <c r="BS52" s="49">
        <v>0</v>
      </c>
      <c r="BT52" s="49">
        <v>0</v>
      </c>
      <c r="BU52" s="49">
        <v>0</v>
      </c>
      <c r="BV52" s="49">
        <v>0</v>
      </c>
      <c r="BW52" s="49">
        <v>0</v>
      </c>
      <c r="BX52" s="49">
        <v>0</v>
      </c>
      <c r="BY52" s="49">
        <v>0</v>
      </c>
      <c r="BZ52" s="49">
        <v>0</v>
      </c>
      <c r="CA52" s="49">
        <v>0</v>
      </c>
      <c r="CB52" s="49">
        <v>0</v>
      </c>
      <c r="CC52" s="49">
        <v>0</v>
      </c>
      <c r="CD52" s="49">
        <v>0</v>
      </c>
      <c r="CE52" s="49">
        <v>0</v>
      </c>
      <c r="CF52" s="49">
        <v>0</v>
      </c>
      <c r="CG52" s="49">
        <v>0</v>
      </c>
      <c r="CH52" s="49">
        <v>0</v>
      </c>
      <c r="CI52" s="49">
        <v>0</v>
      </c>
      <c r="CJ52" s="49">
        <v>0</v>
      </c>
      <c r="CK52" s="49">
        <v>0</v>
      </c>
      <c r="CL52" s="49">
        <v>0</v>
      </c>
      <c r="CM52" s="49">
        <v>0</v>
      </c>
      <c r="CN52" s="49">
        <v>0</v>
      </c>
      <c r="CO52" s="49">
        <v>0</v>
      </c>
      <c r="CP52" s="49">
        <v>0</v>
      </c>
      <c r="CQ52" s="49">
        <v>0</v>
      </c>
      <c r="CR52" s="49">
        <v>0</v>
      </c>
      <c r="CS52" s="49">
        <v>0</v>
      </c>
      <c r="CT52" s="49">
        <v>0</v>
      </c>
      <c r="CU52" s="49">
        <v>0</v>
      </c>
      <c r="CV52" s="49">
        <v>0</v>
      </c>
      <c r="CW52" s="49">
        <v>0</v>
      </c>
      <c r="CX52" s="49">
        <v>0</v>
      </c>
      <c r="CY52" s="49">
        <v>0</v>
      </c>
      <c r="CZ52" s="49">
        <v>0</v>
      </c>
      <c r="DA52" s="49">
        <v>0</v>
      </c>
      <c r="DB52" s="49">
        <v>0</v>
      </c>
      <c r="DC52" s="49">
        <v>0</v>
      </c>
      <c r="DD52" s="49">
        <v>0</v>
      </c>
      <c r="DE52" s="49">
        <v>0</v>
      </c>
      <c r="DF52" s="49">
        <v>0</v>
      </c>
      <c r="DG52" s="49">
        <v>0</v>
      </c>
      <c r="DH52" s="49">
        <v>0</v>
      </c>
      <c r="DI52" s="49">
        <v>0</v>
      </c>
      <c r="DJ52" s="49">
        <v>0</v>
      </c>
      <c r="DK52" s="49">
        <v>0</v>
      </c>
      <c r="DL52" s="49">
        <v>0</v>
      </c>
      <c r="DM52" s="49">
        <v>0</v>
      </c>
      <c r="DN52" s="49">
        <v>0</v>
      </c>
      <c r="DO52" s="49">
        <v>0</v>
      </c>
      <c r="DP52" s="49">
        <v>0</v>
      </c>
      <c r="DQ52" s="49">
        <v>0</v>
      </c>
      <c r="DR52" s="49">
        <v>0</v>
      </c>
      <c r="DS52" s="49">
        <v>0</v>
      </c>
      <c r="DT52" s="49">
        <v>0</v>
      </c>
      <c r="DU52" s="49">
        <v>0</v>
      </c>
      <c r="DV52" s="49">
        <v>0</v>
      </c>
      <c r="DW52" s="49">
        <v>1910.0277884220959</v>
      </c>
      <c r="DX52" s="49">
        <v>18103.63792160368</v>
      </c>
      <c r="DY52" s="49">
        <v>0</v>
      </c>
      <c r="DZ52" s="49">
        <v>0</v>
      </c>
      <c r="EA52" s="49">
        <v>0</v>
      </c>
      <c r="EB52" s="49">
        <v>0</v>
      </c>
      <c r="EC52" s="49">
        <v>0</v>
      </c>
      <c r="ED52" s="49">
        <v>0</v>
      </c>
      <c r="EE52" s="49">
        <v>0</v>
      </c>
      <c r="EF52" s="49">
        <v>0</v>
      </c>
      <c r="EG52" s="49">
        <v>0</v>
      </c>
      <c r="EH52" s="49">
        <v>0</v>
      </c>
      <c r="EI52" s="49">
        <v>0</v>
      </c>
      <c r="EJ52" s="49">
        <v>0</v>
      </c>
      <c r="EK52" s="49">
        <v>0</v>
      </c>
      <c r="EL52" s="49">
        <v>0</v>
      </c>
      <c r="EM52" s="49">
        <v>0</v>
      </c>
      <c r="EN52" s="49">
        <v>0</v>
      </c>
      <c r="EO52" s="49">
        <v>0</v>
      </c>
      <c r="EP52" s="49">
        <v>0</v>
      </c>
      <c r="EQ52" s="49">
        <v>0</v>
      </c>
      <c r="ER52" s="49">
        <v>0</v>
      </c>
      <c r="ES52" s="49">
        <v>0</v>
      </c>
      <c r="ET52" s="49">
        <v>0</v>
      </c>
      <c r="EU52" s="49">
        <v>0</v>
      </c>
      <c r="EV52" s="49">
        <v>0</v>
      </c>
      <c r="EW52" s="49">
        <v>0</v>
      </c>
      <c r="EX52" s="49">
        <v>0</v>
      </c>
      <c r="EY52" s="49">
        <v>0</v>
      </c>
      <c r="EZ52" s="49">
        <v>0</v>
      </c>
      <c r="FA52" s="49">
        <v>0</v>
      </c>
      <c r="FB52" s="49">
        <v>0</v>
      </c>
      <c r="FC52" s="49">
        <v>0</v>
      </c>
      <c r="FD52" s="49">
        <v>0</v>
      </c>
      <c r="FE52" s="49">
        <v>0</v>
      </c>
      <c r="FF52" s="49">
        <v>915.39717228612915</v>
      </c>
      <c r="FG52" s="49">
        <v>0</v>
      </c>
      <c r="FH52" s="49">
        <v>0</v>
      </c>
      <c r="FI52" s="49">
        <v>0</v>
      </c>
      <c r="FJ52" s="49">
        <v>0</v>
      </c>
      <c r="FK52" s="50">
        <v>31641752.272977866</v>
      </c>
      <c r="FL52" s="51">
        <v>49435.126685829491</v>
      </c>
      <c r="FM52" s="51"/>
      <c r="FN52" s="51">
        <v>0</v>
      </c>
      <c r="FO52" s="51">
        <v>49435.126685829491</v>
      </c>
      <c r="FP52" s="51">
        <v>31691187.399663694</v>
      </c>
      <c r="FQ52" s="51">
        <v>3648975.5913812215</v>
      </c>
      <c r="FR52" s="51">
        <v>1517268.4250520081</v>
      </c>
      <c r="FS52" s="51">
        <v>36857431.416096926</v>
      </c>
      <c r="FT52" s="47">
        <v>1499570.5443086526</v>
      </c>
      <c r="FU52" s="47">
        <v>17697.880743355483</v>
      </c>
      <c r="FV52" s="61">
        <f t="shared" si="1"/>
        <v>0</v>
      </c>
    </row>
    <row r="53" spans="1:178" x14ac:dyDescent="0.25">
      <c r="A53" s="42" t="s">
        <v>78</v>
      </c>
      <c r="B53" s="43">
        <v>49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0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0</v>
      </c>
      <c r="AW53" s="49">
        <v>0</v>
      </c>
      <c r="AX53" s="49">
        <v>2196.1086868671709</v>
      </c>
      <c r="AY53" s="49">
        <v>26696221.206269715</v>
      </c>
      <c r="AZ53" s="49">
        <v>0</v>
      </c>
      <c r="BA53" s="49">
        <v>0</v>
      </c>
      <c r="BB53" s="49">
        <v>0</v>
      </c>
      <c r="BC53" s="49">
        <v>0</v>
      </c>
      <c r="BD53" s="49">
        <v>0</v>
      </c>
      <c r="BE53" s="49">
        <v>0</v>
      </c>
      <c r="BF53" s="49">
        <v>0</v>
      </c>
      <c r="BG53" s="49">
        <v>0</v>
      </c>
      <c r="BH53" s="49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0</v>
      </c>
      <c r="BO53" s="49">
        <v>0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0</v>
      </c>
      <c r="CA53" s="49">
        <v>0</v>
      </c>
      <c r="CB53" s="49">
        <v>0</v>
      </c>
      <c r="CC53" s="49">
        <v>0</v>
      </c>
      <c r="CD53" s="49">
        <v>0</v>
      </c>
      <c r="CE53" s="49">
        <v>0</v>
      </c>
      <c r="CF53" s="49">
        <v>0</v>
      </c>
      <c r="CG53" s="49">
        <v>0</v>
      </c>
      <c r="CH53" s="49">
        <v>0</v>
      </c>
      <c r="CI53" s="49">
        <v>0</v>
      </c>
      <c r="CJ53" s="49">
        <v>0</v>
      </c>
      <c r="CK53" s="49">
        <v>0</v>
      </c>
      <c r="CL53" s="49">
        <v>0</v>
      </c>
      <c r="CM53" s="49">
        <v>0</v>
      </c>
      <c r="CN53" s="49">
        <v>0</v>
      </c>
      <c r="CO53" s="49">
        <v>0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0</v>
      </c>
      <c r="CX53" s="49">
        <v>0</v>
      </c>
      <c r="CY53" s="49">
        <v>0</v>
      </c>
      <c r="CZ53" s="49">
        <v>0</v>
      </c>
      <c r="DA53" s="49">
        <v>0</v>
      </c>
      <c r="DB53" s="49">
        <v>0</v>
      </c>
      <c r="DC53" s="49">
        <v>0</v>
      </c>
      <c r="DD53" s="49">
        <v>0</v>
      </c>
      <c r="DE53" s="49">
        <v>0</v>
      </c>
      <c r="DF53" s="49">
        <v>0</v>
      </c>
      <c r="DG53" s="49">
        <v>0</v>
      </c>
      <c r="DH53" s="49">
        <v>0</v>
      </c>
      <c r="DI53" s="49">
        <v>0</v>
      </c>
      <c r="DJ53" s="49">
        <v>0</v>
      </c>
      <c r="DK53" s="49">
        <v>0</v>
      </c>
      <c r="DL53" s="49">
        <v>0</v>
      </c>
      <c r="DM53" s="49">
        <v>0</v>
      </c>
      <c r="DN53" s="49">
        <v>0</v>
      </c>
      <c r="DO53" s="49">
        <v>0</v>
      </c>
      <c r="DP53" s="49">
        <v>0</v>
      </c>
      <c r="DQ53" s="49">
        <v>0</v>
      </c>
      <c r="DR53" s="49">
        <v>0</v>
      </c>
      <c r="DS53" s="49">
        <v>0</v>
      </c>
      <c r="DT53" s="49">
        <v>0</v>
      </c>
      <c r="DU53" s="49">
        <v>0</v>
      </c>
      <c r="DV53" s="49">
        <v>0</v>
      </c>
      <c r="DW53" s="49">
        <v>4475.6777019638621</v>
      </c>
      <c r="DX53" s="49">
        <v>4722.3271506000792</v>
      </c>
      <c r="DY53" s="49">
        <v>0</v>
      </c>
      <c r="DZ53" s="49">
        <v>0</v>
      </c>
      <c r="EA53" s="49">
        <v>0</v>
      </c>
      <c r="EB53" s="49">
        <v>0</v>
      </c>
      <c r="EC53" s="49">
        <v>0</v>
      </c>
      <c r="ED53" s="49">
        <v>0</v>
      </c>
      <c r="EE53" s="49">
        <v>0</v>
      </c>
      <c r="EF53" s="49">
        <v>0</v>
      </c>
      <c r="EG53" s="49">
        <v>0</v>
      </c>
      <c r="EH53" s="49">
        <v>0</v>
      </c>
      <c r="EI53" s="49">
        <v>0</v>
      </c>
      <c r="EJ53" s="49">
        <v>0</v>
      </c>
      <c r="EK53" s="49">
        <v>0</v>
      </c>
      <c r="EL53" s="49">
        <v>0</v>
      </c>
      <c r="EM53" s="49">
        <v>0</v>
      </c>
      <c r="EN53" s="49">
        <v>0</v>
      </c>
      <c r="EO53" s="49">
        <v>0</v>
      </c>
      <c r="EP53" s="49">
        <v>0</v>
      </c>
      <c r="EQ53" s="49">
        <v>0</v>
      </c>
      <c r="ER53" s="49">
        <v>0</v>
      </c>
      <c r="ES53" s="49">
        <v>0</v>
      </c>
      <c r="ET53" s="49">
        <v>0</v>
      </c>
      <c r="EU53" s="49">
        <v>0</v>
      </c>
      <c r="EV53" s="49">
        <v>0</v>
      </c>
      <c r="EW53" s="49">
        <v>0</v>
      </c>
      <c r="EX53" s="49">
        <v>0</v>
      </c>
      <c r="EY53" s="49">
        <v>0</v>
      </c>
      <c r="EZ53" s="49">
        <v>0</v>
      </c>
      <c r="FA53" s="49">
        <v>0</v>
      </c>
      <c r="FB53" s="49">
        <v>0</v>
      </c>
      <c r="FC53" s="49">
        <v>0</v>
      </c>
      <c r="FD53" s="49">
        <v>0</v>
      </c>
      <c r="FE53" s="49">
        <v>0</v>
      </c>
      <c r="FF53" s="49">
        <v>0</v>
      </c>
      <c r="FG53" s="49">
        <v>0</v>
      </c>
      <c r="FH53" s="49">
        <v>0</v>
      </c>
      <c r="FI53" s="49">
        <v>0</v>
      </c>
      <c r="FJ53" s="49">
        <v>0</v>
      </c>
      <c r="FK53" s="50">
        <v>26707615.31980915</v>
      </c>
      <c r="FL53" s="51">
        <v>322774.96941823466</v>
      </c>
      <c r="FM53" s="51"/>
      <c r="FN53" s="51">
        <v>0</v>
      </c>
      <c r="FO53" s="51">
        <v>322774.96941823466</v>
      </c>
      <c r="FP53" s="51">
        <v>27030390.289227385</v>
      </c>
      <c r="FQ53" s="51">
        <v>3029448.584406815</v>
      </c>
      <c r="FR53" s="51">
        <v>764388.09829164308</v>
      </c>
      <c r="FS53" s="51">
        <v>30824226.971925844</v>
      </c>
      <c r="FT53" s="47">
        <v>696913.36602044269</v>
      </c>
      <c r="FU53" s="47">
        <v>67474.732271200424</v>
      </c>
      <c r="FV53" s="61">
        <f t="shared" si="1"/>
        <v>0</v>
      </c>
    </row>
    <row r="54" spans="1:178" x14ac:dyDescent="0.25">
      <c r="A54" s="42" t="s">
        <v>79</v>
      </c>
      <c r="B54" s="43">
        <v>50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20736990.060795996</v>
      </c>
      <c r="BA54" s="49">
        <v>0</v>
      </c>
      <c r="BB54" s="49">
        <v>0</v>
      </c>
      <c r="BC54" s="49">
        <v>0</v>
      </c>
      <c r="BD54" s="49">
        <v>0</v>
      </c>
      <c r="BE54" s="49">
        <v>0</v>
      </c>
      <c r="BF54" s="49">
        <v>0</v>
      </c>
      <c r="BG54" s="49">
        <v>0</v>
      </c>
      <c r="BH54" s="49">
        <v>0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0</v>
      </c>
      <c r="BO54" s="49">
        <v>0</v>
      </c>
      <c r="BP54" s="49">
        <v>0</v>
      </c>
      <c r="BQ54" s="49">
        <v>0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0</v>
      </c>
      <c r="CA54" s="49">
        <v>0</v>
      </c>
      <c r="CB54" s="49">
        <v>0</v>
      </c>
      <c r="CC54" s="49">
        <v>0</v>
      </c>
      <c r="CD54" s="49">
        <v>0</v>
      </c>
      <c r="CE54" s="49">
        <v>0</v>
      </c>
      <c r="CF54" s="49">
        <v>0</v>
      </c>
      <c r="CG54" s="49">
        <v>0</v>
      </c>
      <c r="CH54" s="49">
        <v>0</v>
      </c>
      <c r="CI54" s="49">
        <v>0</v>
      </c>
      <c r="CJ54" s="49">
        <v>0</v>
      </c>
      <c r="CK54" s="49">
        <v>0</v>
      </c>
      <c r="CL54" s="49">
        <v>0</v>
      </c>
      <c r="CM54" s="49">
        <v>0</v>
      </c>
      <c r="CN54" s="49">
        <v>0</v>
      </c>
      <c r="CO54" s="49">
        <v>0</v>
      </c>
      <c r="CP54" s="49">
        <v>0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9">
        <v>0</v>
      </c>
      <c r="CY54" s="49">
        <v>0</v>
      </c>
      <c r="CZ54" s="49">
        <v>0</v>
      </c>
      <c r="DA54" s="49">
        <v>0</v>
      </c>
      <c r="DB54" s="49">
        <v>0</v>
      </c>
      <c r="DC54" s="49">
        <v>0</v>
      </c>
      <c r="DD54" s="49">
        <v>0</v>
      </c>
      <c r="DE54" s="49">
        <v>0</v>
      </c>
      <c r="DF54" s="49">
        <v>0</v>
      </c>
      <c r="DG54" s="49">
        <v>0</v>
      </c>
      <c r="DH54" s="49">
        <v>0</v>
      </c>
      <c r="DI54" s="49">
        <v>0</v>
      </c>
      <c r="DJ54" s="49">
        <v>0</v>
      </c>
      <c r="DK54" s="49">
        <v>0</v>
      </c>
      <c r="DL54" s="49">
        <v>0</v>
      </c>
      <c r="DM54" s="49">
        <v>0</v>
      </c>
      <c r="DN54" s="49">
        <v>0</v>
      </c>
      <c r="DO54" s="49">
        <v>0</v>
      </c>
      <c r="DP54" s="49">
        <v>0</v>
      </c>
      <c r="DQ54" s="49">
        <v>0</v>
      </c>
      <c r="DR54" s="49">
        <v>0</v>
      </c>
      <c r="DS54" s="49">
        <v>0</v>
      </c>
      <c r="DT54" s="49">
        <v>0</v>
      </c>
      <c r="DU54" s="49">
        <v>0</v>
      </c>
      <c r="DV54" s="49">
        <v>0</v>
      </c>
      <c r="DW54" s="49">
        <v>838.41077313461722</v>
      </c>
      <c r="DX54" s="49">
        <v>1218.3076075504543</v>
      </c>
      <c r="DY54" s="49">
        <v>0</v>
      </c>
      <c r="DZ54" s="49">
        <v>0</v>
      </c>
      <c r="EA54" s="49">
        <v>0</v>
      </c>
      <c r="EB54" s="49">
        <v>0</v>
      </c>
      <c r="EC54" s="49">
        <v>0</v>
      </c>
      <c r="ED54" s="49">
        <v>0</v>
      </c>
      <c r="EE54" s="49">
        <v>0</v>
      </c>
      <c r="EF54" s="49">
        <v>0</v>
      </c>
      <c r="EG54" s="49">
        <v>0</v>
      </c>
      <c r="EH54" s="49">
        <v>0</v>
      </c>
      <c r="EI54" s="49">
        <v>0</v>
      </c>
      <c r="EJ54" s="49">
        <v>0</v>
      </c>
      <c r="EK54" s="49">
        <v>0</v>
      </c>
      <c r="EL54" s="49">
        <v>0</v>
      </c>
      <c r="EM54" s="49">
        <v>0</v>
      </c>
      <c r="EN54" s="49">
        <v>0</v>
      </c>
      <c r="EO54" s="49">
        <v>0</v>
      </c>
      <c r="EP54" s="49">
        <v>0</v>
      </c>
      <c r="EQ54" s="49">
        <v>0</v>
      </c>
      <c r="ER54" s="49">
        <v>0</v>
      </c>
      <c r="ES54" s="49">
        <v>0</v>
      </c>
      <c r="ET54" s="49">
        <v>0</v>
      </c>
      <c r="EU54" s="49">
        <v>0</v>
      </c>
      <c r="EV54" s="49">
        <v>0</v>
      </c>
      <c r="EW54" s="49">
        <v>0</v>
      </c>
      <c r="EX54" s="49">
        <v>0</v>
      </c>
      <c r="EY54" s="49">
        <v>0</v>
      </c>
      <c r="EZ54" s="49">
        <v>0</v>
      </c>
      <c r="FA54" s="49">
        <v>0</v>
      </c>
      <c r="FB54" s="49">
        <v>0</v>
      </c>
      <c r="FC54" s="49">
        <v>0</v>
      </c>
      <c r="FD54" s="49">
        <v>0</v>
      </c>
      <c r="FE54" s="49">
        <v>0</v>
      </c>
      <c r="FF54" s="49">
        <v>101.75325233414996</v>
      </c>
      <c r="FG54" s="49">
        <v>0</v>
      </c>
      <c r="FH54" s="49">
        <v>0</v>
      </c>
      <c r="FI54" s="49">
        <v>0</v>
      </c>
      <c r="FJ54" s="49">
        <v>0</v>
      </c>
      <c r="FK54" s="50">
        <v>20739148.532429017</v>
      </c>
      <c r="FL54" s="51">
        <v>5209352.7279855637</v>
      </c>
      <c r="FM54" s="51"/>
      <c r="FN54" s="51">
        <v>0</v>
      </c>
      <c r="FO54" s="51">
        <v>5209352.7279855637</v>
      </c>
      <c r="FP54" s="51">
        <v>25948501.260414582</v>
      </c>
      <c r="FQ54" s="51">
        <v>2042943.5422760569</v>
      </c>
      <c r="FR54" s="51">
        <v>1334459.6287382836</v>
      </c>
      <c r="FS54" s="51">
        <v>29325904.431428924</v>
      </c>
      <c r="FT54" s="47">
        <v>69917.34003628252</v>
      </c>
      <c r="FU54" s="47">
        <v>1264542.2887020011</v>
      </c>
      <c r="FV54" s="61">
        <f t="shared" si="1"/>
        <v>0</v>
      </c>
    </row>
    <row r="55" spans="1:178" x14ac:dyDescent="0.25">
      <c r="A55" s="42" t="s">
        <v>80</v>
      </c>
      <c r="B55" s="43">
        <v>51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0</v>
      </c>
      <c r="AJ55" s="49">
        <v>0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  <c r="AS55" s="49">
        <v>0</v>
      </c>
      <c r="AT55" s="49">
        <v>0</v>
      </c>
      <c r="AU55" s="49">
        <v>0</v>
      </c>
      <c r="AV55" s="49">
        <v>0</v>
      </c>
      <c r="AW55" s="49">
        <v>0</v>
      </c>
      <c r="AX55" s="49">
        <v>0</v>
      </c>
      <c r="AY55" s="49">
        <v>0</v>
      </c>
      <c r="AZ55" s="49">
        <v>0</v>
      </c>
      <c r="BA55" s="49">
        <v>127394560.09307285</v>
      </c>
      <c r="BB55" s="49">
        <v>439078.50827780564</v>
      </c>
      <c r="BC55" s="49">
        <v>2920.6999721688462</v>
      </c>
      <c r="BD55" s="49">
        <v>0</v>
      </c>
      <c r="BE55" s="49">
        <v>0</v>
      </c>
      <c r="BF55" s="49">
        <v>749.4567229836897</v>
      </c>
      <c r="BG55" s="49">
        <v>0</v>
      </c>
      <c r="BH55" s="49">
        <v>0</v>
      </c>
      <c r="BI55" s="49">
        <v>0</v>
      </c>
      <c r="BJ55" s="49">
        <v>0</v>
      </c>
      <c r="BK55" s="49">
        <v>0</v>
      </c>
      <c r="BL55" s="49">
        <v>0</v>
      </c>
      <c r="BM55" s="49">
        <v>0</v>
      </c>
      <c r="BN55" s="49">
        <v>0</v>
      </c>
      <c r="BO55" s="49">
        <v>0</v>
      </c>
      <c r="BP55" s="49">
        <v>0</v>
      </c>
      <c r="BQ55" s="49">
        <v>0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0</v>
      </c>
      <c r="BX55" s="49">
        <v>0</v>
      </c>
      <c r="BY55" s="49">
        <v>0</v>
      </c>
      <c r="BZ55" s="49">
        <v>0</v>
      </c>
      <c r="CA55" s="49">
        <v>0</v>
      </c>
      <c r="CB55" s="49">
        <v>0</v>
      </c>
      <c r="CC55" s="49">
        <v>0</v>
      </c>
      <c r="CD55" s="49">
        <v>0</v>
      </c>
      <c r="CE55" s="49">
        <v>0</v>
      </c>
      <c r="CF55" s="49">
        <v>0</v>
      </c>
      <c r="CG55" s="49">
        <v>0</v>
      </c>
      <c r="CH55" s="49">
        <v>0</v>
      </c>
      <c r="CI55" s="49">
        <v>0</v>
      </c>
      <c r="CJ55" s="49">
        <v>0</v>
      </c>
      <c r="CK55" s="49">
        <v>0</v>
      </c>
      <c r="CL55" s="49">
        <v>0</v>
      </c>
      <c r="CM55" s="49">
        <v>0</v>
      </c>
      <c r="CN55" s="49">
        <v>0</v>
      </c>
      <c r="CO55" s="49">
        <v>0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9">
        <v>0</v>
      </c>
      <c r="CY55" s="49">
        <v>0</v>
      </c>
      <c r="CZ55" s="49">
        <v>0</v>
      </c>
      <c r="DA55" s="49">
        <v>0</v>
      </c>
      <c r="DB55" s="49">
        <v>0</v>
      </c>
      <c r="DC55" s="49">
        <v>0</v>
      </c>
      <c r="DD55" s="49">
        <v>0</v>
      </c>
      <c r="DE55" s="49">
        <v>0</v>
      </c>
      <c r="DF55" s="49">
        <v>0</v>
      </c>
      <c r="DG55" s="49">
        <v>0</v>
      </c>
      <c r="DH55" s="49">
        <v>0</v>
      </c>
      <c r="DI55" s="49">
        <v>0</v>
      </c>
      <c r="DJ55" s="49">
        <v>0</v>
      </c>
      <c r="DK55" s="49">
        <v>0</v>
      </c>
      <c r="DL55" s="49">
        <v>0</v>
      </c>
      <c r="DM55" s="49">
        <v>0</v>
      </c>
      <c r="DN55" s="49">
        <v>0</v>
      </c>
      <c r="DO55" s="49">
        <v>0</v>
      </c>
      <c r="DP55" s="49">
        <v>0</v>
      </c>
      <c r="DQ55" s="49">
        <v>0</v>
      </c>
      <c r="DR55" s="49">
        <v>0</v>
      </c>
      <c r="DS55" s="49">
        <v>0</v>
      </c>
      <c r="DT55" s="49">
        <v>0</v>
      </c>
      <c r="DU55" s="49">
        <v>0</v>
      </c>
      <c r="DV55" s="49">
        <v>0</v>
      </c>
      <c r="DW55" s="49">
        <v>0</v>
      </c>
      <c r="DX55" s="49">
        <v>0</v>
      </c>
      <c r="DY55" s="49">
        <v>0</v>
      </c>
      <c r="DZ55" s="49">
        <v>0</v>
      </c>
      <c r="EA55" s="49">
        <v>0</v>
      </c>
      <c r="EB55" s="49">
        <v>0</v>
      </c>
      <c r="EC55" s="49">
        <v>0</v>
      </c>
      <c r="ED55" s="49">
        <v>0</v>
      </c>
      <c r="EE55" s="49">
        <v>0</v>
      </c>
      <c r="EF55" s="49">
        <v>0</v>
      </c>
      <c r="EG55" s="49">
        <v>0</v>
      </c>
      <c r="EH55" s="49">
        <v>0</v>
      </c>
      <c r="EI55" s="49">
        <v>0</v>
      </c>
      <c r="EJ55" s="49">
        <v>0</v>
      </c>
      <c r="EK55" s="49">
        <v>0</v>
      </c>
      <c r="EL55" s="49">
        <v>0</v>
      </c>
      <c r="EM55" s="49">
        <v>0</v>
      </c>
      <c r="EN55" s="49">
        <v>0</v>
      </c>
      <c r="EO55" s="49">
        <v>0</v>
      </c>
      <c r="EP55" s="49">
        <v>0</v>
      </c>
      <c r="EQ55" s="49">
        <v>0</v>
      </c>
      <c r="ER55" s="49">
        <v>0</v>
      </c>
      <c r="ES55" s="49">
        <v>0</v>
      </c>
      <c r="ET55" s="49">
        <v>0</v>
      </c>
      <c r="EU55" s="49">
        <v>0</v>
      </c>
      <c r="EV55" s="49">
        <v>0</v>
      </c>
      <c r="EW55" s="49">
        <v>0</v>
      </c>
      <c r="EX55" s="49">
        <v>0</v>
      </c>
      <c r="EY55" s="49">
        <v>0</v>
      </c>
      <c r="EZ55" s="49">
        <v>0</v>
      </c>
      <c r="FA55" s="49">
        <v>0</v>
      </c>
      <c r="FB55" s="49">
        <v>0</v>
      </c>
      <c r="FC55" s="49">
        <v>0</v>
      </c>
      <c r="FD55" s="49">
        <v>0</v>
      </c>
      <c r="FE55" s="49">
        <v>0</v>
      </c>
      <c r="FF55" s="49">
        <v>0</v>
      </c>
      <c r="FG55" s="49">
        <v>0</v>
      </c>
      <c r="FH55" s="49">
        <v>0</v>
      </c>
      <c r="FI55" s="49">
        <v>0</v>
      </c>
      <c r="FJ55" s="49">
        <v>0</v>
      </c>
      <c r="FK55" s="50">
        <v>127837308.75804581</v>
      </c>
      <c r="FL55" s="51">
        <v>134698800.04011869</v>
      </c>
      <c r="FM55" s="51"/>
      <c r="FN55" s="51">
        <v>0</v>
      </c>
      <c r="FO55" s="51">
        <v>134698800.04011869</v>
      </c>
      <c r="FP55" s="51">
        <v>262536108.79816449</v>
      </c>
      <c r="FQ55" s="51">
        <v>15375153.5513661</v>
      </c>
      <c r="FR55" s="51">
        <v>11603661.764697956</v>
      </c>
      <c r="FS55" s="51">
        <v>289514924.11422855</v>
      </c>
      <c r="FT55" s="47">
        <v>367064.62728869129</v>
      </c>
      <c r="FU55" s="47">
        <v>11236597.137409264</v>
      </c>
      <c r="FV55" s="61">
        <f t="shared" si="1"/>
        <v>0</v>
      </c>
    </row>
    <row r="56" spans="1:178" x14ac:dyDescent="0.25">
      <c r="A56" s="42" t="s">
        <v>81</v>
      </c>
      <c r="B56" s="43">
        <v>52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0</v>
      </c>
      <c r="AQ56" s="49">
        <v>0</v>
      </c>
      <c r="AR56" s="49">
        <v>0</v>
      </c>
      <c r="AS56" s="49">
        <v>0</v>
      </c>
      <c r="AT56" s="49">
        <v>0</v>
      </c>
      <c r="AU56" s="49">
        <v>0</v>
      </c>
      <c r="AV56" s="49">
        <v>0</v>
      </c>
      <c r="AW56" s="49">
        <v>0</v>
      </c>
      <c r="AX56" s="49">
        <v>0</v>
      </c>
      <c r="AY56" s="49">
        <v>0</v>
      </c>
      <c r="AZ56" s="49">
        <v>0</v>
      </c>
      <c r="BA56" s="49">
        <v>572575.62735129695</v>
      </c>
      <c r="BB56" s="49">
        <v>32525566.138928235</v>
      </c>
      <c r="BC56" s="49">
        <v>648.48829209495489</v>
      </c>
      <c r="BD56" s="49">
        <v>0</v>
      </c>
      <c r="BE56" s="49">
        <v>0</v>
      </c>
      <c r="BF56" s="49">
        <v>0</v>
      </c>
      <c r="BG56" s="49">
        <v>0</v>
      </c>
      <c r="BH56" s="49">
        <v>3.7748286328168619</v>
      </c>
      <c r="BI56" s="49">
        <v>0</v>
      </c>
      <c r="BJ56" s="49">
        <v>0</v>
      </c>
      <c r="BK56" s="49">
        <v>0</v>
      </c>
      <c r="BL56" s="49">
        <v>0</v>
      </c>
      <c r="BM56" s="49">
        <v>0</v>
      </c>
      <c r="BN56" s="49">
        <v>0</v>
      </c>
      <c r="BO56" s="49">
        <v>0</v>
      </c>
      <c r="BP56" s="49">
        <v>0</v>
      </c>
      <c r="BQ56" s="49">
        <v>0</v>
      </c>
      <c r="BR56" s="49">
        <v>0</v>
      </c>
      <c r="BS56" s="49">
        <v>604629.49432875391</v>
      </c>
      <c r="BT56" s="49">
        <v>0</v>
      </c>
      <c r="BU56" s="49">
        <v>0</v>
      </c>
      <c r="BV56" s="49">
        <v>0</v>
      </c>
      <c r="BW56" s="49">
        <v>0</v>
      </c>
      <c r="BX56" s="49">
        <v>0</v>
      </c>
      <c r="BY56" s="49">
        <v>0</v>
      </c>
      <c r="BZ56" s="49">
        <v>0</v>
      </c>
      <c r="CA56" s="49">
        <v>0</v>
      </c>
      <c r="CB56" s="49">
        <v>0</v>
      </c>
      <c r="CC56" s="49">
        <v>0</v>
      </c>
      <c r="CD56" s="49">
        <v>0</v>
      </c>
      <c r="CE56" s="49">
        <v>0</v>
      </c>
      <c r="CF56" s="49">
        <v>0</v>
      </c>
      <c r="CG56" s="49">
        <v>0</v>
      </c>
      <c r="CH56" s="49">
        <v>0</v>
      </c>
      <c r="CI56" s="49">
        <v>0</v>
      </c>
      <c r="CJ56" s="49">
        <v>0</v>
      </c>
      <c r="CK56" s="49">
        <v>0</v>
      </c>
      <c r="CL56" s="49">
        <v>0</v>
      </c>
      <c r="CM56" s="49">
        <v>0</v>
      </c>
      <c r="CN56" s="49">
        <v>0</v>
      </c>
      <c r="CO56" s="49">
        <v>0</v>
      </c>
      <c r="CP56" s="49">
        <v>0</v>
      </c>
      <c r="CQ56" s="49">
        <v>0</v>
      </c>
      <c r="CR56" s="49">
        <v>0</v>
      </c>
      <c r="CS56" s="49">
        <v>0</v>
      </c>
      <c r="CT56" s="49">
        <v>0</v>
      </c>
      <c r="CU56" s="49">
        <v>0</v>
      </c>
      <c r="CV56" s="49">
        <v>0</v>
      </c>
      <c r="CW56" s="49">
        <v>0</v>
      </c>
      <c r="CX56" s="49">
        <v>0</v>
      </c>
      <c r="CY56" s="49">
        <v>0</v>
      </c>
      <c r="CZ56" s="49">
        <v>0</v>
      </c>
      <c r="DA56" s="49">
        <v>0</v>
      </c>
      <c r="DB56" s="49">
        <v>0</v>
      </c>
      <c r="DC56" s="49">
        <v>0</v>
      </c>
      <c r="DD56" s="49">
        <v>0</v>
      </c>
      <c r="DE56" s="49">
        <v>0</v>
      </c>
      <c r="DF56" s="49">
        <v>0</v>
      </c>
      <c r="DG56" s="49">
        <v>0</v>
      </c>
      <c r="DH56" s="49">
        <v>0</v>
      </c>
      <c r="DI56" s="49">
        <v>0</v>
      </c>
      <c r="DJ56" s="49">
        <v>0</v>
      </c>
      <c r="DK56" s="49">
        <v>0</v>
      </c>
      <c r="DL56" s="49">
        <v>0</v>
      </c>
      <c r="DM56" s="49">
        <v>0</v>
      </c>
      <c r="DN56" s="49">
        <v>0</v>
      </c>
      <c r="DO56" s="49">
        <v>0</v>
      </c>
      <c r="DP56" s="49">
        <v>0</v>
      </c>
      <c r="DQ56" s="49">
        <v>0</v>
      </c>
      <c r="DR56" s="49">
        <v>0</v>
      </c>
      <c r="DS56" s="49">
        <v>0</v>
      </c>
      <c r="DT56" s="49">
        <v>0</v>
      </c>
      <c r="DU56" s="49">
        <v>0</v>
      </c>
      <c r="DV56" s="49">
        <v>0</v>
      </c>
      <c r="DW56" s="49">
        <v>0</v>
      </c>
      <c r="DX56" s="49">
        <v>728.67611153325504</v>
      </c>
      <c r="DY56" s="49">
        <v>0</v>
      </c>
      <c r="DZ56" s="49">
        <v>0</v>
      </c>
      <c r="EA56" s="49">
        <v>0</v>
      </c>
      <c r="EB56" s="49">
        <v>0</v>
      </c>
      <c r="EC56" s="49">
        <v>0</v>
      </c>
      <c r="ED56" s="49">
        <v>0</v>
      </c>
      <c r="EE56" s="49">
        <v>0</v>
      </c>
      <c r="EF56" s="49">
        <v>0</v>
      </c>
      <c r="EG56" s="49">
        <v>0</v>
      </c>
      <c r="EH56" s="49">
        <v>0</v>
      </c>
      <c r="EI56" s="49">
        <v>0</v>
      </c>
      <c r="EJ56" s="49">
        <v>0</v>
      </c>
      <c r="EK56" s="49">
        <v>0</v>
      </c>
      <c r="EL56" s="49">
        <v>0</v>
      </c>
      <c r="EM56" s="49">
        <v>0</v>
      </c>
      <c r="EN56" s="49">
        <v>0</v>
      </c>
      <c r="EO56" s="49">
        <v>0</v>
      </c>
      <c r="EP56" s="49">
        <v>0</v>
      </c>
      <c r="EQ56" s="49">
        <v>0</v>
      </c>
      <c r="ER56" s="49">
        <v>0</v>
      </c>
      <c r="ES56" s="49">
        <v>0</v>
      </c>
      <c r="ET56" s="49">
        <v>83320.371619419398</v>
      </c>
      <c r="EU56" s="49">
        <v>0</v>
      </c>
      <c r="EV56" s="49">
        <v>0</v>
      </c>
      <c r="EW56" s="49">
        <v>0</v>
      </c>
      <c r="EX56" s="49">
        <v>0</v>
      </c>
      <c r="EY56" s="49">
        <v>0</v>
      </c>
      <c r="EZ56" s="49">
        <v>0</v>
      </c>
      <c r="FA56" s="49">
        <v>0</v>
      </c>
      <c r="FB56" s="49">
        <v>0</v>
      </c>
      <c r="FC56" s="49">
        <v>0</v>
      </c>
      <c r="FD56" s="49">
        <v>0</v>
      </c>
      <c r="FE56" s="49">
        <v>0</v>
      </c>
      <c r="FF56" s="49">
        <v>0</v>
      </c>
      <c r="FG56" s="49">
        <v>0</v>
      </c>
      <c r="FH56" s="49">
        <v>0</v>
      </c>
      <c r="FI56" s="49">
        <v>0</v>
      </c>
      <c r="FJ56" s="49">
        <v>0</v>
      </c>
      <c r="FK56" s="50">
        <v>33787472.571459964</v>
      </c>
      <c r="FL56" s="51">
        <v>33889315.45748236</v>
      </c>
      <c r="FM56" s="51"/>
      <c r="FN56" s="51">
        <v>0</v>
      </c>
      <c r="FO56" s="51">
        <v>33889315.45748236</v>
      </c>
      <c r="FP56" s="51">
        <v>67676788.028942317</v>
      </c>
      <c r="FQ56" s="51">
        <v>1759199.4274871445</v>
      </c>
      <c r="FR56" s="51">
        <v>3371765.3463290753</v>
      </c>
      <c r="FS56" s="51">
        <v>72807752.802758545</v>
      </c>
      <c r="FT56" s="47">
        <v>257267.93855611057</v>
      </c>
      <c r="FU56" s="47">
        <v>3114497.4077729648</v>
      </c>
      <c r="FV56" s="61">
        <f t="shared" si="1"/>
        <v>0</v>
      </c>
    </row>
    <row r="57" spans="1:178" x14ac:dyDescent="0.25">
      <c r="A57" s="42" t="s">
        <v>82</v>
      </c>
      <c r="B57" s="43">
        <v>53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49">
        <v>0</v>
      </c>
      <c r="AQ57" s="49">
        <v>0</v>
      </c>
      <c r="AR57" s="49">
        <v>0</v>
      </c>
      <c r="AS57" s="49">
        <v>0</v>
      </c>
      <c r="AT57" s="49">
        <v>0</v>
      </c>
      <c r="AU57" s="49">
        <v>0</v>
      </c>
      <c r="AV57" s="49">
        <v>0</v>
      </c>
      <c r="AW57" s="49">
        <v>8068.9196787260489</v>
      </c>
      <c r="AX57" s="49">
        <v>0</v>
      </c>
      <c r="AY57" s="49">
        <v>0</v>
      </c>
      <c r="AZ57" s="49">
        <v>0</v>
      </c>
      <c r="BA57" s="49">
        <v>251553.96168437265</v>
      </c>
      <c r="BB57" s="49">
        <v>0</v>
      </c>
      <c r="BC57" s="49">
        <v>287486798.67392182</v>
      </c>
      <c r="BD57" s="49">
        <v>278.27653059141841</v>
      </c>
      <c r="BE57" s="49">
        <v>0</v>
      </c>
      <c r="BF57" s="49">
        <v>68316.978314230539</v>
      </c>
      <c r="BG57" s="49">
        <v>0</v>
      </c>
      <c r="BH57" s="49">
        <v>0</v>
      </c>
      <c r="BI57" s="49">
        <v>0</v>
      </c>
      <c r="BJ57" s="49">
        <v>0</v>
      </c>
      <c r="BK57" s="49">
        <v>0</v>
      </c>
      <c r="BL57" s="49">
        <v>0</v>
      </c>
      <c r="BM57" s="49">
        <v>52820.687240882296</v>
      </c>
      <c r="BN57" s="49">
        <v>0</v>
      </c>
      <c r="BO57" s="49">
        <v>0</v>
      </c>
      <c r="BP57" s="49">
        <v>0</v>
      </c>
      <c r="BQ57" s="49">
        <v>0</v>
      </c>
      <c r="BR57" s="49">
        <v>8528.139173399848</v>
      </c>
      <c r="BS57" s="49">
        <v>0</v>
      </c>
      <c r="BT57" s="49">
        <v>0</v>
      </c>
      <c r="BU57" s="49">
        <v>0</v>
      </c>
      <c r="BV57" s="49">
        <v>0</v>
      </c>
      <c r="BW57" s="49">
        <v>0</v>
      </c>
      <c r="BX57" s="49">
        <v>0</v>
      </c>
      <c r="BY57" s="49">
        <v>0</v>
      </c>
      <c r="BZ57" s="49">
        <v>0</v>
      </c>
      <c r="CA57" s="49">
        <v>0</v>
      </c>
      <c r="CB57" s="49">
        <v>0</v>
      </c>
      <c r="CC57" s="49">
        <v>0</v>
      </c>
      <c r="CD57" s="49">
        <v>0</v>
      </c>
      <c r="CE57" s="49">
        <v>0</v>
      </c>
      <c r="CF57" s="49">
        <v>0</v>
      </c>
      <c r="CG57" s="49">
        <v>0</v>
      </c>
      <c r="CH57" s="49">
        <v>0</v>
      </c>
      <c r="CI57" s="49">
        <v>0</v>
      </c>
      <c r="CJ57" s="49">
        <v>0</v>
      </c>
      <c r="CK57" s="49">
        <v>0</v>
      </c>
      <c r="CL57" s="49">
        <v>0</v>
      </c>
      <c r="CM57" s="49">
        <v>0</v>
      </c>
      <c r="CN57" s="49">
        <v>0</v>
      </c>
      <c r="CO57" s="49">
        <v>0</v>
      </c>
      <c r="CP57" s="49">
        <v>0</v>
      </c>
      <c r="CQ57" s="49">
        <v>0</v>
      </c>
      <c r="CR57" s="49">
        <v>0</v>
      </c>
      <c r="CS57" s="49">
        <v>0</v>
      </c>
      <c r="CT57" s="49">
        <v>0</v>
      </c>
      <c r="CU57" s="49">
        <v>0</v>
      </c>
      <c r="CV57" s="49">
        <v>0</v>
      </c>
      <c r="CW57" s="49">
        <v>0</v>
      </c>
      <c r="CX57" s="49">
        <v>0</v>
      </c>
      <c r="CY57" s="49">
        <v>0</v>
      </c>
      <c r="CZ57" s="49">
        <v>0</v>
      </c>
      <c r="DA57" s="49">
        <v>0</v>
      </c>
      <c r="DB57" s="49">
        <v>0</v>
      </c>
      <c r="DC57" s="49">
        <v>0</v>
      </c>
      <c r="DD57" s="49">
        <v>0</v>
      </c>
      <c r="DE57" s="49">
        <v>0</v>
      </c>
      <c r="DF57" s="49">
        <v>0</v>
      </c>
      <c r="DG57" s="49">
        <v>0</v>
      </c>
      <c r="DH57" s="49">
        <v>0</v>
      </c>
      <c r="DI57" s="49">
        <v>0</v>
      </c>
      <c r="DJ57" s="49">
        <v>0</v>
      </c>
      <c r="DK57" s="49">
        <v>0</v>
      </c>
      <c r="DL57" s="49">
        <v>0</v>
      </c>
      <c r="DM57" s="49">
        <v>0</v>
      </c>
      <c r="DN57" s="49">
        <v>0</v>
      </c>
      <c r="DO57" s="49">
        <v>0</v>
      </c>
      <c r="DP57" s="49">
        <v>0</v>
      </c>
      <c r="DQ57" s="49">
        <v>0</v>
      </c>
      <c r="DR57" s="49">
        <v>0</v>
      </c>
      <c r="DS57" s="49">
        <v>0</v>
      </c>
      <c r="DT57" s="49">
        <v>0</v>
      </c>
      <c r="DU57" s="49">
        <v>0</v>
      </c>
      <c r="DV57" s="49">
        <v>0</v>
      </c>
      <c r="DW57" s="49">
        <v>0</v>
      </c>
      <c r="DX57" s="49">
        <v>0</v>
      </c>
      <c r="DY57" s="49">
        <v>0</v>
      </c>
      <c r="DZ57" s="49">
        <v>0</v>
      </c>
      <c r="EA57" s="49">
        <v>0</v>
      </c>
      <c r="EB57" s="49">
        <v>0</v>
      </c>
      <c r="EC57" s="49">
        <v>0</v>
      </c>
      <c r="ED57" s="49">
        <v>0</v>
      </c>
      <c r="EE57" s="49">
        <v>0</v>
      </c>
      <c r="EF57" s="49">
        <v>0</v>
      </c>
      <c r="EG57" s="49">
        <v>0</v>
      </c>
      <c r="EH57" s="49">
        <v>0</v>
      </c>
      <c r="EI57" s="49">
        <v>0</v>
      </c>
      <c r="EJ57" s="49">
        <v>0</v>
      </c>
      <c r="EK57" s="49">
        <v>0</v>
      </c>
      <c r="EL57" s="49">
        <v>0</v>
      </c>
      <c r="EM57" s="49">
        <v>0</v>
      </c>
      <c r="EN57" s="49">
        <v>0</v>
      </c>
      <c r="EO57" s="49">
        <v>0</v>
      </c>
      <c r="EP57" s="49">
        <v>0</v>
      </c>
      <c r="EQ57" s="49">
        <v>0</v>
      </c>
      <c r="ER57" s="49">
        <v>0</v>
      </c>
      <c r="ES57" s="49">
        <v>0</v>
      </c>
      <c r="ET57" s="49">
        <v>0</v>
      </c>
      <c r="EU57" s="49">
        <v>0</v>
      </c>
      <c r="EV57" s="49">
        <v>0</v>
      </c>
      <c r="EW57" s="49">
        <v>0</v>
      </c>
      <c r="EX57" s="49">
        <v>0</v>
      </c>
      <c r="EY57" s="49">
        <v>0</v>
      </c>
      <c r="EZ57" s="49">
        <v>0</v>
      </c>
      <c r="FA57" s="49">
        <v>0</v>
      </c>
      <c r="FB57" s="49">
        <v>0</v>
      </c>
      <c r="FC57" s="49">
        <v>0</v>
      </c>
      <c r="FD57" s="49">
        <v>0</v>
      </c>
      <c r="FE57" s="49">
        <v>0</v>
      </c>
      <c r="FF57" s="49">
        <v>0</v>
      </c>
      <c r="FG57" s="49">
        <v>0</v>
      </c>
      <c r="FH57" s="49">
        <v>0</v>
      </c>
      <c r="FI57" s="49">
        <v>0</v>
      </c>
      <c r="FJ57" s="49">
        <v>0</v>
      </c>
      <c r="FK57" s="50">
        <v>287876365.63654399</v>
      </c>
      <c r="FL57" s="51">
        <v>7019040.5098807719</v>
      </c>
      <c r="FM57" s="51"/>
      <c r="FN57" s="51">
        <v>0</v>
      </c>
      <c r="FO57" s="51">
        <v>7019040.5098807719</v>
      </c>
      <c r="FP57" s="51">
        <v>294895406.14642477</v>
      </c>
      <c r="FQ57" s="51">
        <v>22276538.348115776</v>
      </c>
      <c r="FR57" s="51">
        <v>2927436.8648297163</v>
      </c>
      <c r="FS57" s="51">
        <v>320099381.35937029</v>
      </c>
      <c r="FT57" s="47">
        <v>1715002.8832696124</v>
      </c>
      <c r="FU57" s="47">
        <v>1212433.9815601038</v>
      </c>
      <c r="FV57" s="61">
        <f t="shared" si="1"/>
        <v>0</v>
      </c>
    </row>
    <row r="58" spans="1:178" x14ac:dyDescent="0.25">
      <c r="A58" s="42" t="s">
        <v>83</v>
      </c>
      <c r="B58" s="43">
        <v>54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1830.9232190145383</v>
      </c>
      <c r="AL58" s="49">
        <v>0</v>
      </c>
      <c r="AM58" s="49">
        <v>0</v>
      </c>
      <c r="AN58" s="49">
        <v>0</v>
      </c>
      <c r="AO58" s="49">
        <v>0</v>
      </c>
      <c r="AP58" s="49">
        <v>0</v>
      </c>
      <c r="AQ58" s="49">
        <v>0</v>
      </c>
      <c r="AR58" s="49">
        <v>0</v>
      </c>
      <c r="AS58" s="49">
        <v>0</v>
      </c>
      <c r="AT58" s="49">
        <v>0</v>
      </c>
      <c r="AU58" s="49">
        <v>0</v>
      </c>
      <c r="AV58" s="49">
        <v>0</v>
      </c>
      <c r="AW58" s="49">
        <v>0</v>
      </c>
      <c r="AX58" s="49">
        <v>0</v>
      </c>
      <c r="AY58" s="49">
        <v>0</v>
      </c>
      <c r="AZ58" s="49">
        <v>0</v>
      </c>
      <c r="BA58" s="49">
        <v>0</v>
      </c>
      <c r="BB58" s="49">
        <v>0</v>
      </c>
      <c r="BC58" s="49">
        <v>0</v>
      </c>
      <c r="BD58" s="49">
        <v>115576353.84318075</v>
      </c>
      <c r="BE58" s="49">
        <v>122.41464989257754</v>
      </c>
      <c r="BF58" s="49">
        <v>0</v>
      </c>
      <c r="BG58" s="49">
        <v>0</v>
      </c>
      <c r="BH58" s="49">
        <v>0</v>
      </c>
      <c r="BI58" s="49">
        <v>0</v>
      </c>
      <c r="BJ58" s="49">
        <v>0</v>
      </c>
      <c r="BK58" s="49">
        <v>0</v>
      </c>
      <c r="BL58" s="49">
        <v>0</v>
      </c>
      <c r="BM58" s="49">
        <v>0</v>
      </c>
      <c r="BN58" s="49">
        <v>0</v>
      </c>
      <c r="BO58" s="49">
        <v>0</v>
      </c>
      <c r="BP58" s="49">
        <v>0</v>
      </c>
      <c r="BQ58" s="49">
        <v>0</v>
      </c>
      <c r="BR58" s="49">
        <v>0</v>
      </c>
      <c r="BS58" s="49">
        <v>0</v>
      </c>
      <c r="BT58" s="49">
        <v>0</v>
      </c>
      <c r="BU58" s="49">
        <v>0</v>
      </c>
      <c r="BV58" s="49">
        <v>0</v>
      </c>
      <c r="BW58" s="49">
        <v>0</v>
      </c>
      <c r="BX58" s="49">
        <v>0</v>
      </c>
      <c r="BY58" s="49">
        <v>0</v>
      </c>
      <c r="BZ58" s="49">
        <v>0</v>
      </c>
      <c r="CA58" s="49">
        <v>0</v>
      </c>
      <c r="CB58" s="49">
        <v>0</v>
      </c>
      <c r="CC58" s="49">
        <v>0</v>
      </c>
      <c r="CD58" s="49">
        <v>0</v>
      </c>
      <c r="CE58" s="49">
        <v>0</v>
      </c>
      <c r="CF58" s="49">
        <v>0</v>
      </c>
      <c r="CG58" s="49">
        <v>0</v>
      </c>
      <c r="CH58" s="49">
        <v>0</v>
      </c>
      <c r="CI58" s="49">
        <v>0</v>
      </c>
      <c r="CJ58" s="49">
        <v>0</v>
      </c>
      <c r="CK58" s="49">
        <v>0</v>
      </c>
      <c r="CL58" s="49">
        <v>0</v>
      </c>
      <c r="CM58" s="49">
        <v>0</v>
      </c>
      <c r="CN58" s="49">
        <v>0</v>
      </c>
      <c r="CO58" s="49">
        <v>0</v>
      </c>
      <c r="CP58" s="49">
        <v>0</v>
      </c>
      <c r="CQ58" s="49">
        <v>0</v>
      </c>
      <c r="CR58" s="49">
        <v>0</v>
      </c>
      <c r="CS58" s="49">
        <v>0</v>
      </c>
      <c r="CT58" s="49">
        <v>0</v>
      </c>
      <c r="CU58" s="49">
        <v>0</v>
      </c>
      <c r="CV58" s="49">
        <v>0</v>
      </c>
      <c r="CW58" s="49">
        <v>0</v>
      </c>
      <c r="CX58" s="49">
        <v>0</v>
      </c>
      <c r="CY58" s="49">
        <v>0</v>
      </c>
      <c r="CZ58" s="49">
        <v>0</v>
      </c>
      <c r="DA58" s="49">
        <v>0</v>
      </c>
      <c r="DB58" s="49">
        <v>0</v>
      </c>
      <c r="DC58" s="49">
        <v>0</v>
      </c>
      <c r="DD58" s="49">
        <v>0</v>
      </c>
      <c r="DE58" s="49">
        <v>0</v>
      </c>
      <c r="DF58" s="49">
        <v>0</v>
      </c>
      <c r="DG58" s="49">
        <v>0</v>
      </c>
      <c r="DH58" s="49">
        <v>0</v>
      </c>
      <c r="DI58" s="49">
        <v>0</v>
      </c>
      <c r="DJ58" s="49">
        <v>0</v>
      </c>
      <c r="DK58" s="49">
        <v>0</v>
      </c>
      <c r="DL58" s="49">
        <v>0</v>
      </c>
      <c r="DM58" s="49">
        <v>0</v>
      </c>
      <c r="DN58" s="49">
        <v>0</v>
      </c>
      <c r="DO58" s="49">
        <v>0</v>
      </c>
      <c r="DP58" s="49">
        <v>0</v>
      </c>
      <c r="DQ58" s="49">
        <v>0</v>
      </c>
      <c r="DR58" s="49">
        <v>0</v>
      </c>
      <c r="DS58" s="49">
        <v>0</v>
      </c>
      <c r="DT58" s="49">
        <v>0</v>
      </c>
      <c r="DU58" s="49">
        <v>0</v>
      </c>
      <c r="DV58" s="49">
        <v>0</v>
      </c>
      <c r="DW58" s="49">
        <v>0</v>
      </c>
      <c r="DX58" s="49">
        <v>0</v>
      </c>
      <c r="DY58" s="49">
        <v>0</v>
      </c>
      <c r="DZ58" s="49">
        <v>0</v>
      </c>
      <c r="EA58" s="49">
        <v>0</v>
      </c>
      <c r="EB58" s="49">
        <v>0</v>
      </c>
      <c r="EC58" s="49">
        <v>0</v>
      </c>
      <c r="ED58" s="49">
        <v>0</v>
      </c>
      <c r="EE58" s="49">
        <v>0</v>
      </c>
      <c r="EF58" s="49">
        <v>0</v>
      </c>
      <c r="EG58" s="49">
        <v>0</v>
      </c>
      <c r="EH58" s="49">
        <v>0</v>
      </c>
      <c r="EI58" s="49">
        <v>0</v>
      </c>
      <c r="EJ58" s="49">
        <v>0</v>
      </c>
      <c r="EK58" s="49">
        <v>0</v>
      </c>
      <c r="EL58" s="49">
        <v>0</v>
      </c>
      <c r="EM58" s="49">
        <v>0</v>
      </c>
      <c r="EN58" s="49">
        <v>0</v>
      </c>
      <c r="EO58" s="49">
        <v>0</v>
      </c>
      <c r="EP58" s="49">
        <v>0</v>
      </c>
      <c r="EQ58" s="49">
        <v>0</v>
      </c>
      <c r="ER58" s="49">
        <v>0</v>
      </c>
      <c r="ES58" s="49">
        <v>0</v>
      </c>
      <c r="ET58" s="49">
        <v>0</v>
      </c>
      <c r="EU58" s="49">
        <v>0</v>
      </c>
      <c r="EV58" s="49">
        <v>0</v>
      </c>
      <c r="EW58" s="49">
        <v>0</v>
      </c>
      <c r="EX58" s="49">
        <v>0</v>
      </c>
      <c r="EY58" s="49">
        <v>0</v>
      </c>
      <c r="EZ58" s="49">
        <v>0</v>
      </c>
      <c r="FA58" s="49">
        <v>0</v>
      </c>
      <c r="FB58" s="49">
        <v>0</v>
      </c>
      <c r="FC58" s="49">
        <v>0</v>
      </c>
      <c r="FD58" s="49">
        <v>0</v>
      </c>
      <c r="FE58" s="49">
        <v>0</v>
      </c>
      <c r="FF58" s="49">
        <v>0</v>
      </c>
      <c r="FG58" s="49">
        <v>0</v>
      </c>
      <c r="FH58" s="49">
        <v>0</v>
      </c>
      <c r="FI58" s="49">
        <v>0</v>
      </c>
      <c r="FJ58" s="49">
        <v>0</v>
      </c>
      <c r="FK58" s="50">
        <v>115578307.18104964</v>
      </c>
      <c r="FL58" s="51">
        <v>22483760.244809795</v>
      </c>
      <c r="FM58" s="51"/>
      <c r="FN58" s="51">
        <v>0</v>
      </c>
      <c r="FO58" s="51">
        <v>22483760.244809795</v>
      </c>
      <c r="FP58" s="51">
        <v>138062067.42585945</v>
      </c>
      <c r="FQ58" s="51">
        <v>6606457.8994372673</v>
      </c>
      <c r="FR58" s="51">
        <v>2652097.2383440863</v>
      </c>
      <c r="FS58" s="51">
        <v>147320622.5636408</v>
      </c>
      <c r="FT58" s="47">
        <v>1080747.0866006231</v>
      </c>
      <c r="FU58" s="47">
        <v>1571350.1517434635</v>
      </c>
      <c r="FV58" s="61">
        <f t="shared" si="1"/>
        <v>0</v>
      </c>
    </row>
    <row r="59" spans="1:178" x14ac:dyDescent="0.25">
      <c r="A59" s="42" t="s">
        <v>84</v>
      </c>
      <c r="B59" s="43">
        <v>55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148073995.10780361</v>
      </c>
      <c r="BF59" s="49">
        <v>0</v>
      </c>
      <c r="BG59" s="49">
        <v>0</v>
      </c>
      <c r="BH59" s="49">
        <v>0</v>
      </c>
      <c r="BI59" s="49">
        <v>0</v>
      </c>
      <c r="BJ59" s="49">
        <v>0</v>
      </c>
      <c r="BK59" s="49">
        <v>0</v>
      </c>
      <c r="BL59" s="49">
        <v>0</v>
      </c>
      <c r="BM59" s="49">
        <v>0</v>
      </c>
      <c r="BN59" s="49">
        <v>0</v>
      </c>
      <c r="BO59" s="49">
        <v>0</v>
      </c>
      <c r="BP59" s="49">
        <v>0</v>
      </c>
      <c r="BQ59" s="49">
        <v>0</v>
      </c>
      <c r="BR59" s="49">
        <v>0</v>
      </c>
      <c r="BS59" s="49">
        <v>0</v>
      </c>
      <c r="BT59" s="49">
        <v>0</v>
      </c>
      <c r="BU59" s="49">
        <v>0</v>
      </c>
      <c r="BV59" s="49">
        <v>0</v>
      </c>
      <c r="BW59" s="49">
        <v>0</v>
      </c>
      <c r="BX59" s="49">
        <v>0</v>
      </c>
      <c r="BY59" s="49">
        <v>0</v>
      </c>
      <c r="BZ59" s="49">
        <v>0</v>
      </c>
      <c r="CA59" s="49">
        <v>0</v>
      </c>
      <c r="CB59" s="49">
        <v>0</v>
      </c>
      <c r="CC59" s="49">
        <v>0</v>
      </c>
      <c r="CD59" s="49">
        <v>0</v>
      </c>
      <c r="CE59" s="49">
        <v>0</v>
      </c>
      <c r="CF59" s="49">
        <v>0</v>
      </c>
      <c r="CG59" s="49">
        <v>0</v>
      </c>
      <c r="CH59" s="49">
        <v>0</v>
      </c>
      <c r="CI59" s="49">
        <v>0</v>
      </c>
      <c r="CJ59" s="49">
        <v>0</v>
      </c>
      <c r="CK59" s="49">
        <v>0</v>
      </c>
      <c r="CL59" s="49">
        <v>0</v>
      </c>
      <c r="CM59" s="49">
        <v>0</v>
      </c>
      <c r="CN59" s="49">
        <v>0</v>
      </c>
      <c r="CO59" s="49">
        <v>0</v>
      </c>
      <c r="CP59" s="49">
        <v>0</v>
      </c>
      <c r="CQ59" s="49">
        <v>0</v>
      </c>
      <c r="CR59" s="49">
        <v>0</v>
      </c>
      <c r="CS59" s="49">
        <v>0</v>
      </c>
      <c r="CT59" s="49">
        <v>0</v>
      </c>
      <c r="CU59" s="49">
        <v>0</v>
      </c>
      <c r="CV59" s="49">
        <v>0</v>
      </c>
      <c r="CW59" s="49">
        <v>0</v>
      </c>
      <c r="CX59" s="49">
        <v>0</v>
      </c>
      <c r="CY59" s="49">
        <v>0</v>
      </c>
      <c r="CZ59" s="49">
        <v>0</v>
      </c>
      <c r="DA59" s="49">
        <v>0</v>
      </c>
      <c r="DB59" s="49">
        <v>0</v>
      </c>
      <c r="DC59" s="49">
        <v>0</v>
      </c>
      <c r="DD59" s="49">
        <v>0</v>
      </c>
      <c r="DE59" s="49">
        <v>0</v>
      </c>
      <c r="DF59" s="49">
        <v>0</v>
      </c>
      <c r="DG59" s="49">
        <v>0</v>
      </c>
      <c r="DH59" s="49">
        <v>0</v>
      </c>
      <c r="DI59" s="49">
        <v>0</v>
      </c>
      <c r="DJ59" s="49">
        <v>0</v>
      </c>
      <c r="DK59" s="49">
        <v>0</v>
      </c>
      <c r="DL59" s="49">
        <v>0</v>
      </c>
      <c r="DM59" s="49">
        <v>0</v>
      </c>
      <c r="DN59" s="49">
        <v>0</v>
      </c>
      <c r="DO59" s="49">
        <v>0</v>
      </c>
      <c r="DP59" s="49">
        <v>0</v>
      </c>
      <c r="DQ59" s="49">
        <v>0</v>
      </c>
      <c r="DR59" s="49">
        <v>0</v>
      </c>
      <c r="DS59" s="49">
        <v>0</v>
      </c>
      <c r="DT59" s="49">
        <v>0</v>
      </c>
      <c r="DU59" s="49">
        <v>0</v>
      </c>
      <c r="DV59" s="49">
        <v>0</v>
      </c>
      <c r="DW59" s="49">
        <v>0</v>
      </c>
      <c r="DX59" s="49">
        <v>0</v>
      </c>
      <c r="DY59" s="49">
        <v>0</v>
      </c>
      <c r="DZ59" s="49">
        <v>0</v>
      </c>
      <c r="EA59" s="49">
        <v>0</v>
      </c>
      <c r="EB59" s="49">
        <v>0</v>
      </c>
      <c r="EC59" s="49">
        <v>0</v>
      </c>
      <c r="ED59" s="49">
        <v>0</v>
      </c>
      <c r="EE59" s="49">
        <v>0</v>
      </c>
      <c r="EF59" s="49">
        <v>0</v>
      </c>
      <c r="EG59" s="49">
        <v>0</v>
      </c>
      <c r="EH59" s="49">
        <v>0</v>
      </c>
      <c r="EI59" s="49">
        <v>0</v>
      </c>
      <c r="EJ59" s="49">
        <v>0</v>
      </c>
      <c r="EK59" s="49">
        <v>0</v>
      </c>
      <c r="EL59" s="49">
        <v>0</v>
      </c>
      <c r="EM59" s="49">
        <v>0</v>
      </c>
      <c r="EN59" s="49">
        <v>0</v>
      </c>
      <c r="EO59" s="49">
        <v>0</v>
      </c>
      <c r="EP59" s="49">
        <v>0</v>
      </c>
      <c r="EQ59" s="49">
        <v>0</v>
      </c>
      <c r="ER59" s="49">
        <v>0</v>
      </c>
      <c r="ES59" s="49">
        <v>0</v>
      </c>
      <c r="ET59" s="49">
        <v>0</v>
      </c>
      <c r="EU59" s="49">
        <v>0</v>
      </c>
      <c r="EV59" s="49">
        <v>0</v>
      </c>
      <c r="EW59" s="49">
        <v>0</v>
      </c>
      <c r="EX59" s="49">
        <v>0</v>
      </c>
      <c r="EY59" s="49">
        <v>0</v>
      </c>
      <c r="EZ59" s="49">
        <v>0</v>
      </c>
      <c r="FA59" s="49">
        <v>0</v>
      </c>
      <c r="FB59" s="49">
        <v>0</v>
      </c>
      <c r="FC59" s="49">
        <v>0</v>
      </c>
      <c r="FD59" s="49">
        <v>0</v>
      </c>
      <c r="FE59" s="49">
        <v>0</v>
      </c>
      <c r="FF59" s="49">
        <v>0</v>
      </c>
      <c r="FG59" s="49">
        <v>0</v>
      </c>
      <c r="FH59" s="49">
        <v>0</v>
      </c>
      <c r="FI59" s="49">
        <v>0</v>
      </c>
      <c r="FJ59" s="49">
        <v>0</v>
      </c>
      <c r="FK59" s="50">
        <v>148073995.10780361</v>
      </c>
      <c r="FL59" s="51">
        <v>5125966.6777764307</v>
      </c>
      <c r="FM59" s="51"/>
      <c r="FN59" s="51">
        <v>0</v>
      </c>
      <c r="FO59" s="51">
        <v>5125966.6777764307</v>
      </c>
      <c r="FP59" s="51">
        <v>153199961.78558004</v>
      </c>
      <c r="FQ59" s="51">
        <v>12664902.112069951</v>
      </c>
      <c r="FR59" s="51">
        <v>3030761.981185589</v>
      </c>
      <c r="FS59" s="51">
        <v>168895625.87883559</v>
      </c>
      <c r="FT59" s="47">
        <v>2134753.5038044276</v>
      </c>
      <c r="FU59" s="47">
        <v>896008.47738116165</v>
      </c>
      <c r="FV59" s="61">
        <f t="shared" si="1"/>
        <v>0</v>
      </c>
    </row>
    <row r="60" spans="1:178" x14ac:dyDescent="0.25">
      <c r="A60" s="42" t="s">
        <v>85</v>
      </c>
      <c r="B60" s="43">
        <v>56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49">
        <v>0</v>
      </c>
      <c r="AQ60" s="49">
        <v>0</v>
      </c>
      <c r="AR60" s="49">
        <v>0</v>
      </c>
      <c r="AS60" s="49">
        <v>0</v>
      </c>
      <c r="AT60" s="49">
        <v>0</v>
      </c>
      <c r="AU60" s="49">
        <v>0</v>
      </c>
      <c r="AV60" s="49">
        <v>0</v>
      </c>
      <c r="AW60" s="49">
        <v>0</v>
      </c>
      <c r="AX60" s="49">
        <v>0</v>
      </c>
      <c r="AY60" s="49">
        <v>0</v>
      </c>
      <c r="AZ60" s="49">
        <v>0</v>
      </c>
      <c r="BA60" s="49">
        <v>0</v>
      </c>
      <c r="BB60" s="49">
        <v>0</v>
      </c>
      <c r="BC60" s="49">
        <v>0</v>
      </c>
      <c r="BD60" s="49">
        <v>345425.86965153908</v>
      </c>
      <c r="BE60" s="49">
        <v>428.63648866658497</v>
      </c>
      <c r="BF60" s="49">
        <v>106249990.12578957</v>
      </c>
      <c r="BG60" s="49">
        <v>1096.0450039137838</v>
      </c>
      <c r="BH60" s="49">
        <v>0</v>
      </c>
      <c r="BI60" s="49">
        <v>0</v>
      </c>
      <c r="BJ60" s="49">
        <v>0</v>
      </c>
      <c r="BK60" s="49">
        <v>0</v>
      </c>
      <c r="BL60" s="49">
        <v>0</v>
      </c>
      <c r="BM60" s="49">
        <v>0</v>
      </c>
      <c r="BN60" s="49">
        <v>0</v>
      </c>
      <c r="BO60" s="49">
        <v>0</v>
      </c>
      <c r="BP60" s="49">
        <v>0</v>
      </c>
      <c r="BQ60" s="49">
        <v>0</v>
      </c>
      <c r="BR60" s="49">
        <v>0</v>
      </c>
      <c r="BS60" s="49">
        <v>0</v>
      </c>
      <c r="BT60" s="49">
        <v>0</v>
      </c>
      <c r="BU60" s="49">
        <v>0</v>
      </c>
      <c r="BV60" s="49">
        <v>0</v>
      </c>
      <c r="BW60" s="49">
        <v>0</v>
      </c>
      <c r="BX60" s="49">
        <v>0</v>
      </c>
      <c r="BY60" s="49">
        <v>0</v>
      </c>
      <c r="BZ60" s="49">
        <v>0</v>
      </c>
      <c r="CA60" s="49">
        <v>0</v>
      </c>
      <c r="CB60" s="49">
        <v>0</v>
      </c>
      <c r="CC60" s="49">
        <v>0</v>
      </c>
      <c r="CD60" s="49">
        <v>0</v>
      </c>
      <c r="CE60" s="49">
        <v>0</v>
      </c>
      <c r="CF60" s="49">
        <v>0</v>
      </c>
      <c r="CG60" s="49">
        <v>0</v>
      </c>
      <c r="CH60" s="49">
        <v>0</v>
      </c>
      <c r="CI60" s="49">
        <v>0</v>
      </c>
      <c r="CJ60" s="49">
        <v>0</v>
      </c>
      <c r="CK60" s="49">
        <v>0</v>
      </c>
      <c r="CL60" s="49">
        <v>0</v>
      </c>
      <c r="CM60" s="49">
        <v>0</v>
      </c>
      <c r="CN60" s="49">
        <v>0</v>
      </c>
      <c r="CO60" s="49">
        <v>0</v>
      </c>
      <c r="CP60" s="49">
        <v>0</v>
      </c>
      <c r="CQ60" s="49">
        <v>0</v>
      </c>
      <c r="CR60" s="49">
        <v>14112.719569039295</v>
      </c>
      <c r="CS60" s="49">
        <v>0</v>
      </c>
      <c r="CT60" s="49">
        <v>0</v>
      </c>
      <c r="CU60" s="49">
        <v>0</v>
      </c>
      <c r="CV60" s="49">
        <v>0</v>
      </c>
      <c r="CW60" s="49">
        <v>0</v>
      </c>
      <c r="CX60" s="49">
        <v>0</v>
      </c>
      <c r="CY60" s="49">
        <v>0</v>
      </c>
      <c r="CZ60" s="49">
        <v>0</v>
      </c>
      <c r="DA60" s="49">
        <v>0</v>
      </c>
      <c r="DB60" s="49">
        <v>0</v>
      </c>
      <c r="DC60" s="49">
        <v>0</v>
      </c>
      <c r="DD60" s="49">
        <v>0</v>
      </c>
      <c r="DE60" s="49">
        <v>0</v>
      </c>
      <c r="DF60" s="49">
        <v>0</v>
      </c>
      <c r="DG60" s="49">
        <v>0</v>
      </c>
      <c r="DH60" s="49">
        <v>0</v>
      </c>
      <c r="DI60" s="49">
        <v>0</v>
      </c>
      <c r="DJ60" s="49">
        <v>0</v>
      </c>
      <c r="DK60" s="49">
        <v>0</v>
      </c>
      <c r="DL60" s="49">
        <v>0</v>
      </c>
      <c r="DM60" s="49">
        <v>0</v>
      </c>
      <c r="DN60" s="49">
        <v>0</v>
      </c>
      <c r="DO60" s="49">
        <v>0</v>
      </c>
      <c r="DP60" s="49">
        <v>0</v>
      </c>
      <c r="DQ60" s="49">
        <v>0</v>
      </c>
      <c r="DR60" s="49">
        <v>0</v>
      </c>
      <c r="DS60" s="49">
        <v>0</v>
      </c>
      <c r="DT60" s="49">
        <v>0</v>
      </c>
      <c r="DU60" s="49">
        <v>0</v>
      </c>
      <c r="DV60" s="49">
        <v>0</v>
      </c>
      <c r="DW60" s="49">
        <v>0</v>
      </c>
      <c r="DX60" s="49">
        <v>0</v>
      </c>
      <c r="DY60" s="49">
        <v>0</v>
      </c>
      <c r="DZ60" s="49">
        <v>0</v>
      </c>
      <c r="EA60" s="49">
        <v>0</v>
      </c>
      <c r="EB60" s="49">
        <v>0</v>
      </c>
      <c r="EC60" s="49">
        <v>0</v>
      </c>
      <c r="ED60" s="49">
        <v>0</v>
      </c>
      <c r="EE60" s="49">
        <v>0</v>
      </c>
      <c r="EF60" s="49">
        <v>0</v>
      </c>
      <c r="EG60" s="49">
        <v>0</v>
      </c>
      <c r="EH60" s="49">
        <v>0</v>
      </c>
      <c r="EI60" s="49">
        <v>0</v>
      </c>
      <c r="EJ60" s="49">
        <v>0</v>
      </c>
      <c r="EK60" s="49">
        <v>0</v>
      </c>
      <c r="EL60" s="49">
        <v>0</v>
      </c>
      <c r="EM60" s="49">
        <v>0</v>
      </c>
      <c r="EN60" s="49">
        <v>0</v>
      </c>
      <c r="EO60" s="49">
        <v>0</v>
      </c>
      <c r="EP60" s="49">
        <v>0</v>
      </c>
      <c r="EQ60" s="49">
        <v>0</v>
      </c>
      <c r="ER60" s="49">
        <v>0</v>
      </c>
      <c r="ES60" s="49">
        <v>0</v>
      </c>
      <c r="ET60" s="49">
        <v>0</v>
      </c>
      <c r="EU60" s="49">
        <v>0</v>
      </c>
      <c r="EV60" s="49">
        <v>0</v>
      </c>
      <c r="EW60" s="49">
        <v>0</v>
      </c>
      <c r="EX60" s="49">
        <v>0</v>
      </c>
      <c r="EY60" s="49">
        <v>0</v>
      </c>
      <c r="EZ60" s="49">
        <v>0</v>
      </c>
      <c r="FA60" s="49">
        <v>0</v>
      </c>
      <c r="FB60" s="49">
        <v>0</v>
      </c>
      <c r="FC60" s="49">
        <v>0</v>
      </c>
      <c r="FD60" s="49">
        <v>0</v>
      </c>
      <c r="FE60" s="49">
        <v>0</v>
      </c>
      <c r="FF60" s="49">
        <v>0</v>
      </c>
      <c r="FG60" s="49">
        <v>0</v>
      </c>
      <c r="FH60" s="49">
        <v>0</v>
      </c>
      <c r="FI60" s="49">
        <v>0</v>
      </c>
      <c r="FJ60" s="49">
        <v>0</v>
      </c>
      <c r="FK60" s="50">
        <v>106611053.39650273</v>
      </c>
      <c r="FL60" s="51">
        <v>4498019.4491382549</v>
      </c>
      <c r="FM60" s="51"/>
      <c r="FN60" s="51">
        <v>0</v>
      </c>
      <c r="FO60" s="51">
        <v>4498019.4491382549</v>
      </c>
      <c r="FP60" s="51">
        <v>111109072.84564099</v>
      </c>
      <c r="FQ60" s="51">
        <v>10925945.985736147</v>
      </c>
      <c r="FR60" s="51">
        <v>686812.07054391003</v>
      </c>
      <c r="FS60" s="51">
        <v>122721830.90192105</v>
      </c>
      <c r="FT60" s="47">
        <v>652433.22165856697</v>
      </c>
      <c r="FU60" s="47">
        <v>34378.848885343112</v>
      </c>
      <c r="FV60" s="61">
        <f t="shared" si="1"/>
        <v>0</v>
      </c>
    </row>
    <row r="61" spans="1:178" x14ac:dyDescent="0.25">
      <c r="A61" s="42" t="s">
        <v>86</v>
      </c>
      <c r="B61" s="43">
        <v>57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0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0</v>
      </c>
      <c r="AW61" s="49">
        <v>0</v>
      </c>
      <c r="AX61" s="49">
        <v>0</v>
      </c>
      <c r="AY61" s="49">
        <v>0</v>
      </c>
      <c r="AZ61" s="49">
        <v>0</v>
      </c>
      <c r="BA61" s="49">
        <v>0</v>
      </c>
      <c r="BB61" s="49">
        <v>0</v>
      </c>
      <c r="BC61" s="49">
        <v>0</v>
      </c>
      <c r="BD61" s="49">
        <v>0</v>
      </c>
      <c r="BE61" s="49">
        <v>186.7124332699747</v>
      </c>
      <c r="BF61" s="49">
        <v>0</v>
      </c>
      <c r="BG61" s="49">
        <v>82532650.409396902</v>
      </c>
      <c r="BH61" s="49">
        <v>5675.0093964294265</v>
      </c>
      <c r="BI61" s="49">
        <v>0</v>
      </c>
      <c r="BJ61" s="49">
        <v>0</v>
      </c>
      <c r="BK61" s="49">
        <v>0</v>
      </c>
      <c r="BL61" s="49">
        <v>0</v>
      </c>
      <c r="BM61" s="49">
        <v>0</v>
      </c>
      <c r="BN61" s="49">
        <v>0</v>
      </c>
      <c r="BO61" s="49">
        <v>0</v>
      </c>
      <c r="BP61" s="49">
        <v>0</v>
      </c>
      <c r="BQ61" s="49">
        <v>0</v>
      </c>
      <c r="BR61" s="49">
        <v>0</v>
      </c>
      <c r="BS61" s="49">
        <v>0</v>
      </c>
      <c r="BT61" s="49">
        <v>0</v>
      </c>
      <c r="BU61" s="49">
        <v>0</v>
      </c>
      <c r="BV61" s="49">
        <v>0</v>
      </c>
      <c r="BW61" s="49">
        <v>0</v>
      </c>
      <c r="BX61" s="49">
        <v>0</v>
      </c>
      <c r="BY61" s="49">
        <v>0</v>
      </c>
      <c r="BZ61" s="49">
        <v>0</v>
      </c>
      <c r="CA61" s="49">
        <v>0</v>
      </c>
      <c r="CB61" s="49">
        <v>0</v>
      </c>
      <c r="CC61" s="49">
        <v>0</v>
      </c>
      <c r="CD61" s="49">
        <v>0</v>
      </c>
      <c r="CE61" s="49">
        <v>0</v>
      </c>
      <c r="CF61" s="49">
        <v>0</v>
      </c>
      <c r="CG61" s="49">
        <v>0</v>
      </c>
      <c r="CH61" s="49">
        <v>0</v>
      </c>
      <c r="CI61" s="49">
        <v>0</v>
      </c>
      <c r="CJ61" s="49">
        <v>0</v>
      </c>
      <c r="CK61" s="49">
        <v>0</v>
      </c>
      <c r="CL61" s="49">
        <v>0</v>
      </c>
      <c r="CM61" s="49">
        <v>0</v>
      </c>
      <c r="CN61" s="49">
        <v>0</v>
      </c>
      <c r="CO61" s="49">
        <v>0</v>
      </c>
      <c r="CP61" s="49">
        <v>0</v>
      </c>
      <c r="CQ61" s="49">
        <v>0</v>
      </c>
      <c r="CR61" s="49">
        <v>0</v>
      </c>
      <c r="CS61" s="49">
        <v>0</v>
      </c>
      <c r="CT61" s="49">
        <v>0</v>
      </c>
      <c r="CU61" s="49">
        <v>364.78424407888076</v>
      </c>
      <c r="CV61" s="49">
        <v>0</v>
      </c>
      <c r="CW61" s="49">
        <v>0</v>
      </c>
      <c r="CX61" s="49">
        <v>0</v>
      </c>
      <c r="CY61" s="49">
        <v>0</v>
      </c>
      <c r="CZ61" s="49">
        <v>0</v>
      </c>
      <c r="DA61" s="49">
        <v>0</v>
      </c>
      <c r="DB61" s="49">
        <v>0</v>
      </c>
      <c r="DC61" s="49">
        <v>0</v>
      </c>
      <c r="DD61" s="49">
        <v>0</v>
      </c>
      <c r="DE61" s="49">
        <v>0</v>
      </c>
      <c r="DF61" s="49">
        <v>0</v>
      </c>
      <c r="DG61" s="49">
        <v>0</v>
      </c>
      <c r="DH61" s="49">
        <v>0</v>
      </c>
      <c r="DI61" s="49">
        <v>0</v>
      </c>
      <c r="DJ61" s="49">
        <v>0</v>
      </c>
      <c r="DK61" s="49">
        <v>0</v>
      </c>
      <c r="DL61" s="49">
        <v>0</v>
      </c>
      <c r="DM61" s="49">
        <v>0</v>
      </c>
      <c r="DN61" s="49">
        <v>0</v>
      </c>
      <c r="DO61" s="49">
        <v>0</v>
      </c>
      <c r="DP61" s="49">
        <v>0</v>
      </c>
      <c r="DQ61" s="49">
        <v>0</v>
      </c>
      <c r="DR61" s="49">
        <v>0</v>
      </c>
      <c r="DS61" s="49">
        <v>0</v>
      </c>
      <c r="DT61" s="49">
        <v>0</v>
      </c>
      <c r="DU61" s="49">
        <v>0</v>
      </c>
      <c r="DV61" s="49">
        <v>0</v>
      </c>
      <c r="DW61" s="49">
        <v>0</v>
      </c>
      <c r="DX61" s="49">
        <v>0</v>
      </c>
      <c r="DY61" s="49">
        <v>0</v>
      </c>
      <c r="DZ61" s="49">
        <v>0</v>
      </c>
      <c r="EA61" s="49">
        <v>0</v>
      </c>
      <c r="EB61" s="49">
        <v>0</v>
      </c>
      <c r="EC61" s="49">
        <v>0</v>
      </c>
      <c r="ED61" s="49">
        <v>0</v>
      </c>
      <c r="EE61" s="49">
        <v>0</v>
      </c>
      <c r="EF61" s="49">
        <v>0</v>
      </c>
      <c r="EG61" s="49">
        <v>0</v>
      </c>
      <c r="EH61" s="49">
        <v>0</v>
      </c>
      <c r="EI61" s="49">
        <v>0</v>
      </c>
      <c r="EJ61" s="49">
        <v>0</v>
      </c>
      <c r="EK61" s="49">
        <v>0</v>
      </c>
      <c r="EL61" s="49">
        <v>0</v>
      </c>
      <c r="EM61" s="49">
        <v>0</v>
      </c>
      <c r="EN61" s="49">
        <v>1.7713880842941288</v>
      </c>
      <c r="EO61" s="49">
        <v>0</v>
      </c>
      <c r="EP61" s="49">
        <v>0</v>
      </c>
      <c r="EQ61" s="49">
        <v>0</v>
      </c>
      <c r="ER61" s="49">
        <v>0</v>
      </c>
      <c r="ES61" s="49">
        <v>0</v>
      </c>
      <c r="ET61" s="49">
        <v>0</v>
      </c>
      <c r="EU61" s="49">
        <v>0</v>
      </c>
      <c r="EV61" s="49">
        <v>39.454740896027261</v>
      </c>
      <c r="EW61" s="49">
        <v>0</v>
      </c>
      <c r="EX61" s="49">
        <v>0</v>
      </c>
      <c r="EY61" s="49">
        <v>0</v>
      </c>
      <c r="EZ61" s="49">
        <v>0</v>
      </c>
      <c r="FA61" s="49">
        <v>0</v>
      </c>
      <c r="FB61" s="49">
        <v>0</v>
      </c>
      <c r="FC61" s="49">
        <v>0</v>
      </c>
      <c r="FD61" s="49">
        <v>0</v>
      </c>
      <c r="FE61" s="49">
        <v>0</v>
      </c>
      <c r="FF61" s="49">
        <v>0</v>
      </c>
      <c r="FG61" s="49">
        <v>0</v>
      </c>
      <c r="FH61" s="49">
        <v>0</v>
      </c>
      <c r="FI61" s="49">
        <v>0</v>
      </c>
      <c r="FJ61" s="49">
        <v>0</v>
      </c>
      <c r="FK61" s="50">
        <v>82538918.141599655</v>
      </c>
      <c r="FL61" s="51">
        <v>26415248.680599038</v>
      </c>
      <c r="FM61" s="51"/>
      <c r="FN61" s="51">
        <v>0</v>
      </c>
      <c r="FO61" s="51">
        <v>26415248.680599038</v>
      </c>
      <c r="FP61" s="51">
        <v>108954166.82219869</v>
      </c>
      <c r="FQ61" s="51">
        <v>8448664.1206835993</v>
      </c>
      <c r="FR61" s="51">
        <v>2828929.2205080059</v>
      </c>
      <c r="FS61" s="51">
        <v>120231760.16339029</v>
      </c>
      <c r="FT61" s="47">
        <v>583537.11469716672</v>
      </c>
      <c r="FU61" s="47">
        <v>2245392.1058108392</v>
      </c>
      <c r="FV61" s="61">
        <f t="shared" si="1"/>
        <v>0</v>
      </c>
    </row>
    <row r="62" spans="1:178" x14ac:dyDescent="0.25">
      <c r="A62" s="42" t="s">
        <v>87</v>
      </c>
      <c r="B62" s="43">
        <v>58</v>
      </c>
      <c r="C62" s="49">
        <v>0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21842.286134994709</v>
      </c>
      <c r="BH62" s="49">
        <v>30765551.814438887</v>
      </c>
      <c r="BI62" s="49">
        <v>0</v>
      </c>
      <c r="BJ62" s="49">
        <v>0</v>
      </c>
      <c r="BK62" s="49">
        <v>0</v>
      </c>
      <c r="BL62" s="49">
        <v>0</v>
      </c>
      <c r="BM62" s="49">
        <v>0</v>
      </c>
      <c r="BN62" s="49">
        <v>0</v>
      </c>
      <c r="BO62" s="49">
        <v>0</v>
      </c>
      <c r="BP62" s="49">
        <v>76.837465918281055</v>
      </c>
      <c r="BQ62" s="49">
        <v>0</v>
      </c>
      <c r="BR62" s="49">
        <v>0</v>
      </c>
      <c r="BS62" s="49">
        <v>0</v>
      </c>
      <c r="BT62" s="49">
        <v>0</v>
      </c>
      <c r="BU62" s="49">
        <v>0</v>
      </c>
      <c r="BV62" s="49">
        <v>0</v>
      </c>
      <c r="BW62" s="49">
        <v>0</v>
      </c>
      <c r="BX62" s="49">
        <v>0</v>
      </c>
      <c r="BY62" s="49">
        <v>0</v>
      </c>
      <c r="BZ62" s="49">
        <v>0</v>
      </c>
      <c r="CA62" s="49">
        <v>0</v>
      </c>
      <c r="CB62" s="49">
        <v>0</v>
      </c>
      <c r="CC62" s="49">
        <v>0</v>
      </c>
      <c r="CD62" s="49">
        <v>0</v>
      </c>
      <c r="CE62" s="49">
        <v>0</v>
      </c>
      <c r="CF62" s="49">
        <v>0</v>
      </c>
      <c r="CG62" s="49">
        <v>0</v>
      </c>
      <c r="CH62" s="49">
        <v>0</v>
      </c>
      <c r="CI62" s="49">
        <v>0</v>
      </c>
      <c r="CJ62" s="49">
        <v>0</v>
      </c>
      <c r="CK62" s="49">
        <v>0</v>
      </c>
      <c r="CL62" s="49">
        <v>0</v>
      </c>
      <c r="CM62" s="49">
        <v>0</v>
      </c>
      <c r="CN62" s="49">
        <v>0</v>
      </c>
      <c r="CO62" s="49">
        <v>0</v>
      </c>
      <c r="CP62" s="49">
        <v>0</v>
      </c>
      <c r="CQ62" s="49">
        <v>0</v>
      </c>
      <c r="CR62" s="49">
        <v>0</v>
      </c>
      <c r="CS62" s="49">
        <v>0</v>
      </c>
      <c r="CT62" s="49">
        <v>0</v>
      </c>
      <c r="CU62" s="49">
        <v>0</v>
      </c>
      <c r="CV62" s="49">
        <v>0</v>
      </c>
      <c r="CW62" s="49">
        <v>0</v>
      </c>
      <c r="CX62" s="49">
        <v>0</v>
      </c>
      <c r="CY62" s="49">
        <v>0</v>
      </c>
      <c r="CZ62" s="49">
        <v>0</v>
      </c>
      <c r="DA62" s="49">
        <v>0</v>
      </c>
      <c r="DB62" s="49">
        <v>0</v>
      </c>
      <c r="DC62" s="49">
        <v>0</v>
      </c>
      <c r="DD62" s="49">
        <v>0</v>
      </c>
      <c r="DE62" s="49">
        <v>0</v>
      </c>
      <c r="DF62" s="49">
        <v>0</v>
      </c>
      <c r="DG62" s="49">
        <v>0</v>
      </c>
      <c r="DH62" s="49">
        <v>0</v>
      </c>
      <c r="DI62" s="49">
        <v>0</v>
      </c>
      <c r="DJ62" s="49">
        <v>0</v>
      </c>
      <c r="DK62" s="49">
        <v>0</v>
      </c>
      <c r="DL62" s="49">
        <v>0</v>
      </c>
      <c r="DM62" s="49">
        <v>0</v>
      </c>
      <c r="DN62" s="49">
        <v>0</v>
      </c>
      <c r="DO62" s="49">
        <v>0</v>
      </c>
      <c r="DP62" s="49">
        <v>0</v>
      </c>
      <c r="DQ62" s="49">
        <v>0</v>
      </c>
      <c r="DR62" s="49">
        <v>0</v>
      </c>
      <c r="DS62" s="49">
        <v>0</v>
      </c>
      <c r="DT62" s="49">
        <v>0</v>
      </c>
      <c r="DU62" s="49">
        <v>0</v>
      </c>
      <c r="DV62" s="49">
        <v>0</v>
      </c>
      <c r="DW62" s="49">
        <v>0</v>
      </c>
      <c r="DX62" s="49">
        <v>0</v>
      </c>
      <c r="DY62" s="49">
        <v>0</v>
      </c>
      <c r="DZ62" s="49">
        <v>0</v>
      </c>
      <c r="EA62" s="49">
        <v>0</v>
      </c>
      <c r="EB62" s="49">
        <v>0</v>
      </c>
      <c r="EC62" s="49">
        <v>0</v>
      </c>
      <c r="ED62" s="49">
        <v>0</v>
      </c>
      <c r="EE62" s="49">
        <v>0</v>
      </c>
      <c r="EF62" s="49">
        <v>0</v>
      </c>
      <c r="EG62" s="49">
        <v>0</v>
      </c>
      <c r="EH62" s="49">
        <v>0</v>
      </c>
      <c r="EI62" s="49">
        <v>0</v>
      </c>
      <c r="EJ62" s="49">
        <v>0</v>
      </c>
      <c r="EK62" s="49">
        <v>0</v>
      </c>
      <c r="EL62" s="49">
        <v>0</v>
      </c>
      <c r="EM62" s="49">
        <v>0</v>
      </c>
      <c r="EN62" s="49">
        <v>0</v>
      </c>
      <c r="EO62" s="49">
        <v>0</v>
      </c>
      <c r="EP62" s="49">
        <v>0</v>
      </c>
      <c r="EQ62" s="49">
        <v>0</v>
      </c>
      <c r="ER62" s="49">
        <v>0</v>
      </c>
      <c r="ES62" s="49">
        <v>0</v>
      </c>
      <c r="ET62" s="49">
        <v>0</v>
      </c>
      <c r="EU62" s="49">
        <v>0</v>
      </c>
      <c r="EV62" s="49">
        <v>5832.4344523788577</v>
      </c>
      <c r="EW62" s="49">
        <v>0</v>
      </c>
      <c r="EX62" s="49">
        <v>0</v>
      </c>
      <c r="EY62" s="49">
        <v>0</v>
      </c>
      <c r="EZ62" s="49">
        <v>0</v>
      </c>
      <c r="FA62" s="49">
        <v>0</v>
      </c>
      <c r="FB62" s="49">
        <v>0</v>
      </c>
      <c r="FC62" s="49">
        <v>0</v>
      </c>
      <c r="FD62" s="49">
        <v>0</v>
      </c>
      <c r="FE62" s="49">
        <v>0</v>
      </c>
      <c r="FF62" s="49">
        <v>0</v>
      </c>
      <c r="FG62" s="49">
        <v>0</v>
      </c>
      <c r="FH62" s="49">
        <v>0</v>
      </c>
      <c r="FI62" s="49">
        <v>0</v>
      </c>
      <c r="FJ62" s="49">
        <v>0</v>
      </c>
      <c r="FK62" s="50">
        <v>30793303.372492179</v>
      </c>
      <c r="FL62" s="51">
        <v>755761.58052864287</v>
      </c>
      <c r="FM62" s="51"/>
      <c r="FN62" s="51">
        <v>0</v>
      </c>
      <c r="FO62" s="51">
        <v>755761.58052864287</v>
      </c>
      <c r="FP62" s="51">
        <v>31549064.953020822</v>
      </c>
      <c r="FQ62" s="51">
        <v>4557356.136364718</v>
      </c>
      <c r="FR62" s="51">
        <v>190134.35003606923</v>
      </c>
      <c r="FS62" s="51">
        <v>36296555.439421609</v>
      </c>
      <c r="FT62" s="47">
        <v>158365.44849671028</v>
      </c>
      <c r="FU62" s="47">
        <v>31768.90153935894</v>
      </c>
      <c r="FV62" s="61">
        <f t="shared" si="1"/>
        <v>0</v>
      </c>
    </row>
    <row r="63" spans="1:178" x14ac:dyDescent="0.25">
      <c r="A63" s="42" t="s">
        <v>88</v>
      </c>
      <c r="B63" s="43">
        <v>59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120347.73138841051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>
        <v>4643092.3335847026</v>
      </c>
      <c r="BJ63" s="49">
        <v>0</v>
      </c>
      <c r="BK63" s="49">
        <v>0</v>
      </c>
      <c r="BL63" s="49">
        <v>0</v>
      </c>
      <c r="BM63" s="49">
        <v>0</v>
      </c>
      <c r="BN63" s="49">
        <v>0</v>
      </c>
      <c r="BO63" s="49">
        <v>0</v>
      </c>
      <c r="BP63" s="49">
        <v>64.603016082724423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49">
        <v>0</v>
      </c>
      <c r="BX63" s="49">
        <v>0</v>
      </c>
      <c r="BY63" s="49">
        <v>0</v>
      </c>
      <c r="BZ63" s="49">
        <v>0</v>
      </c>
      <c r="CA63" s="49">
        <v>0</v>
      </c>
      <c r="CB63" s="49">
        <v>0</v>
      </c>
      <c r="CC63" s="49">
        <v>0</v>
      </c>
      <c r="CD63" s="49">
        <v>0</v>
      </c>
      <c r="CE63" s="49">
        <v>0</v>
      </c>
      <c r="CF63" s="49">
        <v>0</v>
      </c>
      <c r="CG63" s="49">
        <v>0</v>
      </c>
      <c r="CH63" s="49">
        <v>0</v>
      </c>
      <c r="CI63" s="49">
        <v>0</v>
      </c>
      <c r="CJ63" s="49">
        <v>0</v>
      </c>
      <c r="CK63" s="49">
        <v>0</v>
      </c>
      <c r="CL63" s="49">
        <v>0</v>
      </c>
      <c r="CM63" s="49">
        <v>0</v>
      </c>
      <c r="CN63" s="49">
        <v>0</v>
      </c>
      <c r="CO63" s="49">
        <v>0</v>
      </c>
      <c r="CP63" s="49">
        <v>0</v>
      </c>
      <c r="CQ63" s="49">
        <v>0</v>
      </c>
      <c r="CR63" s="49">
        <v>0</v>
      </c>
      <c r="CS63" s="49">
        <v>0</v>
      </c>
      <c r="CT63" s="49">
        <v>0</v>
      </c>
      <c r="CU63" s="49">
        <v>0</v>
      </c>
      <c r="CV63" s="49">
        <v>0</v>
      </c>
      <c r="CW63" s="49">
        <v>0</v>
      </c>
      <c r="CX63" s="49">
        <v>0</v>
      </c>
      <c r="CY63" s="49">
        <v>0</v>
      </c>
      <c r="CZ63" s="49">
        <v>0</v>
      </c>
      <c r="DA63" s="49">
        <v>0</v>
      </c>
      <c r="DB63" s="49">
        <v>0</v>
      </c>
      <c r="DC63" s="49">
        <v>0</v>
      </c>
      <c r="DD63" s="49">
        <v>0</v>
      </c>
      <c r="DE63" s="49">
        <v>0</v>
      </c>
      <c r="DF63" s="49">
        <v>0</v>
      </c>
      <c r="DG63" s="49">
        <v>0</v>
      </c>
      <c r="DH63" s="49">
        <v>0</v>
      </c>
      <c r="DI63" s="49">
        <v>0</v>
      </c>
      <c r="DJ63" s="49">
        <v>0</v>
      </c>
      <c r="DK63" s="49">
        <v>0</v>
      </c>
      <c r="DL63" s="49">
        <v>0</v>
      </c>
      <c r="DM63" s="49">
        <v>0</v>
      </c>
      <c r="DN63" s="49">
        <v>0</v>
      </c>
      <c r="DO63" s="49">
        <v>0</v>
      </c>
      <c r="DP63" s="49">
        <v>0</v>
      </c>
      <c r="DQ63" s="49">
        <v>0</v>
      </c>
      <c r="DR63" s="49">
        <v>0</v>
      </c>
      <c r="DS63" s="49">
        <v>0</v>
      </c>
      <c r="DT63" s="49">
        <v>0</v>
      </c>
      <c r="DU63" s="49">
        <v>0</v>
      </c>
      <c r="DV63" s="49">
        <v>0</v>
      </c>
      <c r="DW63" s="49">
        <v>0</v>
      </c>
      <c r="DX63" s="49">
        <v>0</v>
      </c>
      <c r="DY63" s="49">
        <v>0</v>
      </c>
      <c r="DZ63" s="49">
        <v>0</v>
      </c>
      <c r="EA63" s="49">
        <v>0</v>
      </c>
      <c r="EB63" s="49">
        <v>0</v>
      </c>
      <c r="EC63" s="49">
        <v>0</v>
      </c>
      <c r="ED63" s="49">
        <v>0</v>
      </c>
      <c r="EE63" s="49">
        <v>0</v>
      </c>
      <c r="EF63" s="49">
        <v>0</v>
      </c>
      <c r="EG63" s="49">
        <v>0</v>
      </c>
      <c r="EH63" s="49">
        <v>0</v>
      </c>
      <c r="EI63" s="49">
        <v>0</v>
      </c>
      <c r="EJ63" s="49">
        <v>0</v>
      </c>
      <c r="EK63" s="49">
        <v>0</v>
      </c>
      <c r="EL63" s="49">
        <v>0</v>
      </c>
      <c r="EM63" s="49">
        <v>0</v>
      </c>
      <c r="EN63" s="49">
        <v>0</v>
      </c>
      <c r="EO63" s="49">
        <v>0</v>
      </c>
      <c r="EP63" s="49">
        <v>0</v>
      </c>
      <c r="EQ63" s="49">
        <v>0</v>
      </c>
      <c r="ER63" s="49">
        <v>0</v>
      </c>
      <c r="ES63" s="49">
        <v>0</v>
      </c>
      <c r="ET63" s="49">
        <v>0</v>
      </c>
      <c r="EU63" s="49">
        <v>0</v>
      </c>
      <c r="EV63" s="49">
        <v>0</v>
      </c>
      <c r="EW63" s="49">
        <v>0</v>
      </c>
      <c r="EX63" s="49">
        <v>0</v>
      </c>
      <c r="EY63" s="49">
        <v>0</v>
      </c>
      <c r="EZ63" s="49">
        <v>0</v>
      </c>
      <c r="FA63" s="49">
        <v>0</v>
      </c>
      <c r="FB63" s="49">
        <v>0</v>
      </c>
      <c r="FC63" s="49">
        <v>0</v>
      </c>
      <c r="FD63" s="49">
        <v>0</v>
      </c>
      <c r="FE63" s="49">
        <v>0</v>
      </c>
      <c r="FF63" s="49">
        <v>0</v>
      </c>
      <c r="FG63" s="49">
        <v>0</v>
      </c>
      <c r="FH63" s="49">
        <v>0</v>
      </c>
      <c r="FI63" s="49">
        <v>0</v>
      </c>
      <c r="FJ63" s="49">
        <v>0</v>
      </c>
      <c r="FK63" s="50">
        <v>4763504.6679891963</v>
      </c>
      <c r="FL63" s="51">
        <v>689541.56727867573</v>
      </c>
      <c r="FM63" s="51"/>
      <c r="FN63" s="51">
        <v>0</v>
      </c>
      <c r="FO63" s="51">
        <v>689541.56727867573</v>
      </c>
      <c r="FP63" s="51">
        <v>5453046.235267872</v>
      </c>
      <c r="FQ63" s="51">
        <v>174712.90176417946</v>
      </c>
      <c r="FR63" s="51">
        <v>36871.800352122555</v>
      </c>
      <c r="FS63" s="51">
        <v>5664630.9373841742</v>
      </c>
      <c r="FT63" s="47">
        <v>30995.380525257933</v>
      </c>
      <c r="FU63" s="47">
        <v>5876.4198268646232</v>
      </c>
      <c r="FV63" s="61">
        <f t="shared" si="1"/>
        <v>0</v>
      </c>
    </row>
    <row r="64" spans="1:178" x14ac:dyDescent="0.25">
      <c r="A64" s="42" t="s">
        <v>89</v>
      </c>
      <c r="B64" s="43">
        <v>60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12805.497915132519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2159.7825146821224</v>
      </c>
      <c r="AS64" s="49">
        <v>0</v>
      </c>
      <c r="AT64" s="49">
        <v>0</v>
      </c>
      <c r="AU64" s="49">
        <v>1121.7625043345502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175.09264380027901</v>
      </c>
      <c r="BC64" s="49">
        <v>0</v>
      </c>
      <c r="BD64" s="49">
        <v>0</v>
      </c>
      <c r="BE64" s="49">
        <v>0</v>
      </c>
      <c r="BF64" s="49">
        <v>5242.8737298368687</v>
      </c>
      <c r="BG64" s="49">
        <v>152.94459346690988</v>
      </c>
      <c r="BH64" s="49">
        <v>7312.7495308059524</v>
      </c>
      <c r="BI64" s="49">
        <v>0</v>
      </c>
      <c r="BJ64" s="49">
        <v>233717636.48335549</v>
      </c>
      <c r="BK64" s="49">
        <v>0</v>
      </c>
      <c r="BL64" s="49">
        <v>0</v>
      </c>
      <c r="BM64" s="49">
        <v>0</v>
      </c>
      <c r="BN64" s="49">
        <v>0</v>
      </c>
      <c r="BO64" s="49">
        <v>0</v>
      </c>
      <c r="BP64" s="49">
        <v>0</v>
      </c>
      <c r="BQ64" s="49">
        <v>0</v>
      </c>
      <c r="BR64" s="49">
        <v>0</v>
      </c>
      <c r="BS64" s="49">
        <v>0</v>
      </c>
      <c r="BT64" s="49">
        <v>0</v>
      </c>
      <c r="BU64" s="49">
        <v>0</v>
      </c>
      <c r="BV64" s="49">
        <v>0</v>
      </c>
      <c r="BW64" s="49">
        <v>0</v>
      </c>
      <c r="BX64" s="49">
        <v>0</v>
      </c>
      <c r="BY64" s="49">
        <v>0</v>
      </c>
      <c r="BZ64" s="49">
        <v>0</v>
      </c>
      <c r="CA64" s="49">
        <v>0</v>
      </c>
      <c r="CB64" s="49">
        <v>0</v>
      </c>
      <c r="CC64" s="49">
        <v>0</v>
      </c>
      <c r="CD64" s="49">
        <v>0</v>
      </c>
      <c r="CE64" s="49">
        <v>0</v>
      </c>
      <c r="CF64" s="49">
        <v>0</v>
      </c>
      <c r="CG64" s="49">
        <v>0</v>
      </c>
      <c r="CH64" s="49">
        <v>0</v>
      </c>
      <c r="CI64" s="49">
        <v>0</v>
      </c>
      <c r="CJ64" s="49">
        <v>0</v>
      </c>
      <c r="CK64" s="49">
        <v>0</v>
      </c>
      <c r="CL64" s="49">
        <v>0</v>
      </c>
      <c r="CM64" s="49">
        <v>0</v>
      </c>
      <c r="CN64" s="49">
        <v>0</v>
      </c>
      <c r="CO64" s="49">
        <v>0</v>
      </c>
      <c r="CP64" s="49">
        <v>0</v>
      </c>
      <c r="CQ64" s="49">
        <v>0</v>
      </c>
      <c r="CR64" s="49">
        <v>0</v>
      </c>
      <c r="CS64" s="49">
        <v>0</v>
      </c>
      <c r="CT64" s="49">
        <v>0</v>
      </c>
      <c r="CU64" s="49">
        <v>17.387085838003554</v>
      </c>
      <c r="CV64" s="49">
        <v>0</v>
      </c>
      <c r="CW64" s="49">
        <v>0</v>
      </c>
      <c r="CX64" s="49">
        <v>0</v>
      </c>
      <c r="CY64" s="49">
        <v>0</v>
      </c>
      <c r="CZ64" s="49">
        <v>0</v>
      </c>
      <c r="DA64" s="49">
        <v>0</v>
      </c>
      <c r="DB64" s="49">
        <v>0</v>
      </c>
      <c r="DC64" s="49">
        <v>0</v>
      </c>
      <c r="DD64" s="49">
        <v>0</v>
      </c>
      <c r="DE64" s="49">
        <v>0</v>
      </c>
      <c r="DF64" s="49">
        <v>0</v>
      </c>
      <c r="DG64" s="49">
        <v>0</v>
      </c>
      <c r="DH64" s="49">
        <v>0</v>
      </c>
      <c r="DI64" s="49">
        <v>0</v>
      </c>
      <c r="DJ64" s="49">
        <v>0</v>
      </c>
      <c r="DK64" s="49">
        <v>0</v>
      </c>
      <c r="DL64" s="49">
        <v>0</v>
      </c>
      <c r="DM64" s="49">
        <v>0</v>
      </c>
      <c r="DN64" s="49">
        <v>0</v>
      </c>
      <c r="DO64" s="49">
        <v>0</v>
      </c>
      <c r="DP64" s="49">
        <v>0</v>
      </c>
      <c r="DQ64" s="49">
        <v>0</v>
      </c>
      <c r="DR64" s="49">
        <v>0</v>
      </c>
      <c r="DS64" s="49">
        <v>0</v>
      </c>
      <c r="DT64" s="49">
        <v>0</v>
      </c>
      <c r="DU64" s="49">
        <v>0</v>
      </c>
      <c r="DV64" s="49">
        <v>0</v>
      </c>
      <c r="DW64" s="49">
        <v>0</v>
      </c>
      <c r="DX64" s="49">
        <v>0</v>
      </c>
      <c r="DY64" s="49">
        <v>0</v>
      </c>
      <c r="DZ64" s="49">
        <v>0</v>
      </c>
      <c r="EA64" s="49">
        <v>0</v>
      </c>
      <c r="EB64" s="49">
        <v>0</v>
      </c>
      <c r="EC64" s="49">
        <v>0</v>
      </c>
      <c r="ED64" s="49">
        <v>0</v>
      </c>
      <c r="EE64" s="49">
        <v>0</v>
      </c>
      <c r="EF64" s="49">
        <v>0</v>
      </c>
      <c r="EG64" s="49">
        <v>0</v>
      </c>
      <c r="EH64" s="49">
        <v>0</v>
      </c>
      <c r="EI64" s="49">
        <v>0</v>
      </c>
      <c r="EJ64" s="49">
        <v>0</v>
      </c>
      <c r="EK64" s="49">
        <v>0</v>
      </c>
      <c r="EL64" s="49">
        <v>0</v>
      </c>
      <c r="EM64" s="49">
        <v>0</v>
      </c>
      <c r="EN64" s="49">
        <v>0</v>
      </c>
      <c r="EO64" s="49">
        <v>0</v>
      </c>
      <c r="EP64" s="49">
        <v>0</v>
      </c>
      <c r="EQ64" s="49">
        <v>0</v>
      </c>
      <c r="ER64" s="49">
        <v>0</v>
      </c>
      <c r="ES64" s="49">
        <v>0</v>
      </c>
      <c r="ET64" s="49">
        <v>0</v>
      </c>
      <c r="EU64" s="49">
        <v>0</v>
      </c>
      <c r="EV64" s="49">
        <v>0</v>
      </c>
      <c r="EW64" s="49">
        <v>0</v>
      </c>
      <c r="EX64" s="49">
        <v>0</v>
      </c>
      <c r="EY64" s="49">
        <v>0</v>
      </c>
      <c r="EZ64" s="49">
        <v>0</v>
      </c>
      <c r="FA64" s="49">
        <v>0</v>
      </c>
      <c r="FB64" s="49">
        <v>0</v>
      </c>
      <c r="FC64" s="49">
        <v>0</v>
      </c>
      <c r="FD64" s="49">
        <v>0</v>
      </c>
      <c r="FE64" s="49">
        <v>0</v>
      </c>
      <c r="FF64" s="49">
        <v>0</v>
      </c>
      <c r="FG64" s="49">
        <v>0</v>
      </c>
      <c r="FH64" s="49">
        <v>0</v>
      </c>
      <c r="FI64" s="49">
        <v>0</v>
      </c>
      <c r="FJ64" s="49">
        <v>0</v>
      </c>
      <c r="FK64" s="50">
        <v>233746624.57387337</v>
      </c>
      <c r="FL64" s="51">
        <v>250377838.7436555</v>
      </c>
      <c r="FM64" s="51"/>
      <c r="FN64" s="51">
        <v>0</v>
      </c>
      <c r="FO64" s="51">
        <v>250377838.7436555</v>
      </c>
      <c r="FP64" s="51">
        <v>484124463.31752884</v>
      </c>
      <c r="FQ64" s="51">
        <v>806302.07848557841</v>
      </c>
      <c r="FR64" s="51">
        <v>9851143.8972010743</v>
      </c>
      <c r="FS64" s="51">
        <v>494781909.29321551</v>
      </c>
      <c r="FT64" s="47">
        <v>6510335.9173725611</v>
      </c>
      <c r="FU64" s="47">
        <v>3340807.9798285137</v>
      </c>
      <c r="FV64" s="61">
        <f t="shared" si="1"/>
        <v>0</v>
      </c>
    </row>
    <row r="65" spans="1:178" x14ac:dyDescent="0.25">
      <c r="A65" s="42" t="s">
        <v>90</v>
      </c>
      <c r="B65" s="43">
        <v>61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9">
        <v>0</v>
      </c>
      <c r="AJ65" s="49">
        <v>0</v>
      </c>
      <c r="AK65" s="49">
        <v>0</v>
      </c>
      <c r="AL65" s="49">
        <v>0</v>
      </c>
      <c r="AM65" s="49">
        <v>0</v>
      </c>
      <c r="AN65" s="49">
        <v>0</v>
      </c>
      <c r="AO65" s="49">
        <v>0</v>
      </c>
      <c r="AP65" s="49">
        <v>0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0</v>
      </c>
      <c r="BA65" s="49">
        <v>0</v>
      </c>
      <c r="BB65" s="49">
        <v>0</v>
      </c>
      <c r="BC65" s="49">
        <v>0</v>
      </c>
      <c r="BD65" s="49">
        <v>0</v>
      </c>
      <c r="BE65" s="49">
        <v>0</v>
      </c>
      <c r="BF65" s="49">
        <v>0</v>
      </c>
      <c r="BG65" s="49">
        <v>0</v>
      </c>
      <c r="BH65" s="49">
        <v>0</v>
      </c>
      <c r="BI65" s="49">
        <v>0</v>
      </c>
      <c r="BJ65" s="49">
        <v>0</v>
      </c>
      <c r="BK65" s="49">
        <v>1039308.3367726663</v>
      </c>
      <c r="BL65" s="49">
        <v>670.40139842656595</v>
      </c>
      <c r="BM65" s="49">
        <v>0</v>
      </c>
      <c r="BN65" s="49">
        <v>0</v>
      </c>
      <c r="BO65" s="49">
        <v>0</v>
      </c>
      <c r="BP65" s="49">
        <v>263.60167193656793</v>
      </c>
      <c r="BQ65" s="49">
        <v>0</v>
      </c>
      <c r="BR65" s="49">
        <v>0</v>
      </c>
      <c r="BS65" s="49">
        <v>0</v>
      </c>
      <c r="BT65" s="49">
        <v>0</v>
      </c>
      <c r="BU65" s="49">
        <v>0</v>
      </c>
      <c r="BV65" s="49">
        <v>0</v>
      </c>
      <c r="BW65" s="49">
        <v>0</v>
      </c>
      <c r="BX65" s="49">
        <v>0</v>
      </c>
      <c r="BY65" s="49">
        <v>0</v>
      </c>
      <c r="BZ65" s="49">
        <v>0</v>
      </c>
      <c r="CA65" s="49">
        <v>0</v>
      </c>
      <c r="CB65" s="49">
        <v>0</v>
      </c>
      <c r="CC65" s="49">
        <v>0</v>
      </c>
      <c r="CD65" s="49">
        <v>0</v>
      </c>
      <c r="CE65" s="49">
        <v>0</v>
      </c>
      <c r="CF65" s="49">
        <v>0</v>
      </c>
      <c r="CG65" s="49">
        <v>0</v>
      </c>
      <c r="CH65" s="49">
        <v>0</v>
      </c>
      <c r="CI65" s="49">
        <v>0</v>
      </c>
      <c r="CJ65" s="49">
        <v>0</v>
      </c>
      <c r="CK65" s="49">
        <v>0</v>
      </c>
      <c r="CL65" s="49">
        <v>0</v>
      </c>
      <c r="CM65" s="49">
        <v>0</v>
      </c>
      <c r="CN65" s="49">
        <v>0</v>
      </c>
      <c r="CO65" s="49">
        <v>0</v>
      </c>
      <c r="CP65" s="49">
        <v>0</v>
      </c>
      <c r="CQ65" s="49">
        <v>0</v>
      </c>
      <c r="CR65" s="49">
        <v>0</v>
      </c>
      <c r="CS65" s="49">
        <v>0</v>
      </c>
      <c r="CT65" s="49">
        <v>0</v>
      </c>
      <c r="CU65" s="49">
        <v>0</v>
      </c>
      <c r="CV65" s="49">
        <v>0</v>
      </c>
      <c r="CW65" s="49">
        <v>0</v>
      </c>
      <c r="CX65" s="49">
        <v>0</v>
      </c>
      <c r="CY65" s="49">
        <v>0</v>
      </c>
      <c r="CZ65" s="49">
        <v>0</v>
      </c>
      <c r="DA65" s="49">
        <v>0</v>
      </c>
      <c r="DB65" s="49">
        <v>0</v>
      </c>
      <c r="DC65" s="49">
        <v>0</v>
      </c>
      <c r="DD65" s="49">
        <v>0</v>
      </c>
      <c r="DE65" s="49">
        <v>0</v>
      </c>
      <c r="DF65" s="49">
        <v>0</v>
      </c>
      <c r="DG65" s="49">
        <v>0</v>
      </c>
      <c r="DH65" s="49">
        <v>0</v>
      </c>
      <c r="DI65" s="49">
        <v>0</v>
      </c>
      <c r="DJ65" s="49">
        <v>0</v>
      </c>
      <c r="DK65" s="49">
        <v>0</v>
      </c>
      <c r="DL65" s="49">
        <v>0</v>
      </c>
      <c r="DM65" s="49">
        <v>0</v>
      </c>
      <c r="DN65" s="49">
        <v>0</v>
      </c>
      <c r="DO65" s="49">
        <v>0</v>
      </c>
      <c r="DP65" s="49">
        <v>0</v>
      </c>
      <c r="DQ65" s="49">
        <v>0</v>
      </c>
      <c r="DR65" s="49">
        <v>0</v>
      </c>
      <c r="DS65" s="49">
        <v>0</v>
      </c>
      <c r="DT65" s="49">
        <v>0</v>
      </c>
      <c r="DU65" s="49">
        <v>0</v>
      </c>
      <c r="DV65" s="49">
        <v>0</v>
      </c>
      <c r="DW65" s="49">
        <v>0</v>
      </c>
      <c r="DX65" s="49">
        <v>0</v>
      </c>
      <c r="DY65" s="49">
        <v>0</v>
      </c>
      <c r="DZ65" s="49">
        <v>0</v>
      </c>
      <c r="EA65" s="49">
        <v>0</v>
      </c>
      <c r="EB65" s="49">
        <v>0</v>
      </c>
      <c r="EC65" s="49">
        <v>0</v>
      </c>
      <c r="ED65" s="49">
        <v>0</v>
      </c>
      <c r="EE65" s="49">
        <v>0</v>
      </c>
      <c r="EF65" s="49">
        <v>0</v>
      </c>
      <c r="EG65" s="49">
        <v>0</v>
      </c>
      <c r="EH65" s="49">
        <v>0</v>
      </c>
      <c r="EI65" s="49">
        <v>0</v>
      </c>
      <c r="EJ65" s="49">
        <v>0</v>
      </c>
      <c r="EK65" s="49">
        <v>0</v>
      </c>
      <c r="EL65" s="49">
        <v>0</v>
      </c>
      <c r="EM65" s="49">
        <v>0</v>
      </c>
      <c r="EN65" s="49">
        <v>0</v>
      </c>
      <c r="EO65" s="49">
        <v>0</v>
      </c>
      <c r="EP65" s="49">
        <v>0</v>
      </c>
      <c r="EQ65" s="49">
        <v>0</v>
      </c>
      <c r="ER65" s="49">
        <v>0</v>
      </c>
      <c r="ES65" s="49">
        <v>0</v>
      </c>
      <c r="ET65" s="49">
        <v>0</v>
      </c>
      <c r="EU65" s="49">
        <v>0</v>
      </c>
      <c r="EV65" s="49">
        <v>0</v>
      </c>
      <c r="EW65" s="49">
        <v>0</v>
      </c>
      <c r="EX65" s="49">
        <v>0</v>
      </c>
      <c r="EY65" s="49">
        <v>0</v>
      </c>
      <c r="EZ65" s="49">
        <v>0</v>
      </c>
      <c r="FA65" s="49">
        <v>0</v>
      </c>
      <c r="FB65" s="49">
        <v>0</v>
      </c>
      <c r="FC65" s="49">
        <v>0</v>
      </c>
      <c r="FD65" s="49">
        <v>0</v>
      </c>
      <c r="FE65" s="49">
        <v>0</v>
      </c>
      <c r="FF65" s="49">
        <v>0</v>
      </c>
      <c r="FG65" s="49">
        <v>0</v>
      </c>
      <c r="FH65" s="49">
        <v>0</v>
      </c>
      <c r="FI65" s="49">
        <v>0</v>
      </c>
      <c r="FJ65" s="49">
        <v>0</v>
      </c>
      <c r="FK65" s="50">
        <v>1040242.3398430295</v>
      </c>
      <c r="FL65" s="51">
        <v>10179720.5967281</v>
      </c>
      <c r="FM65" s="51"/>
      <c r="FN65" s="51">
        <v>0</v>
      </c>
      <c r="FO65" s="51">
        <v>10179720.5967281</v>
      </c>
      <c r="FP65" s="51">
        <v>11219962.936571129</v>
      </c>
      <c r="FQ65" s="51">
        <v>32482.08260690928</v>
      </c>
      <c r="FR65" s="51">
        <v>37412.616968726514</v>
      </c>
      <c r="FS65" s="51">
        <v>11289857.636146765</v>
      </c>
      <c r="FT65" s="47">
        <v>2793.7405708806791</v>
      </c>
      <c r="FU65" s="47">
        <v>34618.876397845837</v>
      </c>
      <c r="FV65" s="61">
        <f t="shared" si="1"/>
        <v>0</v>
      </c>
    </row>
    <row r="66" spans="1:178" x14ac:dyDescent="0.25">
      <c r="A66" s="42" t="s">
        <v>91</v>
      </c>
      <c r="B66" s="43">
        <v>62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0</v>
      </c>
      <c r="AA66" s="49">
        <v>0</v>
      </c>
      <c r="AB66" s="49">
        <v>5735.5600053271801</v>
      </c>
      <c r="AC66" s="49">
        <v>0</v>
      </c>
      <c r="AD66" s="49">
        <v>0</v>
      </c>
      <c r="AE66" s="49">
        <v>0</v>
      </c>
      <c r="AF66" s="49">
        <v>0</v>
      </c>
      <c r="AG66" s="49">
        <v>0</v>
      </c>
      <c r="AH66" s="49">
        <v>0</v>
      </c>
      <c r="AI66" s="49">
        <v>0</v>
      </c>
      <c r="AJ66" s="49">
        <v>0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0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0</v>
      </c>
      <c r="AW66" s="49">
        <v>0</v>
      </c>
      <c r="AX66" s="49">
        <v>0</v>
      </c>
      <c r="AY66" s="49">
        <v>0</v>
      </c>
      <c r="AZ66" s="49">
        <v>0</v>
      </c>
      <c r="BA66" s="49">
        <v>0</v>
      </c>
      <c r="BB66" s="49">
        <v>0</v>
      </c>
      <c r="BC66" s="49">
        <v>0</v>
      </c>
      <c r="BD66" s="49">
        <v>0</v>
      </c>
      <c r="BE66" s="49">
        <v>230.78117829478234</v>
      </c>
      <c r="BF66" s="49">
        <v>0</v>
      </c>
      <c r="BG66" s="49">
        <v>0</v>
      </c>
      <c r="BH66" s="49">
        <v>0.37680750581298261</v>
      </c>
      <c r="BI66" s="49">
        <v>0</v>
      </c>
      <c r="BJ66" s="49">
        <v>0</v>
      </c>
      <c r="BK66" s="49">
        <v>0</v>
      </c>
      <c r="BL66" s="49">
        <v>37270603.497008301</v>
      </c>
      <c r="BM66" s="49">
        <v>0</v>
      </c>
      <c r="BN66" s="49">
        <v>0</v>
      </c>
      <c r="BO66" s="49">
        <v>0</v>
      </c>
      <c r="BP66" s="49">
        <v>8235.840401136431</v>
      </c>
      <c r="BQ66" s="49">
        <v>0</v>
      </c>
      <c r="BR66" s="49">
        <v>0</v>
      </c>
      <c r="BS66" s="49">
        <v>0</v>
      </c>
      <c r="BT66" s="49">
        <v>0</v>
      </c>
      <c r="BU66" s="49">
        <v>0</v>
      </c>
      <c r="BV66" s="49">
        <v>0</v>
      </c>
      <c r="BW66" s="49">
        <v>0</v>
      </c>
      <c r="BX66" s="49">
        <v>0</v>
      </c>
      <c r="BY66" s="49">
        <v>0</v>
      </c>
      <c r="BZ66" s="49">
        <v>0</v>
      </c>
      <c r="CA66" s="49">
        <v>0</v>
      </c>
      <c r="CB66" s="49">
        <v>0</v>
      </c>
      <c r="CC66" s="49">
        <v>0</v>
      </c>
      <c r="CD66" s="49">
        <v>0</v>
      </c>
      <c r="CE66" s="49">
        <v>0</v>
      </c>
      <c r="CF66" s="49">
        <v>0</v>
      </c>
      <c r="CG66" s="49">
        <v>0</v>
      </c>
      <c r="CH66" s="49">
        <v>0</v>
      </c>
      <c r="CI66" s="49">
        <v>0</v>
      </c>
      <c r="CJ66" s="49">
        <v>0</v>
      </c>
      <c r="CK66" s="49">
        <v>0</v>
      </c>
      <c r="CL66" s="49">
        <v>0</v>
      </c>
      <c r="CM66" s="49">
        <v>0</v>
      </c>
      <c r="CN66" s="49">
        <v>0</v>
      </c>
      <c r="CO66" s="49">
        <v>0</v>
      </c>
      <c r="CP66" s="49">
        <v>0</v>
      </c>
      <c r="CQ66" s="49">
        <v>0</v>
      </c>
      <c r="CR66" s="49">
        <v>0</v>
      </c>
      <c r="CS66" s="49">
        <v>0</v>
      </c>
      <c r="CT66" s="49">
        <v>0</v>
      </c>
      <c r="CU66" s="49">
        <v>0</v>
      </c>
      <c r="CV66" s="49">
        <v>0</v>
      </c>
      <c r="CW66" s="49">
        <v>0</v>
      </c>
      <c r="CX66" s="49">
        <v>0</v>
      </c>
      <c r="CY66" s="49">
        <v>0</v>
      </c>
      <c r="CZ66" s="49">
        <v>0</v>
      </c>
      <c r="DA66" s="49">
        <v>0</v>
      </c>
      <c r="DB66" s="49">
        <v>0</v>
      </c>
      <c r="DC66" s="49">
        <v>0</v>
      </c>
      <c r="DD66" s="49">
        <v>0</v>
      </c>
      <c r="DE66" s="49">
        <v>0</v>
      </c>
      <c r="DF66" s="49">
        <v>0</v>
      </c>
      <c r="DG66" s="49">
        <v>0</v>
      </c>
      <c r="DH66" s="49">
        <v>0</v>
      </c>
      <c r="DI66" s="49">
        <v>0</v>
      </c>
      <c r="DJ66" s="49">
        <v>0</v>
      </c>
      <c r="DK66" s="49">
        <v>0</v>
      </c>
      <c r="DL66" s="49">
        <v>0</v>
      </c>
      <c r="DM66" s="49">
        <v>0</v>
      </c>
      <c r="DN66" s="49">
        <v>0</v>
      </c>
      <c r="DO66" s="49">
        <v>0</v>
      </c>
      <c r="DP66" s="49">
        <v>0</v>
      </c>
      <c r="DQ66" s="49">
        <v>0</v>
      </c>
      <c r="DR66" s="49">
        <v>0</v>
      </c>
      <c r="DS66" s="49">
        <v>0</v>
      </c>
      <c r="DT66" s="49">
        <v>0</v>
      </c>
      <c r="DU66" s="49">
        <v>0</v>
      </c>
      <c r="DV66" s="49">
        <v>0</v>
      </c>
      <c r="DW66" s="49">
        <v>0</v>
      </c>
      <c r="DX66" s="49">
        <v>0</v>
      </c>
      <c r="DY66" s="49">
        <v>0</v>
      </c>
      <c r="DZ66" s="49">
        <v>0</v>
      </c>
      <c r="EA66" s="49">
        <v>0</v>
      </c>
      <c r="EB66" s="49">
        <v>0</v>
      </c>
      <c r="EC66" s="49">
        <v>0</v>
      </c>
      <c r="ED66" s="49">
        <v>0</v>
      </c>
      <c r="EE66" s="49">
        <v>0</v>
      </c>
      <c r="EF66" s="49">
        <v>0</v>
      </c>
      <c r="EG66" s="49">
        <v>0</v>
      </c>
      <c r="EH66" s="49">
        <v>0</v>
      </c>
      <c r="EI66" s="49">
        <v>0</v>
      </c>
      <c r="EJ66" s="49">
        <v>0</v>
      </c>
      <c r="EK66" s="49">
        <v>0</v>
      </c>
      <c r="EL66" s="49">
        <v>0</v>
      </c>
      <c r="EM66" s="49">
        <v>0</v>
      </c>
      <c r="EN66" s="49">
        <v>0</v>
      </c>
      <c r="EO66" s="49">
        <v>0</v>
      </c>
      <c r="EP66" s="49">
        <v>0</v>
      </c>
      <c r="EQ66" s="49">
        <v>0</v>
      </c>
      <c r="ER66" s="49">
        <v>0</v>
      </c>
      <c r="ES66" s="49">
        <v>0</v>
      </c>
      <c r="ET66" s="49">
        <v>0</v>
      </c>
      <c r="EU66" s="49">
        <v>0</v>
      </c>
      <c r="EV66" s="49">
        <v>0</v>
      </c>
      <c r="EW66" s="49">
        <v>0</v>
      </c>
      <c r="EX66" s="49">
        <v>0</v>
      </c>
      <c r="EY66" s="49">
        <v>0</v>
      </c>
      <c r="EZ66" s="49">
        <v>0</v>
      </c>
      <c r="FA66" s="49">
        <v>0</v>
      </c>
      <c r="FB66" s="49">
        <v>0</v>
      </c>
      <c r="FC66" s="49">
        <v>0</v>
      </c>
      <c r="FD66" s="49">
        <v>0</v>
      </c>
      <c r="FE66" s="49">
        <v>0</v>
      </c>
      <c r="FF66" s="49">
        <v>0</v>
      </c>
      <c r="FG66" s="49">
        <v>0</v>
      </c>
      <c r="FH66" s="49">
        <v>0</v>
      </c>
      <c r="FI66" s="49">
        <v>0</v>
      </c>
      <c r="FJ66" s="49">
        <v>0</v>
      </c>
      <c r="FK66" s="50">
        <v>37284806.055400565</v>
      </c>
      <c r="FL66" s="51">
        <v>51468255.578202456</v>
      </c>
      <c r="FM66" s="51"/>
      <c r="FN66" s="51">
        <v>0</v>
      </c>
      <c r="FO66" s="51">
        <v>51468255.578202456</v>
      </c>
      <c r="FP66" s="51">
        <v>88753061.633603022</v>
      </c>
      <c r="FQ66" s="51">
        <v>3167875.7213821844</v>
      </c>
      <c r="FR66" s="51">
        <v>1365849.0360264857</v>
      </c>
      <c r="FS66" s="51">
        <v>93286786.3910117</v>
      </c>
      <c r="FT66" s="47">
        <v>978100.80263010052</v>
      </c>
      <c r="FU66" s="47">
        <v>387748.23339638516</v>
      </c>
      <c r="FV66" s="61">
        <f t="shared" si="1"/>
        <v>0</v>
      </c>
    </row>
    <row r="67" spans="1:178" x14ac:dyDescent="0.25">
      <c r="A67" s="42" t="s">
        <v>92</v>
      </c>
      <c r="B67" s="43">
        <v>63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1723.8006519423755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49">
        <v>0</v>
      </c>
      <c r="U67" s="49">
        <v>0</v>
      </c>
      <c r="V67" s="49">
        <v>520174.66101243265</v>
      </c>
      <c r="W67" s="49">
        <v>0</v>
      </c>
      <c r="X67" s="49">
        <v>0</v>
      </c>
      <c r="Y67" s="49">
        <v>0</v>
      </c>
      <c r="Z67" s="49">
        <v>0</v>
      </c>
      <c r="AA67" s="49">
        <v>0</v>
      </c>
      <c r="AB67" s="49">
        <v>0</v>
      </c>
      <c r="AC67" s="49">
        <v>0</v>
      </c>
      <c r="AD67" s="49">
        <v>0</v>
      </c>
      <c r="AE67" s="49">
        <v>0</v>
      </c>
      <c r="AF67" s="49">
        <v>0</v>
      </c>
      <c r="AG67" s="49">
        <v>0</v>
      </c>
      <c r="AH67" s="49">
        <v>0</v>
      </c>
      <c r="AI67" s="49">
        <v>0</v>
      </c>
      <c r="AJ67" s="49">
        <v>0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0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0</v>
      </c>
      <c r="AW67" s="49">
        <v>0</v>
      </c>
      <c r="AX67" s="49">
        <v>0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0</v>
      </c>
      <c r="BI67" s="49">
        <v>0</v>
      </c>
      <c r="BJ67" s="49">
        <v>0</v>
      </c>
      <c r="BK67" s="49">
        <v>0</v>
      </c>
      <c r="BL67" s="49">
        <v>0</v>
      </c>
      <c r="BM67" s="49">
        <v>64554758.113252789</v>
      </c>
      <c r="BN67" s="49">
        <v>0</v>
      </c>
      <c r="BO67" s="49">
        <v>0</v>
      </c>
      <c r="BP67" s="49">
        <v>251681.01395091738</v>
      </c>
      <c r="BQ67" s="49">
        <v>0</v>
      </c>
      <c r="BR67" s="49">
        <v>0</v>
      </c>
      <c r="BS67" s="49">
        <v>0</v>
      </c>
      <c r="BT67" s="49">
        <v>0</v>
      </c>
      <c r="BU67" s="49">
        <v>0</v>
      </c>
      <c r="BV67" s="49">
        <v>0</v>
      </c>
      <c r="BW67" s="49">
        <v>0</v>
      </c>
      <c r="BX67" s="49">
        <v>0</v>
      </c>
      <c r="BY67" s="49">
        <v>0</v>
      </c>
      <c r="BZ67" s="49">
        <v>0</v>
      </c>
      <c r="CA67" s="49">
        <v>0</v>
      </c>
      <c r="CB67" s="49">
        <v>0</v>
      </c>
      <c r="CC67" s="49">
        <v>0</v>
      </c>
      <c r="CD67" s="49">
        <v>0</v>
      </c>
      <c r="CE67" s="49">
        <v>0</v>
      </c>
      <c r="CF67" s="49">
        <v>0</v>
      </c>
      <c r="CG67" s="49">
        <v>0</v>
      </c>
      <c r="CH67" s="49">
        <v>0</v>
      </c>
      <c r="CI67" s="49">
        <v>0</v>
      </c>
      <c r="CJ67" s="49">
        <v>0</v>
      </c>
      <c r="CK67" s="49">
        <v>0</v>
      </c>
      <c r="CL67" s="49">
        <v>0</v>
      </c>
      <c r="CM67" s="49">
        <v>0</v>
      </c>
      <c r="CN67" s="49">
        <v>0</v>
      </c>
      <c r="CO67" s="49">
        <v>0</v>
      </c>
      <c r="CP67" s="49">
        <v>0</v>
      </c>
      <c r="CQ67" s="49">
        <v>0</v>
      </c>
      <c r="CR67" s="49">
        <v>0</v>
      </c>
      <c r="CS67" s="49">
        <v>0</v>
      </c>
      <c r="CT67" s="49">
        <v>0</v>
      </c>
      <c r="CU67" s="49">
        <v>0</v>
      </c>
      <c r="CV67" s="49">
        <v>0</v>
      </c>
      <c r="CW67" s="49">
        <v>0</v>
      </c>
      <c r="CX67" s="49">
        <v>0</v>
      </c>
      <c r="CY67" s="49">
        <v>0</v>
      </c>
      <c r="CZ67" s="49">
        <v>0</v>
      </c>
      <c r="DA67" s="49">
        <v>0</v>
      </c>
      <c r="DB67" s="49">
        <v>0</v>
      </c>
      <c r="DC67" s="49">
        <v>0</v>
      </c>
      <c r="DD67" s="49">
        <v>0</v>
      </c>
      <c r="DE67" s="49">
        <v>0</v>
      </c>
      <c r="DF67" s="49">
        <v>0</v>
      </c>
      <c r="DG67" s="49">
        <v>0</v>
      </c>
      <c r="DH67" s="49">
        <v>0</v>
      </c>
      <c r="DI67" s="49">
        <v>0</v>
      </c>
      <c r="DJ67" s="49">
        <v>0</v>
      </c>
      <c r="DK67" s="49">
        <v>0</v>
      </c>
      <c r="DL67" s="49">
        <v>0</v>
      </c>
      <c r="DM67" s="49">
        <v>0</v>
      </c>
      <c r="DN67" s="49">
        <v>0</v>
      </c>
      <c r="DO67" s="49">
        <v>0</v>
      </c>
      <c r="DP67" s="49">
        <v>0</v>
      </c>
      <c r="DQ67" s="49">
        <v>0</v>
      </c>
      <c r="DR67" s="49">
        <v>0</v>
      </c>
      <c r="DS67" s="49">
        <v>0</v>
      </c>
      <c r="DT67" s="49">
        <v>0</v>
      </c>
      <c r="DU67" s="49">
        <v>0</v>
      </c>
      <c r="DV67" s="49">
        <v>0</v>
      </c>
      <c r="DW67" s="49">
        <v>0</v>
      </c>
      <c r="DX67" s="49">
        <v>0</v>
      </c>
      <c r="DY67" s="49">
        <v>0</v>
      </c>
      <c r="DZ67" s="49">
        <v>0</v>
      </c>
      <c r="EA67" s="49">
        <v>0</v>
      </c>
      <c r="EB67" s="49">
        <v>0</v>
      </c>
      <c r="EC67" s="49">
        <v>0</v>
      </c>
      <c r="ED67" s="49">
        <v>0</v>
      </c>
      <c r="EE67" s="49">
        <v>0</v>
      </c>
      <c r="EF67" s="49">
        <v>0</v>
      </c>
      <c r="EG67" s="49">
        <v>0</v>
      </c>
      <c r="EH67" s="49">
        <v>0</v>
      </c>
      <c r="EI67" s="49">
        <v>0</v>
      </c>
      <c r="EJ67" s="49">
        <v>0</v>
      </c>
      <c r="EK67" s="49">
        <v>0</v>
      </c>
      <c r="EL67" s="49">
        <v>0</v>
      </c>
      <c r="EM67" s="49">
        <v>0</v>
      </c>
      <c r="EN67" s="49">
        <v>0</v>
      </c>
      <c r="EO67" s="49">
        <v>0</v>
      </c>
      <c r="EP67" s="49">
        <v>0</v>
      </c>
      <c r="EQ67" s="49">
        <v>0</v>
      </c>
      <c r="ER67" s="49">
        <v>0</v>
      </c>
      <c r="ES67" s="49">
        <v>0</v>
      </c>
      <c r="ET67" s="49">
        <v>0</v>
      </c>
      <c r="EU67" s="49">
        <v>0</v>
      </c>
      <c r="EV67" s="49">
        <v>0</v>
      </c>
      <c r="EW67" s="49">
        <v>0</v>
      </c>
      <c r="EX67" s="49">
        <v>0</v>
      </c>
      <c r="EY67" s="49">
        <v>0</v>
      </c>
      <c r="EZ67" s="49">
        <v>0</v>
      </c>
      <c r="FA67" s="49">
        <v>0</v>
      </c>
      <c r="FB67" s="49">
        <v>0</v>
      </c>
      <c r="FC67" s="49">
        <v>0</v>
      </c>
      <c r="FD67" s="49">
        <v>0</v>
      </c>
      <c r="FE67" s="49">
        <v>0</v>
      </c>
      <c r="FF67" s="49">
        <v>0</v>
      </c>
      <c r="FG67" s="49">
        <v>0</v>
      </c>
      <c r="FH67" s="49">
        <v>0</v>
      </c>
      <c r="FI67" s="49">
        <v>0</v>
      </c>
      <c r="FJ67" s="49">
        <v>0</v>
      </c>
      <c r="FK67" s="50">
        <v>65328337.588868082</v>
      </c>
      <c r="FL67" s="51">
        <v>31377901.424710054</v>
      </c>
      <c r="FM67" s="51"/>
      <c r="FN67" s="51">
        <v>0</v>
      </c>
      <c r="FO67" s="51">
        <v>31377901.424710054</v>
      </c>
      <c r="FP67" s="51">
        <v>96706239.013578132</v>
      </c>
      <c r="FQ67" s="51">
        <v>8280997.7703593262</v>
      </c>
      <c r="FR67" s="51">
        <v>1922214.1456218248</v>
      </c>
      <c r="FS67" s="51">
        <v>106909450.92955928</v>
      </c>
      <c r="FT67" s="47">
        <v>1747901.6903822438</v>
      </c>
      <c r="FU67" s="47">
        <v>174312.45523958089</v>
      </c>
      <c r="FV67" s="61">
        <f t="shared" si="1"/>
        <v>0</v>
      </c>
    </row>
    <row r="68" spans="1:178" x14ac:dyDescent="0.25">
      <c r="A68" s="42" t="s">
        <v>93</v>
      </c>
      <c r="B68" s="43">
        <v>64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0</v>
      </c>
      <c r="AE68" s="49">
        <v>0</v>
      </c>
      <c r="AF68" s="49">
        <v>0</v>
      </c>
      <c r="AG68" s="49">
        <v>0</v>
      </c>
      <c r="AH68" s="49">
        <v>0</v>
      </c>
      <c r="AI68" s="49">
        <v>0</v>
      </c>
      <c r="AJ68" s="49">
        <v>0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0</v>
      </c>
      <c r="AQ68" s="49">
        <v>0</v>
      </c>
      <c r="AR68" s="49">
        <v>0</v>
      </c>
      <c r="AS68" s="49">
        <v>0</v>
      </c>
      <c r="AT68" s="49">
        <v>0</v>
      </c>
      <c r="AU68" s="49">
        <v>0</v>
      </c>
      <c r="AV68" s="49">
        <v>0</v>
      </c>
      <c r="AW68" s="49">
        <v>0</v>
      </c>
      <c r="AX68" s="49">
        <v>0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0</v>
      </c>
      <c r="BF68" s="49">
        <v>0</v>
      </c>
      <c r="BG68" s="49">
        <v>0</v>
      </c>
      <c r="BH68" s="49">
        <v>0</v>
      </c>
      <c r="BI68" s="49">
        <v>0</v>
      </c>
      <c r="BJ68" s="49">
        <v>0</v>
      </c>
      <c r="BK68" s="49">
        <v>0</v>
      </c>
      <c r="BL68" s="49">
        <v>0</v>
      </c>
      <c r="BM68" s="49">
        <v>0</v>
      </c>
      <c r="BN68" s="49">
        <v>10444890.912887435</v>
      </c>
      <c r="BO68" s="49">
        <v>0</v>
      </c>
      <c r="BP68" s="49">
        <v>0</v>
      </c>
      <c r="BQ68" s="49">
        <v>0</v>
      </c>
      <c r="BR68" s="49">
        <v>0</v>
      </c>
      <c r="BS68" s="49">
        <v>134277.7344677521</v>
      </c>
      <c r="BT68" s="49">
        <v>0</v>
      </c>
      <c r="BU68" s="49">
        <v>0</v>
      </c>
      <c r="BV68" s="49">
        <v>0</v>
      </c>
      <c r="BW68" s="49">
        <v>0</v>
      </c>
      <c r="BX68" s="49">
        <v>0</v>
      </c>
      <c r="BY68" s="49">
        <v>0</v>
      </c>
      <c r="BZ68" s="49">
        <v>0</v>
      </c>
      <c r="CA68" s="49">
        <v>0</v>
      </c>
      <c r="CB68" s="49">
        <v>0</v>
      </c>
      <c r="CC68" s="49">
        <v>0</v>
      </c>
      <c r="CD68" s="49">
        <v>0</v>
      </c>
      <c r="CE68" s="49">
        <v>0</v>
      </c>
      <c r="CF68" s="49">
        <v>0</v>
      </c>
      <c r="CG68" s="49">
        <v>0</v>
      </c>
      <c r="CH68" s="49">
        <v>0</v>
      </c>
      <c r="CI68" s="49">
        <v>0</v>
      </c>
      <c r="CJ68" s="49">
        <v>0</v>
      </c>
      <c r="CK68" s="49">
        <v>0</v>
      </c>
      <c r="CL68" s="49">
        <v>0</v>
      </c>
      <c r="CM68" s="49">
        <v>0</v>
      </c>
      <c r="CN68" s="49">
        <v>0</v>
      </c>
      <c r="CO68" s="49">
        <v>0</v>
      </c>
      <c r="CP68" s="49">
        <v>0</v>
      </c>
      <c r="CQ68" s="49">
        <v>0</v>
      </c>
      <c r="CR68" s="49">
        <v>0</v>
      </c>
      <c r="CS68" s="49">
        <v>0</v>
      </c>
      <c r="CT68" s="49">
        <v>0</v>
      </c>
      <c r="CU68" s="49">
        <v>0</v>
      </c>
      <c r="CV68" s="49">
        <v>0</v>
      </c>
      <c r="CW68" s="49">
        <v>0</v>
      </c>
      <c r="CX68" s="49">
        <v>0</v>
      </c>
      <c r="CY68" s="49">
        <v>0</v>
      </c>
      <c r="CZ68" s="49">
        <v>0</v>
      </c>
      <c r="DA68" s="49">
        <v>0</v>
      </c>
      <c r="DB68" s="49">
        <v>0</v>
      </c>
      <c r="DC68" s="49">
        <v>0</v>
      </c>
      <c r="DD68" s="49">
        <v>0</v>
      </c>
      <c r="DE68" s="49">
        <v>0</v>
      </c>
      <c r="DF68" s="49">
        <v>0</v>
      </c>
      <c r="DG68" s="49">
        <v>0</v>
      </c>
      <c r="DH68" s="49">
        <v>0</v>
      </c>
      <c r="DI68" s="49">
        <v>0</v>
      </c>
      <c r="DJ68" s="49">
        <v>0</v>
      </c>
      <c r="DK68" s="49">
        <v>0</v>
      </c>
      <c r="DL68" s="49">
        <v>0</v>
      </c>
      <c r="DM68" s="49">
        <v>0</v>
      </c>
      <c r="DN68" s="49">
        <v>0</v>
      </c>
      <c r="DO68" s="49">
        <v>0</v>
      </c>
      <c r="DP68" s="49">
        <v>0</v>
      </c>
      <c r="DQ68" s="49">
        <v>0</v>
      </c>
      <c r="DR68" s="49">
        <v>0</v>
      </c>
      <c r="DS68" s="49">
        <v>0</v>
      </c>
      <c r="DT68" s="49">
        <v>0</v>
      </c>
      <c r="DU68" s="49">
        <v>0</v>
      </c>
      <c r="DV68" s="49">
        <v>0</v>
      </c>
      <c r="DW68" s="49">
        <v>0</v>
      </c>
      <c r="DX68" s="49">
        <v>0</v>
      </c>
      <c r="DY68" s="49">
        <v>0</v>
      </c>
      <c r="DZ68" s="49">
        <v>0</v>
      </c>
      <c r="EA68" s="49">
        <v>0</v>
      </c>
      <c r="EB68" s="49">
        <v>0</v>
      </c>
      <c r="EC68" s="49">
        <v>0</v>
      </c>
      <c r="ED68" s="49">
        <v>0</v>
      </c>
      <c r="EE68" s="49">
        <v>0</v>
      </c>
      <c r="EF68" s="49">
        <v>0</v>
      </c>
      <c r="EG68" s="49">
        <v>0</v>
      </c>
      <c r="EH68" s="49">
        <v>0</v>
      </c>
      <c r="EI68" s="49">
        <v>0</v>
      </c>
      <c r="EJ68" s="49">
        <v>0</v>
      </c>
      <c r="EK68" s="49">
        <v>0</v>
      </c>
      <c r="EL68" s="49">
        <v>0</v>
      </c>
      <c r="EM68" s="49">
        <v>0</v>
      </c>
      <c r="EN68" s="49">
        <v>0</v>
      </c>
      <c r="EO68" s="49">
        <v>0</v>
      </c>
      <c r="EP68" s="49">
        <v>0</v>
      </c>
      <c r="EQ68" s="49">
        <v>0</v>
      </c>
      <c r="ER68" s="49">
        <v>0</v>
      </c>
      <c r="ES68" s="49">
        <v>0</v>
      </c>
      <c r="ET68" s="49">
        <v>0</v>
      </c>
      <c r="EU68" s="49">
        <v>0</v>
      </c>
      <c r="EV68" s="49">
        <v>0</v>
      </c>
      <c r="EW68" s="49">
        <v>0</v>
      </c>
      <c r="EX68" s="49">
        <v>0</v>
      </c>
      <c r="EY68" s="49">
        <v>0</v>
      </c>
      <c r="EZ68" s="49">
        <v>0</v>
      </c>
      <c r="FA68" s="49">
        <v>0</v>
      </c>
      <c r="FB68" s="49">
        <v>0</v>
      </c>
      <c r="FC68" s="49">
        <v>0</v>
      </c>
      <c r="FD68" s="49">
        <v>0</v>
      </c>
      <c r="FE68" s="49">
        <v>0</v>
      </c>
      <c r="FF68" s="49">
        <v>0</v>
      </c>
      <c r="FG68" s="49">
        <v>0</v>
      </c>
      <c r="FH68" s="49">
        <v>0</v>
      </c>
      <c r="FI68" s="49">
        <v>0</v>
      </c>
      <c r="FJ68" s="49">
        <v>0</v>
      </c>
      <c r="FK68" s="50">
        <v>10579168.647355188</v>
      </c>
      <c r="FL68" s="51">
        <v>99131543.09195663</v>
      </c>
      <c r="FM68" s="51"/>
      <c r="FN68" s="51">
        <v>0</v>
      </c>
      <c r="FO68" s="51">
        <v>99131543.09195663</v>
      </c>
      <c r="FP68" s="51">
        <v>109710711.73931181</v>
      </c>
      <c r="FQ68" s="51">
        <v>650969.70863183413</v>
      </c>
      <c r="FR68" s="51">
        <v>800779.79578494211</v>
      </c>
      <c r="FS68" s="51">
        <v>111162461.24372858</v>
      </c>
      <c r="FT68" s="47">
        <v>418400.48978735734</v>
      </c>
      <c r="FU68" s="47">
        <v>382379.30599758471</v>
      </c>
      <c r="FV68" s="61">
        <f t="shared" si="1"/>
        <v>0</v>
      </c>
    </row>
    <row r="69" spans="1:178" x14ac:dyDescent="0.25">
      <c r="A69" s="42" t="s">
        <v>94</v>
      </c>
      <c r="B69" s="43">
        <v>65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443.56062792833666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49">
        <v>0</v>
      </c>
      <c r="AJ69" s="49">
        <v>0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0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49">
        <v>0</v>
      </c>
      <c r="AW69" s="49">
        <v>0</v>
      </c>
      <c r="AX69" s="49">
        <v>0</v>
      </c>
      <c r="AY69" s="49">
        <v>0</v>
      </c>
      <c r="AZ69" s="49">
        <v>0</v>
      </c>
      <c r="BA69" s="49">
        <v>0</v>
      </c>
      <c r="BB69" s="49">
        <v>0</v>
      </c>
      <c r="BC69" s="49">
        <v>0</v>
      </c>
      <c r="BD69" s="49">
        <v>0</v>
      </c>
      <c r="BE69" s="49">
        <v>0</v>
      </c>
      <c r="BF69" s="49">
        <v>0</v>
      </c>
      <c r="BG69" s="49">
        <v>0</v>
      </c>
      <c r="BH69" s="49">
        <v>0</v>
      </c>
      <c r="BI69" s="49">
        <v>0</v>
      </c>
      <c r="BJ69" s="49">
        <v>0</v>
      </c>
      <c r="BK69" s="49">
        <v>0</v>
      </c>
      <c r="BL69" s="49">
        <v>0</v>
      </c>
      <c r="BM69" s="49">
        <v>0</v>
      </c>
      <c r="BN69" s="49">
        <v>0</v>
      </c>
      <c r="BO69" s="49">
        <v>9247922.836664971</v>
      </c>
      <c r="BP69" s="49">
        <v>0</v>
      </c>
      <c r="BQ69" s="49">
        <v>0</v>
      </c>
      <c r="BR69" s="49">
        <v>0</v>
      </c>
      <c r="BS69" s="49">
        <v>0</v>
      </c>
      <c r="BT69" s="49">
        <v>0</v>
      </c>
      <c r="BU69" s="49">
        <v>0</v>
      </c>
      <c r="BV69" s="49">
        <v>0</v>
      </c>
      <c r="BW69" s="49">
        <v>0</v>
      </c>
      <c r="BX69" s="49">
        <v>0</v>
      </c>
      <c r="BY69" s="49">
        <v>0</v>
      </c>
      <c r="BZ69" s="49">
        <v>0</v>
      </c>
      <c r="CA69" s="49">
        <v>0</v>
      </c>
      <c r="CB69" s="49">
        <v>0</v>
      </c>
      <c r="CC69" s="49">
        <v>0</v>
      </c>
      <c r="CD69" s="49">
        <v>0</v>
      </c>
      <c r="CE69" s="49">
        <v>0</v>
      </c>
      <c r="CF69" s="49">
        <v>0</v>
      </c>
      <c r="CG69" s="49">
        <v>0</v>
      </c>
      <c r="CH69" s="49">
        <v>0</v>
      </c>
      <c r="CI69" s="49">
        <v>0</v>
      </c>
      <c r="CJ69" s="49">
        <v>0</v>
      </c>
      <c r="CK69" s="49">
        <v>0</v>
      </c>
      <c r="CL69" s="49">
        <v>0</v>
      </c>
      <c r="CM69" s="49">
        <v>0</v>
      </c>
      <c r="CN69" s="49">
        <v>0</v>
      </c>
      <c r="CO69" s="49">
        <v>0</v>
      </c>
      <c r="CP69" s="49">
        <v>0</v>
      </c>
      <c r="CQ69" s="49">
        <v>0</v>
      </c>
      <c r="CR69" s="49">
        <v>0</v>
      </c>
      <c r="CS69" s="49">
        <v>0</v>
      </c>
      <c r="CT69" s="49">
        <v>0</v>
      </c>
      <c r="CU69" s="49">
        <v>0</v>
      </c>
      <c r="CV69" s="49">
        <v>0</v>
      </c>
      <c r="CW69" s="49">
        <v>0</v>
      </c>
      <c r="CX69" s="49">
        <v>0</v>
      </c>
      <c r="CY69" s="49">
        <v>0</v>
      </c>
      <c r="CZ69" s="49">
        <v>0</v>
      </c>
      <c r="DA69" s="49">
        <v>0</v>
      </c>
      <c r="DB69" s="49">
        <v>0</v>
      </c>
      <c r="DC69" s="49">
        <v>0</v>
      </c>
      <c r="DD69" s="49">
        <v>0</v>
      </c>
      <c r="DE69" s="49">
        <v>0</v>
      </c>
      <c r="DF69" s="49">
        <v>0</v>
      </c>
      <c r="DG69" s="49">
        <v>0</v>
      </c>
      <c r="DH69" s="49">
        <v>0</v>
      </c>
      <c r="DI69" s="49">
        <v>0</v>
      </c>
      <c r="DJ69" s="49">
        <v>0</v>
      </c>
      <c r="DK69" s="49">
        <v>0</v>
      </c>
      <c r="DL69" s="49">
        <v>0</v>
      </c>
      <c r="DM69" s="49">
        <v>0</v>
      </c>
      <c r="DN69" s="49">
        <v>0</v>
      </c>
      <c r="DO69" s="49">
        <v>0</v>
      </c>
      <c r="DP69" s="49">
        <v>0</v>
      </c>
      <c r="DQ69" s="49">
        <v>0</v>
      </c>
      <c r="DR69" s="49">
        <v>0</v>
      </c>
      <c r="DS69" s="49">
        <v>0</v>
      </c>
      <c r="DT69" s="49">
        <v>0</v>
      </c>
      <c r="DU69" s="49">
        <v>0</v>
      </c>
      <c r="DV69" s="49">
        <v>0</v>
      </c>
      <c r="DW69" s="49">
        <v>0</v>
      </c>
      <c r="DX69" s="49">
        <v>0</v>
      </c>
      <c r="DY69" s="49">
        <v>0</v>
      </c>
      <c r="DZ69" s="49">
        <v>0</v>
      </c>
      <c r="EA69" s="49">
        <v>0</v>
      </c>
      <c r="EB69" s="49">
        <v>0</v>
      </c>
      <c r="EC69" s="49">
        <v>0</v>
      </c>
      <c r="ED69" s="49">
        <v>0</v>
      </c>
      <c r="EE69" s="49">
        <v>0</v>
      </c>
      <c r="EF69" s="49">
        <v>0</v>
      </c>
      <c r="EG69" s="49">
        <v>0</v>
      </c>
      <c r="EH69" s="49">
        <v>0</v>
      </c>
      <c r="EI69" s="49">
        <v>0</v>
      </c>
      <c r="EJ69" s="49">
        <v>0</v>
      </c>
      <c r="EK69" s="49">
        <v>0</v>
      </c>
      <c r="EL69" s="49">
        <v>0</v>
      </c>
      <c r="EM69" s="49">
        <v>0</v>
      </c>
      <c r="EN69" s="49">
        <v>0</v>
      </c>
      <c r="EO69" s="49">
        <v>0</v>
      </c>
      <c r="EP69" s="49">
        <v>0</v>
      </c>
      <c r="EQ69" s="49">
        <v>0</v>
      </c>
      <c r="ER69" s="49">
        <v>0</v>
      </c>
      <c r="ES69" s="49">
        <v>0</v>
      </c>
      <c r="ET69" s="49">
        <v>0</v>
      </c>
      <c r="EU69" s="49">
        <v>0</v>
      </c>
      <c r="EV69" s="49">
        <v>0</v>
      </c>
      <c r="EW69" s="49">
        <v>0</v>
      </c>
      <c r="EX69" s="49">
        <v>0</v>
      </c>
      <c r="EY69" s="49">
        <v>0</v>
      </c>
      <c r="EZ69" s="49">
        <v>0</v>
      </c>
      <c r="FA69" s="49">
        <v>0</v>
      </c>
      <c r="FB69" s="49">
        <v>0</v>
      </c>
      <c r="FC69" s="49">
        <v>0</v>
      </c>
      <c r="FD69" s="49">
        <v>0</v>
      </c>
      <c r="FE69" s="49">
        <v>0</v>
      </c>
      <c r="FF69" s="49">
        <v>0</v>
      </c>
      <c r="FG69" s="49">
        <v>0</v>
      </c>
      <c r="FH69" s="49">
        <v>0</v>
      </c>
      <c r="FI69" s="49">
        <v>0</v>
      </c>
      <c r="FJ69" s="49">
        <v>0</v>
      </c>
      <c r="FK69" s="50">
        <v>9248366.397292899</v>
      </c>
      <c r="FL69" s="51">
        <v>12939963.243132344</v>
      </c>
      <c r="FM69" s="51"/>
      <c r="FN69" s="51">
        <v>0</v>
      </c>
      <c r="FO69" s="51">
        <v>12939963.243132344</v>
      </c>
      <c r="FP69" s="51">
        <v>22188329.640425242</v>
      </c>
      <c r="FQ69" s="51">
        <v>1012554.7136618507</v>
      </c>
      <c r="FR69" s="51">
        <v>736345.68901749793</v>
      </c>
      <c r="FS69" s="51">
        <v>23937230.043104589</v>
      </c>
      <c r="FT69" s="47">
        <v>629471.18330840813</v>
      </c>
      <c r="FU69" s="47">
        <v>106874.50570908982</v>
      </c>
      <c r="FV69" s="61">
        <f t="shared" ref="FV69:FV100" si="2">+FR69-FT69-FU69</f>
        <v>0</v>
      </c>
    </row>
    <row r="70" spans="1:178" x14ac:dyDescent="0.25">
      <c r="A70" s="42" t="s">
        <v>95</v>
      </c>
      <c r="B70" s="43">
        <v>66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0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0</v>
      </c>
      <c r="AQ70" s="49">
        <v>0</v>
      </c>
      <c r="AR70" s="49">
        <v>0</v>
      </c>
      <c r="AS70" s="49">
        <v>0</v>
      </c>
      <c r="AT70" s="49">
        <v>0</v>
      </c>
      <c r="AU70" s="49">
        <v>0</v>
      </c>
      <c r="AV70" s="49">
        <v>0</v>
      </c>
      <c r="AW70" s="49">
        <v>241.91103614994435</v>
      </c>
      <c r="AX70" s="49">
        <v>0</v>
      </c>
      <c r="AY70" s="49">
        <v>0</v>
      </c>
      <c r="AZ70" s="49">
        <v>0</v>
      </c>
      <c r="BA70" s="49">
        <v>0</v>
      </c>
      <c r="BB70" s="49">
        <v>0</v>
      </c>
      <c r="BC70" s="49">
        <v>0</v>
      </c>
      <c r="BD70" s="49">
        <v>0</v>
      </c>
      <c r="BE70" s="49">
        <v>0</v>
      </c>
      <c r="BF70" s="49">
        <v>0</v>
      </c>
      <c r="BG70" s="49">
        <v>0</v>
      </c>
      <c r="BH70" s="49">
        <v>3.783745466676776</v>
      </c>
      <c r="BI70" s="49">
        <v>0</v>
      </c>
      <c r="BJ70" s="49">
        <v>0</v>
      </c>
      <c r="BK70" s="49">
        <v>0</v>
      </c>
      <c r="BL70" s="49">
        <v>0</v>
      </c>
      <c r="BM70" s="49">
        <v>0</v>
      </c>
      <c r="BN70" s="49">
        <v>0</v>
      </c>
      <c r="BO70" s="49">
        <v>0</v>
      </c>
      <c r="BP70" s="49">
        <v>66346483.321779177</v>
      </c>
      <c r="BQ70" s="49">
        <v>0</v>
      </c>
      <c r="BR70" s="49">
        <v>0</v>
      </c>
      <c r="BS70" s="49">
        <v>0</v>
      </c>
      <c r="BT70" s="49">
        <v>0</v>
      </c>
      <c r="BU70" s="49">
        <v>0</v>
      </c>
      <c r="BV70" s="49">
        <v>0</v>
      </c>
      <c r="BW70" s="49">
        <v>0</v>
      </c>
      <c r="BX70" s="49">
        <v>0</v>
      </c>
      <c r="BY70" s="49">
        <v>0</v>
      </c>
      <c r="BZ70" s="49">
        <v>0</v>
      </c>
      <c r="CA70" s="49">
        <v>0</v>
      </c>
      <c r="CB70" s="49">
        <v>0</v>
      </c>
      <c r="CC70" s="49">
        <v>0</v>
      </c>
      <c r="CD70" s="49">
        <v>0</v>
      </c>
      <c r="CE70" s="49">
        <v>0</v>
      </c>
      <c r="CF70" s="49">
        <v>0</v>
      </c>
      <c r="CG70" s="49">
        <v>0</v>
      </c>
      <c r="CH70" s="49">
        <v>0</v>
      </c>
      <c r="CI70" s="49">
        <v>0</v>
      </c>
      <c r="CJ70" s="49">
        <v>0</v>
      </c>
      <c r="CK70" s="49">
        <v>0</v>
      </c>
      <c r="CL70" s="49">
        <v>0</v>
      </c>
      <c r="CM70" s="49">
        <v>0</v>
      </c>
      <c r="CN70" s="49">
        <v>0</v>
      </c>
      <c r="CO70" s="49">
        <v>0</v>
      </c>
      <c r="CP70" s="49">
        <v>0</v>
      </c>
      <c r="CQ70" s="49">
        <v>0</v>
      </c>
      <c r="CR70" s="49">
        <v>0</v>
      </c>
      <c r="CS70" s="49">
        <v>0</v>
      </c>
      <c r="CT70" s="49">
        <v>0</v>
      </c>
      <c r="CU70" s="49">
        <v>0</v>
      </c>
      <c r="CV70" s="49">
        <v>0</v>
      </c>
      <c r="CW70" s="49">
        <v>0</v>
      </c>
      <c r="CX70" s="49">
        <v>0</v>
      </c>
      <c r="CY70" s="49">
        <v>0</v>
      </c>
      <c r="CZ70" s="49">
        <v>0</v>
      </c>
      <c r="DA70" s="49">
        <v>0</v>
      </c>
      <c r="DB70" s="49">
        <v>0</v>
      </c>
      <c r="DC70" s="49">
        <v>0</v>
      </c>
      <c r="DD70" s="49">
        <v>0</v>
      </c>
      <c r="DE70" s="49">
        <v>0</v>
      </c>
      <c r="DF70" s="49">
        <v>0</v>
      </c>
      <c r="DG70" s="49">
        <v>0</v>
      </c>
      <c r="DH70" s="49">
        <v>0</v>
      </c>
      <c r="DI70" s="49">
        <v>0</v>
      </c>
      <c r="DJ70" s="49">
        <v>0</v>
      </c>
      <c r="DK70" s="49">
        <v>0</v>
      </c>
      <c r="DL70" s="49">
        <v>0</v>
      </c>
      <c r="DM70" s="49">
        <v>0</v>
      </c>
      <c r="DN70" s="49">
        <v>0</v>
      </c>
      <c r="DO70" s="49">
        <v>0</v>
      </c>
      <c r="DP70" s="49">
        <v>0</v>
      </c>
      <c r="DQ70" s="49">
        <v>0</v>
      </c>
      <c r="DR70" s="49">
        <v>0</v>
      </c>
      <c r="DS70" s="49">
        <v>0</v>
      </c>
      <c r="DT70" s="49">
        <v>0</v>
      </c>
      <c r="DU70" s="49">
        <v>0</v>
      </c>
      <c r="DV70" s="49">
        <v>0</v>
      </c>
      <c r="DW70" s="49">
        <v>0</v>
      </c>
      <c r="DX70" s="49">
        <v>0</v>
      </c>
      <c r="DY70" s="49">
        <v>0</v>
      </c>
      <c r="DZ70" s="49">
        <v>0</v>
      </c>
      <c r="EA70" s="49">
        <v>0</v>
      </c>
      <c r="EB70" s="49">
        <v>0</v>
      </c>
      <c r="EC70" s="49">
        <v>0</v>
      </c>
      <c r="ED70" s="49">
        <v>0</v>
      </c>
      <c r="EE70" s="49">
        <v>0</v>
      </c>
      <c r="EF70" s="49">
        <v>0</v>
      </c>
      <c r="EG70" s="49">
        <v>0</v>
      </c>
      <c r="EH70" s="49">
        <v>0</v>
      </c>
      <c r="EI70" s="49">
        <v>0</v>
      </c>
      <c r="EJ70" s="49">
        <v>0</v>
      </c>
      <c r="EK70" s="49">
        <v>0</v>
      </c>
      <c r="EL70" s="49">
        <v>0</v>
      </c>
      <c r="EM70" s="49">
        <v>0</v>
      </c>
      <c r="EN70" s="49">
        <v>0</v>
      </c>
      <c r="EO70" s="49">
        <v>0</v>
      </c>
      <c r="EP70" s="49">
        <v>0</v>
      </c>
      <c r="EQ70" s="49">
        <v>0</v>
      </c>
      <c r="ER70" s="49">
        <v>0</v>
      </c>
      <c r="ES70" s="49">
        <v>0</v>
      </c>
      <c r="ET70" s="49">
        <v>0</v>
      </c>
      <c r="EU70" s="49">
        <v>0</v>
      </c>
      <c r="EV70" s="49">
        <v>0</v>
      </c>
      <c r="EW70" s="49">
        <v>0</v>
      </c>
      <c r="EX70" s="49">
        <v>0</v>
      </c>
      <c r="EY70" s="49">
        <v>0</v>
      </c>
      <c r="EZ70" s="49">
        <v>0</v>
      </c>
      <c r="FA70" s="49">
        <v>0</v>
      </c>
      <c r="FB70" s="49">
        <v>0</v>
      </c>
      <c r="FC70" s="49">
        <v>0</v>
      </c>
      <c r="FD70" s="49">
        <v>0</v>
      </c>
      <c r="FE70" s="49">
        <v>0</v>
      </c>
      <c r="FF70" s="49">
        <v>0</v>
      </c>
      <c r="FG70" s="49">
        <v>0</v>
      </c>
      <c r="FH70" s="49">
        <v>0</v>
      </c>
      <c r="FI70" s="49">
        <v>0</v>
      </c>
      <c r="FJ70" s="49">
        <v>0</v>
      </c>
      <c r="FK70" s="50">
        <v>66346729.016560793</v>
      </c>
      <c r="FL70" s="51">
        <v>53496692.809126683</v>
      </c>
      <c r="FM70" s="51"/>
      <c r="FN70" s="51">
        <v>0</v>
      </c>
      <c r="FO70" s="51">
        <v>53496692.809126683</v>
      </c>
      <c r="FP70" s="51">
        <v>119843421.82568747</v>
      </c>
      <c r="FQ70" s="51">
        <v>10670461.042046852</v>
      </c>
      <c r="FR70" s="51">
        <v>3469397.8059953144</v>
      </c>
      <c r="FS70" s="51">
        <v>133983280.67372963</v>
      </c>
      <c r="FT70" s="47">
        <v>1624012.6283734574</v>
      </c>
      <c r="FU70" s="47">
        <v>1845385.1776218568</v>
      </c>
      <c r="FV70" s="61">
        <f t="shared" si="2"/>
        <v>0</v>
      </c>
    </row>
    <row r="71" spans="1:178" x14ac:dyDescent="0.25">
      <c r="A71" s="42" t="s">
        <v>96</v>
      </c>
      <c r="B71" s="43">
        <v>67</v>
      </c>
      <c r="C71" s="49">
        <v>0</v>
      </c>
      <c r="D71" s="49">
        <v>0</v>
      </c>
      <c r="E71" s="49">
        <v>0</v>
      </c>
      <c r="F71" s="49">
        <v>0</v>
      </c>
      <c r="G71" s="49">
        <v>0</v>
      </c>
      <c r="H71" s="49">
        <v>0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49">
        <v>0</v>
      </c>
      <c r="AA71" s="49">
        <v>0</v>
      </c>
      <c r="AB71" s="49">
        <v>0</v>
      </c>
      <c r="AC71" s="49">
        <v>0</v>
      </c>
      <c r="AD71" s="49">
        <v>0</v>
      </c>
      <c r="AE71" s="49">
        <v>0</v>
      </c>
      <c r="AF71" s="49">
        <v>0</v>
      </c>
      <c r="AG71" s="49">
        <v>0</v>
      </c>
      <c r="AH71" s="49">
        <v>0</v>
      </c>
      <c r="AI71" s="49">
        <v>0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0</v>
      </c>
      <c r="AQ71" s="49">
        <v>0</v>
      </c>
      <c r="AR71" s="49">
        <v>0</v>
      </c>
      <c r="AS71" s="49">
        <v>0</v>
      </c>
      <c r="AT71" s="49">
        <v>0</v>
      </c>
      <c r="AU71" s="49">
        <v>0</v>
      </c>
      <c r="AV71" s="49">
        <v>0</v>
      </c>
      <c r="AW71" s="49">
        <v>0</v>
      </c>
      <c r="AX71" s="49">
        <v>0</v>
      </c>
      <c r="AY71" s="49">
        <v>0</v>
      </c>
      <c r="AZ71" s="49">
        <v>0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0</v>
      </c>
      <c r="BI71" s="49">
        <v>0</v>
      </c>
      <c r="BJ71" s="49">
        <v>0</v>
      </c>
      <c r="BK71" s="49">
        <v>0</v>
      </c>
      <c r="BL71" s="49">
        <v>0</v>
      </c>
      <c r="BM71" s="49">
        <v>0</v>
      </c>
      <c r="BN71" s="49">
        <v>0</v>
      </c>
      <c r="BO71" s="49">
        <v>0</v>
      </c>
      <c r="BP71" s="49">
        <v>19.57113826992364</v>
      </c>
      <c r="BQ71" s="49">
        <v>34178464.036978267</v>
      </c>
      <c r="BR71" s="49">
        <v>365.10757913483212</v>
      </c>
      <c r="BS71" s="49">
        <v>0</v>
      </c>
      <c r="BT71" s="49">
        <v>0</v>
      </c>
      <c r="BU71" s="49">
        <v>0</v>
      </c>
      <c r="BV71" s="49">
        <v>0</v>
      </c>
      <c r="BW71" s="49">
        <v>0</v>
      </c>
      <c r="BX71" s="49">
        <v>0</v>
      </c>
      <c r="BY71" s="49">
        <v>0</v>
      </c>
      <c r="BZ71" s="49">
        <v>0</v>
      </c>
      <c r="CA71" s="49">
        <v>0</v>
      </c>
      <c r="CB71" s="49">
        <v>0</v>
      </c>
      <c r="CC71" s="49">
        <v>0</v>
      </c>
      <c r="CD71" s="49">
        <v>0</v>
      </c>
      <c r="CE71" s="49">
        <v>0</v>
      </c>
      <c r="CF71" s="49">
        <v>0</v>
      </c>
      <c r="CG71" s="49">
        <v>0</v>
      </c>
      <c r="CH71" s="49">
        <v>0</v>
      </c>
      <c r="CI71" s="49">
        <v>0</v>
      </c>
      <c r="CJ71" s="49">
        <v>0</v>
      </c>
      <c r="CK71" s="49">
        <v>0</v>
      </c>
      <c r="CL71" s="49">
        <v>0</v>
      </c>
      <c r="CM71" s="49">
        <v>0</v>
      </c>
      <c r="CN71" s="49">
        <v>0</v>
      </c>
      <c r="CO71" s="49">
        <v>0</v>
      </c>
      <c r="CP71" s="49">
        <v>0</v>
      </c>
      <c r="CQ71" s="49">
        <v>0</v>
      </c>
      <c r="CR71" s="49">
        <v>0</v>
      </c>
      <c r="CS71" s="49">
        <v>0</v>
      </c>
      <c r="CT71" s="49">
        <v>1687852.6817871812</v>
      </c>
      <c r="CU71" s="49">
        <v>0</v>
      </c>
      <c r="CV71" s="49">
        <v>0</v>
      </c>
      <c r="CW71" s="49">
        <v>0</v>
      </c>
      <c r="CX71" s="49">
        <v>0</v>
      </c>
      <c r="CY71" s="49">
        <v>0</v>
      </c>
      <c r="CZ71" s="49">
        <v>0</v>
      </c>
      <c r="DA71" s="49">
        <v>0</v>
      </c>
      <c r="DB71" s="49">
        <v>0</v>
      </c>
      <c r="DC71" s="49">
        <v>0</v>
      </c>
      <c r="DD71" s="49">
        <v>0</v>
      </c>
      <c r="DE71" s="49">
        <v>0</v>
      </c>
      <c r="DF71" s="49">
        <v>0</v>
      </c>
      <c r="DG71" s="49">
        <v>0</v>
      </c>
      <c r="DH71" s="49">
        <v>0</v>
      </c>
      <c r="DI71" s="49">
        <v>0</v>
      </c>
      <c r="DJ71" s="49">
        <v>0</v>
      </c>
      <c r="DK71" s="49">
        <v>0</v>
      </c>
      <c r="DL71" s="49">
        <v>0</v>
      </c>
      <c r="DM71" s="49">
        <v>0</v>
      </c>
      <c r="DN71" s="49">
        <v>0</v>
      </c>
      <c r="DO71" s="49">
        <v>0</v>
      </c>
      <c r="DP71" s="49">
        <v>0</v>
      </c>
      <c r="DQ71" s="49">
        <v>0</v>
      </c>
      <c r="DR71" s="49">
        <v>0</v>
      </c>
      <c r="DS71" s="49">
        <v>0</v>
      </c>
      <c r="DT71" s="49">
        <v>0</v>
      </c>
      <c r="DU71" s="49">
        <v>0</v>
      </c>
      <c r="DV71" s="49">
        <v>0</v>
      </c>
      <c r="DW71" s="49">
        <v>0</v>
      </c>
      <c r="DX71" s="49">
        <v>0</v>
      </c>
      <c r="DY71" s="49">
        <v>0</v>
      </c>
      <c r="DZ71" s="49">
        <v>0</v>
      </c>
      <c r="EA71" s="49">
        <v>0</v>
      </c>
      <c r="EB71" s="49">
        <v>0</v>
      </c>
      <c r="EC71" s="49">
        <v>0</v>
      </c>
      <c r="ED71" s="49">
        <v>0</v>
      </c>
      <c r="EE71" s="49">
        <v>0</v>
      </c>
      <c r="EF71" s="49">
        <v>0</v>
      </c>
      <c r="EG71" s="49">
        <v>0</v>
      </c>
      <c r="EH71" s="49">
        <v>0</v>
      </c>
      <c r="EI71" s="49">
        <v>0</v>
      </c>
      <c r="EJ71" s="49">
        <v>0</v>
      </c>
      <c r="EK71" s="49">
        <v>0</v>
      </c>
      <c r="EL71" s="49">
        <v>0</v>
      </c>
      <c r="EM71" s="49">
        <v>0</v>
      </c>
      <c r="EN71" s="49">
        <v>0</v>
      </c>
      <c r="EO71" s="49">
        <v>0</v>
      </c>
      <c r="EP71" s="49">
        <v>0</v>
      </c>
      <c r="EQ71" s="49">
        <v>0</v>
      </c>
      <c r="ER71" s="49">
        <v>0</v>
      </c>
      <c r="ES71" s="49">
        <v>0</v>
      </c>
      <c r="ET71" s="49">
        <v>0</v>
      </c>
      <c r="EU71" s="49">
        <v>0</v>
      </c>
      <c r="EV71" s="49">
        <v>0</v>
      </c>
      <c r="EW71" s="49">
        <v>0</v>
      </c>
      <c r="EX71" s="49">
        <v>0</v>
      </c>
      <c r="EY71" s="49">
        <v>0</v>
      </c>
      <c r="EZ71" s="49">
        <v>0</v>
      </c>
      <c r="FA71" s="49">
        <v>0</v>
      </c>
      <c r="FB71" s="49">
        <v>0</v>
      </c>
      <c r="FC71" s="49">
        <v>0</v>
      </c>
      <c r="FD71" s="49">
        <v>0</v>
      </c>
      <c r="FE71" s="49">
        <v>0</v>
      </c>
      <c r="FF71" s="49">
        <v>0</v>
      </c>
      <c r="FG71" s="49">
        <v>0</v>
      </c>
      <c r="FH71" s="49">
        <v>0</v>
      </c>
      <c r="FI71" s="49">
        <v>0</v>
      </c>
      <c r="FJ71" s="49">
        <v>0</v>
      </c>
      <c r="FK71" s="50">
        <v>35866701.39748285</v>
      </c>
      <c r="FL71" s="51">
        <v>40357547.949737705</v>
      </c>
      <c r="FM71" s="51"/>
      <c r="FN71" s="51">
        <v>0</v>
      </c>
      <c r="FO71" s="51">
        <v>40357547.949737705</v>
      </c>
      <c r="FP71" s="51">
        <v>76224249.347220555</v>
      </c>
      <c r="FQ71" s="51">
        <v>4073137.0357422153</v>
      </c>
      <c r="FR71" s="51">
        <v>1386237.1330310162</v>
      </c>
      <c r="FS71" s="51">
        <v>81683623.515993774</v>
      </c>
      <c r="FT71" s="47">
        <v>1361626.0945089101</v>
      </c>
      <c r="FU71" s="47">
        <v>24611.038522106097</v>
      </c>
      <c r="FV71" s="61">
        <f t="shared" si="2"/>
        <v>3.2741809263825417E-11</v>
      </c>
    </row>
    <row r="72" spans="1:178" x14ac:dyDescent="0.25">
      <c r="A72" s="42" t="s">
        <v>97</v>
      </c>
      <c r="B72" s="43">
        <v>68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0</v>
      </c>
      <c r="AA72" s="49">
        <v>0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0</v>
      </c>
      <c r="AJ72" s="49">
        <v>0</v>
      </c>
      <c r="AK72" s="49">
        <v>0</v>
      </c>
      <c r="AL72" s="49">
        <v>0</v>
      </c>
      <c r="AM72" s="49">
        <v>0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  <c r="AS72" s="49">
        <v>0</v>
      </c>
      <c r="AT72" s="49">
        <v>0</v>
      </c>
      <c r="AU72" s="49">
        <v>0</v>
      </c>
      <c r="AV72" s="49">
        <v>0</v>
      </c>
      <c r="AW72" s="49">
        <v>0</v>
      </c>
      <c r="AX72" s="49">
        <v>0</v>
      </c>
      <c r="AY72" s="49">
        <v>0</v>
      </c>
      <c r="AZ72" s="49">
        <v>0</v>
      </c>
      <c r="BA72" s="49">
        <v>0</v>
      </c>
      <c r="BB72" s="49">
        <v>111.724910982521</v>
      </c>
      <c r="BC72" s="49">
        <v>0</v>
      </c>
      <c r="BD72" s="49">
        <v>0</v>
      </c>
      <c r="BE72" s="49">
        <v>0</v>
      </c>
      <c r="BF72" s="49">
        <v>0</v>
      </c>
      <c r="BG72" s="49">
        <v>0</v>
      </c>
      <c r="BH72" s="49">
        <v>370663.62655757362</v>
      </c>
      <c r="BI72" s="49">
        <v>0</v>
      </c>
      <c r="BJ72" s="49">
        <v>0</v>
      </c>
      <c r="BK72" s="49">
        <v>0</v>
      </c>
      <c r="BL72" s="49">
        <v>0</v>
      </c>
      <c r="BM72" s="49">
        <v>0</v>
      </c>
      <c r="BN72" s="49">
        <v>0</v>
      </c>
      <c r="BO72" s="49">
        <v>0</v>
      </c>
      <c r="BP72" s="49">
        <v>0</v>
      </c>
      <c r="BQ72" s="49">
        <v>0</v>
      </c>
      <c r="BR72" s="49">
        <v>57430506.69018776</v>
      </c>
      <c r="BS72" s="49">
        <v>0</v>
      </c>
      <c r="BT72" s="49">
        <v>0</v>
      </c>
      <c r="BU72" s="49">
        <v>0</v>
      </c>
      <c r="BV72" s="49">
        <v>0</v>
      </c>
      <c r="BW72" s="49">
        <v>0</v>
      </c>
      <c r="BX72" s="49">
        <v>0</v>
      </c>
      <c r="BY72" s="49">
        <v>0</v>
      </c>
      <c r="BZ72" s="49">
        <v>0</v>
      </c>
      <c r="CA72" s="49">
        <v>0</v>
      </c>
      <c r="CB72" s="49">
        <v>0</v>
      </c>
      <c r="CC72" s="49">
        <v>0</v>
      </c>
      <c r="CD72" s="49">
        <v>0</v>
      </c>
      <c r="CE72" s="49">
        <v>0</v>
      </c>
      <c r="CF72" s="49">
        <v>0</v>
      </c>
      <c r="CG72" s="49">
        <v>0</v>
      </c>
      <c r="CH72" s="49">
        <v>0</v>
      </c>
      <c r="CI72" s="49">
        <v>0</v>
      </c>
      <c r="CJ72" s="49">
        <v>0</v>
      </c>
      <c r="CK72" s="49">
        <v>0</v>
      </c>
      <c r="CL72" s="49">
        <v>0</v>
      </c>
      <c r="CM72" s="49">
        <v>0</v>
      </c>
      <c r="CN72" s="49">
        <v>0</v>
      </c>
      <c r="CO72" s="49">
        <v>0</v>
      </c>
      <c r="CP72" s="49">
        <v>0</v>
      </c>
      <c r="CQ72" s="49">
        <v>0</v>
      </c>
      <c r="CR72" s="49">
        <v>0</v>
      </c>
      <c r="CS72" s="49">
        <v>0</v>
      </c>
      <c r="CT72" s="49">
        <v>0</v>
      </c>
      <c r="CU72" s="49">
        <v>0</v>
      </c>
      <c r="CV72" s="49">
        <v>0</v>
      </c>
      <c r="CW72" s="49">
        <v>0</v>
      </c>
      <c r="CX72" s="49">
        <v>0</v>
      </c>
      <c r="CY72" s="49">
        <v>0</v>
      </c>
      <c r="CZ72" s="49">
        <v>0</v>
      </c>
      <c r="DA72" s="49">
        <v>0</v>
      </c>
      <c r="DB72" s="49">
        <v>0</v>
      </c>
      <c r="DC72" s="49">
        <v>0</v>
      </c>
      <c r="DD72" s="49">
        <v>0</v>
      </c>
      <c r="DE72" s="49">
        <v>0</v>
      </c>
      <c r="DF72" s="49">
        <v>0</v>
      </c>
      <c r="DG72" s="49">
        <v>0</v>
      </c>
      <c r="DH72" s="49">
        <v>0</v>
      </c>
      <c r="DI72" s="49">
        <v>0</v>
      </c>
      <c r="DJ72" s="49">
        <v>0</v>
      </c>
      <c r="DK72" s="49">
        <v>0</v>
      </c>
      <c r="DL72" s="49">
        <v>0</v>
      </c>
      <c r="DM72" s="49">
        <v>0</v>
      </c>
      <c r="DN72" s="49">
        <v>0</v>
      </c>
      <c r="DO72" s="49">
        <v>0</v>
      </c>
      <c r="DP72" s="49">
        <v>0</v>
      </c>
      <c r="DQ72" s="49">
        <v>0</v>
      </c>
      <c r="DR72" s="49">
        <v>0</v>
      </c>
      <c r="DS72" s="49">
        <v>0</v>
      </c>
      <c r="DT72" s="49">
        <v>0</v>
      </c>
      <c r="DU72" s="49">
        <v>0</v>
      </c>
      <c r="DV72" s="49">
        <v>0</v>
      </c>
      <c r="DW72" s="49">
        <v>0</v>
      </c>
      <c r="DX72" s="49">
        <v>0</v>
      </c>
      <c r="DY72" s="49">
        <v>0</v>
      </c>
      <c r="DZ72" s="49">
        <v>0</v>
      </c>
      <c r="EA72" s="49">
        <v>0</v>
      </c>
      <c r="EB72" s="49">
        <v>0</v>
      </c>
      <c r="EC72" s="49">
        <v>0</v>
      </c>
      <c r="ED72" s="49">
        <v>0</v>
      </c>
      <c r="EE72" s="49">
        <v>0</v>
      </c>
      <c r="EF72" s="49">
        <v>0</v>
      </c>
      <c r="EG72" s="49">
        <v>0</v>
      </c>
      <c r="EH72" s="49">
        <v>0</v>
      </c>
      <c r="EI72" s="49">
        <v>0</v>
      </c>
      <c r="EJ72" s="49">
        <v>0</v>
      </c>
      <c r="EK72" s="49">
        <v>0</v>
      </c>
      <c r="EL72" s="49">
        <v>0</v>
      </c>
      <c r="EM72" s="49">
        <v>0</v>
      </c>
      <c r="EN72" s="49">
        <v>0</v>
      </c>
      <c r="EO72" s="49">
        <v>0</v>
      </c>
      <c r="EP72" s="49">
        <v>0</v>
      </c>
      <c r="EQ72" s="49">
        <v>0</v>
      </c>
      <c r="ER72" s="49">
        <v>0</v>
      </c>
      <c r="ES72" s="49">
        <v>0</v>
      </c>
      <c r="ET72" s="49">
        <v>0</v>
      </c>
      <c r="EU72" s="49">
        <v>0</v>
      </c>
      <c r="EV72" s="49">
        <v>0</v>
      </c>
      <c r="EW72" s="49">
        <v>0</v>
      </c>
      <c r="EX72" s="49">
        <v>0</v>
      </c>
      <c r="EY72" s="49">
        <v>0</v>
      </c>
      <c r="EZ72" s="49">
        <v>0</v>
      </c>
      <c r="FA72" s="49">
        <v>0</v>
      </c>
      <c r="FB72" s="49">
        <v>0</v>
      </c>
      <c r="FC72" s="49">
        <v>0</v>
      </c>
      <c r="FD72" s="49">
        <v>0</v>
      </c>
      <c r="FE72" s="49">
        <v>0</v>
      </c>
      <c r="FF72" s="49">
        <v>0</v>
      </c>
      <c r="FG72" s="49">
        <v>0</v>
      </c>
      <c r="FH72" s="49">
        <v>0</v>
      </c>
      <c r="FI72" s="49">
        <v>0</v>
      </c>
      <c r="FJ72" s="49">
        <v>0</v>
      </c>
      <c r="FK72" s="50">
        <v>57801282.041656315</v>
      </c>
      <c r="FL72" s="51">
        <v>13519494.570911232</v>
      </c>
      <c r="FM72" s="51"/>
      <c r="FN72" s="51">
        <v>0</v>
      </c>
      <c r="FO72" s="51">
        <v>13519494.570911232</v>
      </c>
      <c r="FP72" s="51">
        <v>71320776.612567544</v>
      </c>
      <c r="FQ72" s="51">
        <v>7441950.7057025265</v>
      </c>
      <c r="FR72" s="51">
        <v>2278619.8841806543</v>
      </c>
      <c r="FS72" s="51">
        <v>81041347.202450722</v>
      </c>
      <c r="FT72" s="47">
        <v>1314912.9987709301</v>
      </c>
      <c r="FU72" s="47">
        <v>963706.8854097242</v>
      </c>
      <c r="FV72" s="61">
        <f t="shared" si="2"/>
        <v>0</v>
      </c>
    </row>
    <row r="73" spans="1:178" x14ac:dyDescent="0.25">
      <c r="A73" s="42" t="s">
        <v>98</v>
      </c>
      <c r="B73" s="43">
        <v>69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49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49">
        <v>0</v>
      </c>
      <c r="AA73" s="49">
        <v>0</v>
      </c>
      <c r="AB73" s="49">
        <v>0</v>
      </c>
      <c r="AC73" s="49">
        <v>0</v>
      </c>
      <c r="AD73" s="49">
        <v>0</v>
      </c>
      <c r="AE73" s="49">
        <v>0</v>
      </c>
      <c r="AF73" s="49">
        <v>0</v>
      </c>
      <c r="AG73" s="49">
        <v>0</v>
      </c>
      <c r="AH73" s="49">
        <v>0</v>
      </c>
      <c r="AI73" s="49">
        <v>0</v>
      </c>
      <c r="AJ73" s="49">
        <v>0</v>
      </c>
      <c r="AK73" s="49">
        <v>0</v>
      </c>
      <c r="AL73" s="49">
        <v>0</v>
      </c>
      <c r="AM73" s="49">
        <v>0</v>
      </c>
      <c r="AN73" s="49">
        <v>0</v>
      </c>
      <c r="AO73" s="49">
        <v>0</v>
      </c>
      <c r="AP73" s="49">
        <v>0</v>
      </c>
      <c r="AQ73" s="49">
        <v>0</v>
      </c>
      <c r="AR73" s="49">
        <v>0</v>
      </c>
      <c r="AS73" s="49">
        <v>0</v>
      </c>
      <c r="AT73" s="49">
        <v>0</v>
      </c>
      <c r="AU73" s="49">
        <v>0</v>
      </c>
      <c r="AV73" s="49">
        <v>0</v>
      </c>
      <c r="AW73" s="49">
        <v>0</v>
      </c>
      <c r="AX73" s="49">
        <v>0</v>
      </c>
      <c r="AY73" s="49">
        <v>0</v>
      </c>
      <c r="AZ73" s="49">
        <v>0</v>
      </c>
      <c r="BA73" s="49">
        <v>0</v>
      </c>
      <c r="BB73" s="49">
        <v>0.66996096033709296</v>
      </c>
      <c r="BC73" s="49">
        <v>0</v>
      </c>
      <c r="BD73" s="49">
        <v>0</v>
      </c>
      <c r="BE73" s="49">
        <v>0</v>
      </c>
      <c r="BF73" s="49">
        <v>0</v>
      </c>
      <c r="BG73" s="49">
        <v>889385.06085496617</v>
      </c>
      <c r="BH73" s="49">
        <v>2.3200060198783223</v>
      </c>
      <c r="BI73" s="49">
        <v>4155.1409657070199</v>
      </c>
      <c r="BJ73" s="49">
        <v>0</v>
      </c>
      <c r="BK73" s="49">
        <v>0</v>
      </c>
      <c r="BL73" s="49">
        <v>0</v>
      </c>
      <c r="BM73" s="49">
        <v>0</v>
      </c>
      <c r="BN73" s="49">
        <v>0</v>
      </c>
      <c r="BO73" s="49">
        <v>0</v>
      </c>
      <c r="BP73" s="49">
        <v>0</v>
      </c>
      <c r="BQ73" s="49">
        <v>0</v>
      </c>
      <c r="BR73" s="49">
        <v>0</v>
      </c>
      <c r="BS73" s="49">
        <v>122028673.279578</v>
      </c>
      <c r="BT73" s="49">
        <v>0</v>
      </c>
      <c r="BU73" s="49">
        <v>0</v>
      </c>
      <c r="BV73" s="49">
        <v>0</v>
      </c>
      <c r="BW73" s="49">
        <v>0</v>
      </c>
      <c r="BX73" s="49">
        <v>0</v>
      </c>
      <c r="BY73" s="49">
        <v>0</v>
      </c>
      <c r="BZ73" s="49">
        <v>442135.27674017928</v>
      </c>
      <c r="CA73" s="49">
        <v>0</v>
      </c>
      <c r="CB73" s="49">
        <v>0</v>
      </c>
      <c r="CC73" s="49">
        <v>0</v>
      </c>
      <c r="CD73" s="49">
        <v>0</v>
      </c>
      <c r="CE73" s="49">
        <v>0</v>
      </c>
      <c r="CF73" s="49">
        <v>0</v>
      </c>
      <c r="CG73" s="49">
        <v>0</v>
      </c>
      <c r="CH73" s="49">
        <v>0</v>
      </c>
      <c r="CI73" s="49">
        <v>0</v>
      </c>
      <c r="CJ73" s="49">
        <v>0</v>
      </c>
      <c r="CK73" s="49">
        <v>0</v>
      </c>
      <c r="CL73" s="49">
        <v>0</v>
      </c>
      <c r="CM73" s="49">
        <v>0</v>
      </c>
      <c r="CN73" s="49">
        <v>0</v>
      </c>
      <c r="CO73" s="49">
        <v>0</v>
      </c>
      <c r="CP73" s="49">
        <v>0</v>
      </c>
      <c r="CQ73" s="49">
        <v>0</v>
      </c>
      <c r="CR73" s="49">
        <v>0</v>
      </c>
      <c r="CS73" s="49">
        <v>0</v>
      </c>
      <c r="CT73" s="49">
        <v>0</v>
      </c>
      <c r="CU73" s="49">
        <v>981.42753752262229</v>
      </c>
      <c r="CV73" s="49">
        <v>0</v>
      </c>
      <c r="CW73" s="49">
        <v>0</v>
      </c>
      <c r="CX73" s="49">
        <v>0</v>
      </c>
      <c r="CY73" s="49">
        <v>0</v>
      </c>
      <c r="CZ73" s="49">
        <v>0</v>
      </c>
      <c r="DA73" s="49">
        <v>0</v>
      </c>
      <c r="DB73" s="49">
        <v>17713.094841179143</v>
      </c>
      <c r="DC73" s="49">
        <v>0</v>
      </c>
      <c r="DD73" s="49">
        <v>0</v>
      </c>
      <c r="DE73" s="49">
        <v>0</v>
      </c>
      <c r="DF73" s="49">
        <v>0</v>
      </c>
      <c r="DG73" s="49">
        <v>0</v>
      </c>
      <c r="DH73" s="49">
        <v>0</v>
      </c>
      <c r="DI73" s="49">
        <v>0</v>
      </c>
      <c r="DJ73" s="49">
        <v>0</v>
      </c>
      <c r="DK73" s="49">
        <v>0</v>
      </c>
      <c r="DL73" s="49">
        <v>0</v>
      </c>
      <c r="DM73" s="49">
        <v>0</v>
      </c>
      <c r="DN73" s="49">
        <v>0</v>
      </c>
      <c r="DO73" s="49">
        <v>0</v>
      </c>
      <c r="DP73" s="49">
        <v>0</v>
      </c>
      <c r="DQ73" s="49">
        <v>0</v>
      </c>
      <c r="DR73" s="49">
        <v>0</v>
      </c>
      <c r="DS73" s="49">
        <v>0</v>
      </c>
      <c r="DT73" s="49">
        <v>0</v>
      </c>
      <c r="DU73" s="49">
        <v>0</v>
      </c>
      <c r="DV73" s="49">
        <v>0</v>
      </c>
      <c r="DW73" s="49">
        <v>0</v>
      </c>
      <c r="DX73" s="49">
        <v>0</v>
      </c>
      <c r="DY73" s="49">
        <v>0</v>
      </c>
      <c r="DZ73" s="49">
        <v>0</v>
      </c>
      <c r="EA73" s="49">
        <v>0</v>
      </c>
      <c r="EB73" s="49">
        <v>0</v>
      </c>
      <c r="EC73" s="49">
        <v>0</v>
      </c>
      <c r="ED73" s="49">
        <v>0</v>
      </c>
      <c r="EE73" s="49">
        <v>0</v>
      </c>
      <c r="EF73" s="49">
        <v>0</v>
      </c>
      <c r="EG73" s="49">
        <v>0</v>
      </c>
      <c r="EH73" s="49">
        <v>0</v>
      </c>
      <c r="EI73" s="49">
        <v>0</v>
      </c>
      <c r="EJ73" s="49">
        <v>0</v>
      </c>
      <c r="EK73" s="49">
        <v>0</v>
      </c>
      <c r="EL73" s="49">
        <v>0</v>
      </c>
      <c r="EM73" s="49">
        <v>0</v>
      </c>
      <c r="EN73" s="49">
        <v>0</v>
      </c>
      <c r="EO73" s="49">
        <v>0</v>
      </c>
      <c r="EP73" s="49">
        <v>0</v>
      </c>
      <c r="EQ73" s="49">
        <v>0</v>
      </c>
      <c r="ER73" s="49">
        <v>0</v>
      </c>
      <c r="ES73" s="49">
        <v>0</v>
      </c>
      <c r="ET73" s="49">
        <v>0</v>
      </c>
      <c r="EU73" s="49">
        <v>0</v>
      </c>
      <c r="EV73" s="49">
        <v>0</v>
      </c>
      <c r="EW73" s="49">
        <v>0</v>
      </c>
      <c r="EX73" s="49">
        <v>0</v>
      </c>
      <c r="EY73" s="49">
        <v>0</v>
      </c>
      <c r="EZ73" s="49">
        <v>0</v>
      </c>
      <c r="FA73" s="49">
        <v>0</v>
      </c>
      <c r="FB73" s="49">
        <v>0</v>
      </c>
      <c r="FC73" s="49">
        <v>0</v>
      </c>
      <c r="FD73" s="49">
        <v>0</v>
      </c>
      <c r="FE73" s="49">
        <v>0</v>
      </c>
      <c r="FF73" s="49">
        <v>0</v>
      </c>
      <c r="FG73" s="49">
        <v>0</v>
      </c>
      <c r="FH73" s="49">
        <v>0</v>
      </c>
      <c r="FI73" s="49">
        <v>0</v>
      </c>
      <c r="FJ73" s="49">
        <v>0</v>
      </c>
      <c r="FK73" s="50">
        <v>123383046.27048454</v>
      </c>
      <c r="FL73" s="51">
        <v>20416385.748778384</v>
      </c>
      <c r="FM73" s="51"/>
      <c r="FN73" s="51">
        <v>0</v>
      </c>
      <c r="FO73" s="51">
        <v>20416385.748778384</v>
      </c>
      <c r="FP73" s="51">
        <v>143799432.01926291</v>
      </c>
      <c r="FQ73" s="51">
        <v>26757434.540935759</v>
      </c>
      <c r="FR73" s="51">
        <v>5344169.90849829</v>
      </c>
      <c r="FS73" s="51">
        <v>175901036.46869695</v>
      </c>
      <c r="FT73" s="47">
        <v>2579962.9959180709</v>
      </c>
      <c r="FU73" s="47">
        <v>2764206.9125802191</v>
      </c>
      <c r="FV73" s="61">
        <f t="shared" si="2"/>
        <v>0</v>
      </c>
    </row>
    <row r="74" spans="1:178" x14ac:dyDescent="0.25">
      <c r="A74" s="42" t="s">
        <v>99</v>
      </c>
      <c r="B74" s="43">
        <v>70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0</v>
      </c>
      <c r="AC74" s="49">
        <v>0</v>
      </c>
      <c r="AD74" s="49">
        <v>0</v>
      </c>
      <c r="AE74" s="49">
        <v>0</v>
      </c>
      <c r="AF74" s="49">
        <v>0</v>
      </c>
      <c r="AG74" s="49">
        <v>0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0</v>
      </c>
      <c r="AN74" s="49">
        <v>0</v>
      </c>
      <c r="AO74" s="49">
        <v>0</v>
      </c>
      <c r="AP74" s="49">
        <v>0</v>
      </c>
      <c r="AQ74" s="49">
        <v>0</v>
      </c>
      <c r="AR74" s="49">
        <v>0</v>
      </c>
      <c r="AS74" s="49">
        <v>0</v>
      </c>
      <c r="AT74" s="49">
        <v>0</v>
      </c>
      <c r="AU74" s="49">
        <v>0</v>
      </c>
      <c r="AV74" s="49">
        <v>0</v>
      </c>
      <c r="AW74" s="49">
        <v>0</v>
      </c>
      <c r="AX74" s="49">
        <v>0</v>
      </c>
      <c r="AY74" s="49">
        <v>0</v>
      </c>
      <c r="AZ74" s="49">
        <v>0</v>
      </c>
      <c r="BA74" s="49">
        <v>0</v>
      </c>
      <c r="BB74" s="49">
        <v>0</v>
      </c>
      <c r="BC74" s="49">
        <v>0</v>
      </c>
      <c r="BD74" s="49">
        <v>0</v>
      </c>
      <c r="BE74" s="49">
        <v>0</v>
      </c>
      <c r="BF74" s="49">
        <v>0</v>
      </c>
      <c r="BG74" s="49">
        <v>0</v>
      </c>
      <c r="BH74" s="49">
        <v>0</v>
      </c>
      <c r="BI74" s="49">
        <v>0</v>
      </c>
      <c r="BJ74" s="49">
        <v>0</v>
      </c>
      <c r="BK74" s="49">
        <v>0</v>
      </c>
      <c r="BL74" s="49">
        <v>0</v>
      </c>
      <c r="BM74" s="49">
        <v>0</v>
      </c>
      <c r="BN74" s="49">
        <v>0</v>
      </c>
      <c r="BO74" s="49">
        <v>0</v>
      </c>
      <c r="BP74" s="49">
        <v>37.549462452265317</v>
      </c>
      <c r="BQ74" s="49">
        <v>0</v>
      </c>
      <c r="BR74" s="49">
        <v>0</v>
      </c>
      <c r="BS74" s="49">
        <v>0</v>
      </c>
      <c r="BT74" s="49">
        <v>14135639.505246751</v>
      </c>
      <c r="BU74" s="49">
        <v>2947.3672956443515</v>
      </c>
      <c r="BV74" s="49">
        <v>0</v>
      </c>
      <c r="BW74" s="49">
        <v>0</v>
      </c>
      <c r="BX74" s="49">
        <v>0</v>
      </c>
      <c r="BY74" s="49">
        <v>0</v>
      </c>
      <c r="BZ74" s="49">
        <v>0</v>
      </c>
      <c r="CA74" s="49">
        <v>0</v>
      </c>
      <c r="CB74" s="49">
        <v>0</v>
      </c>
      <c r="CC74" s="49">
        <v>0</v>
      </c>
      <c r="CD74" s="49">
        <v>0</v>
      </c>
      <c r="CE74" s="49">
        <v>0</v>
      </c>
      <c r="CF74" s="49">
        <v>0</v>
      </c>
      <c r="CG74" s="49">
        <v>0</v>
      </c>
      <c r="CH74" s="49">
        <v>0</v>
      </c>
      <c r="CI74" s="49">
        <v>0</v>
      </c>
      <c r="CJ74" s="49">
        <v>0</v>
      </c>
      <c r="CK74" s="49">
        <v>0</v>
      </c>
      <c r="CL74" s="49">
        <v>0</v>
      </c>
      <c r="CM74" s="49">
        <v>0</v>
      </c>
      <c r="CN74" s="49">
        <v>0</v>
      </c>
      <c r="CO74" s="49">
        <v>0</v>
      </c>
      <c r="CP74" s="49">
        <v>0</v>
      </c>
      <c r="CQ74" s="49">
        <v>0</v>
      </c>
      <c r="CR74" s="49">
        <v>0</v>
      </c>
      <c r="CS74" s="49">
        <v>0</v>
      </c>
      <c r="CT74" s="49">
        <v>0</v>
      </c>
      <c r="CU74" s="49">
        <v>0</v>
      </c>
      <c r="CV74" s="49">
        <v>0</v>
      </c>
      <c r="CW74" s="49">
        <v>0</v>
      </c>
      <c r="CX74" s="49">
        <v>0</v>
      </c>
      <c r="CY74" s="49">
        <v>0</v>
      </c>
      <c r="CZ74" s="49">
        <v>0</v>
      </c>
      <c r="DA74" s="49">
        <v>0</v>
      </c>
      <c r="DB74" s="49">
        <v>0</v>
      </c>
      <c r="DC74" s="49">
        <v>0</v>
      </c>
      <c r="DD74" s="49">
        <v>0</v>
      </c>
      <c r="DE74" s="49">
        <v>0</v>
      </c>
      <c r="DF74" s="49">
        <v>0</v>
      </c>
      <c r="DG74" s="49">
        <v>0</v>
      </c>
      <c r="DH74" s="49">
        <v>0</v>
      </c>
      <c r="DI74" s="49">
        <v>0</v>
      </c>
      <c r="DJ74" s="49">
        <v>0</v>
      </c>
      <c r="DK74" s="49">
        <v>0</v>
      </c>
      <c r="DL74" s="49">
        <v>0</v>
      </c>
      <c r="DM74" s="49">
        <v>0</v>
      </c>
      <c r="DN74" s="49">
        <v>0</v>
      </c>
      <c r="DO74" s="49">
        <v>0</v>
      </c>
      <c r="DP74" s="49">
        <v>0</v>
      </c>
      <c r="DQ74" s="49">
        <v>0</v>
      </c>
      <c r="DR74" s="49">
        <v>0</v>
      </c>
      <c r="DS74" s="49">
        <v>0</v>
      </c>
      <c r="DT74" s="49">
        <v>0</v>
      </c>
      <c r="DU74" s="49">
        <v>0</v>
      </c>
      <c r="DV74" s="49">
        <v>0</v>
      </c>
      <c r="DW74" s="49">
        <v>0</v>
      </c>
      <c r="DX74" s="49">
        <v>0</v>
      </c>
      <c r="DY74" s="49">
        <v>0</v>
      </c>
      <c r="DZ74" s="49">
        <v>0</v>
      </c>
      <c r="EA74" s="49">
        <v>0</v>
      </c>
      <c r="EB74" s="49">
        <v>0</v>
      </c>
      <c r="EC74" s="49">
        <v>0</v>
      </c>
      <c r="ED74" s="49">
        <v>0</v>
      </c>
      <c r="EE74" s="49">
        <v>0</v>
      </c>
      <c r="EF74" s="49">
        <v>0</v>
      </c>
      <c r="EG74" s="49">
        <v>0</v>
      </c>
      <c r="EH74" s="49">
        <v>0</v>
      </c>
      <c r="EI74" s="49">
        <v>0</v>
      </c>
      <c r="EJ74" s="49">
        <v>0</v>
      </c>
      <c r="EK74" s="49">
        <v>0</v>
      </c>
      <c r="EL74" s="49">
        <v>0</v>
      </c>
      <c r="EM74" s="49">
        <v>0</v>
      </c>
      <c r="EN74" s="49">
        <v>0</v>
      </c>
      <c r="EO74" s="49">
        <v>0</v>
      </c>
      <c r="EP74" s="49">
        <v>0</v>
      </c>
      <c r="EQ74" s="49">
        <v>0</v>
      </c>
      <c r="ER74" s="49">
        <v>0</v>
      </c>
      <c r="ES74" s="49">
        <v>0</v>
      </c>
      <c r="ET74" s="49">
        <v>0</v>
      </c>
      <c r="EU74" s="49">
        <v>0</v>
      </c>
      <c r="EV74" s="49">
        <v>0</v>
      </c>
      <c r="EW74" s="49">
        <v>0</v>
      </c>
      <c r="EX74" s="49">
        <v>0</v>
      </c>
      <c r="EY74" s="49">
        <v>0</v>
      </c>
      <c r="EZ74" s="49">
        <v>0</v>
      </c>
      <c r="FA74" s="49">
        <v>0</v>
      </c>
      <c r="FB74" s="49">
        <v>0</v>
      </c>
      <c r="FC74" s="49">
        <v>0</v>
      </c>
      <c r="FD74" s="49">
        <v>0</v>
      </c>
      <c r="FE74" s="49">
        <v>0</v>
      </c>
      <c r="FF74" s="49">
        <v>0</v>
      </c>
      <c r="FG74" s="49">
        <v>0</v>
      </c>
      <c r="FH74" s="49">
        <v>0</v>
      </c>
      <c r="FI74" s="49">
        <v>0</v>
      </c>
      <c r="FJ74" s="49">
        <v>0</v>
      </c>
      <c r="FK74" s="50">
        <v>14138624.422004849</v>
      </c>
      <c r="FL74" s="51">
        <v>8647506.8913533259</v>
      </c>
      <c r="FM74" s="51"/>
      <c r="FN74" s="51">
        <v>0</v>
      </c>
      <c r="FO74" s="51">
        <v>8647506.8913533259</v>
      </c>
      <c r="FP74" s="51">
        <v>22786131.313358173</v>
      </c>
      <c r="FQ74" s="51">
        <v>1657368.5051305259</v>
      </c>
      <c r="FR74" s="51">
        <v>783039.18808332505</v>
      </c>
      <c r="FS74" s="51">
        <v>25226539.006572023</v>
      </c>
      <c r="FT74" s="47">
        <v>113953.816170247</v>
      </c>
      <c r="FU74" s="47">
        <v>669085.37191307801</v>
      </c>
      <c r="FV74" s="61">
        <f t="shared" si="2"/>
        <v>0</v>
      </c>
    </row>
    <row r="75" spans="1:178" x14ac:dyDescent="0.25">
      <c r="A75" s="42" t="s">
        <v>100</v>
      </c>
      <c r="B75" s="43">
        <v>71</v>
      </c>
      <c r="C75" s="49">
        <v>0</v>
      </c>
      <c r="D75" s="49">
        <v>0</v>
      </c>
      <c r="E75" s="49">
        <v>0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  <c r="AC75" s="49">
        <v>0</v>
      </c>
      <c r="AD75" s="49">
        <v>0</v>
      </c>
      <c r="AE75" s="49">
        <v>0</v>
      </c>
      <c r="AF75" s="49">
        <v>0</v>
      </c>
      <c r="AG75" s="49">
        <v>0</v>
      </c>
      <c r="AH75" s="49">
        <v>1325.6537855272011</v>
      </c>
      <c r="AI75" s="49">
        <v>0</v>
      </c>
      <c r="AJ75" s="49">
        <v>0</v>
      </c>
      <c r="AK75" s="49">
        <v>0</v>
      </c>
      <c r="AL75" s="49">
        <v>0</v>
      </c>
      <c r="AM75" s="49">
        <v>0</v>
      </c>
      <c r="AN75" s="49">
        <v>0</v>
      </c>
      <c r="AO75" s="49">
        <v>0</v>
      </c>
      <c r="AP75" s="49">
        <v>0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49">
        <v>0</v>
      </c>
      <c r="AW75" s="49">
        <v>0</v>
      </c>
      <c r="AX75" s="49">
        <v>0</v>
      </c>
      <c r="AY75" s="49">
        <v>0</v>
      </c>
      <c r="AZ75" s="49">
        <v>0</v>
      </c>
      <c r="BA75" s="49">
        <v>0</v>
      </c>
      <c r="BB75" s="49">
        <v>0</v>
      </c>
      <c r="BC75" s="49">
        <v>0</v>
      </c>
      <c r="BD75" s="49">
        <v>0</v>
      </c>
      <c r="BE75" s="49">
        <v>0</v>
      </c>
      <c r="BF75" s="49">
        <v>0</v>
      </c>
      <c r="BG75" s="49">
        <v>0</v>
      </c>
      <c r="BH75" s="49">
        <v>0</v>
      </c>
      <c r="BI75" s="49">
        <v>0</v>
      </c>
      <c r="BJ75" s="49">
        <v>0</v>
      </c>
      <c r="BK75" s="49">
        <v>0</v>
      </c>
      <c r="BL75" s="49">
        <v>0</v>
      </c>
      <c r="BM75" s="49">
        <v>0</v>
      </c>
      <c r="BN75" s="49">
        <v>0</v>
      </c>
      <c r="BO75" s="49">
        <v>0</v>
      </c>
      <c r="BP75" s="49">
        <v>0</v>
      </c>
      <c r="BQ75" s="49">
        <v>0</v>
      </c>
      <c r="BR75" s="49">
        <v>0</v>
      </c>
      <c r="BS75" s="49">
        <v>0</v>
      </c>
      <c r="BT75" s="49">
        <v>0</v>
      </c>
      <c r="BU75" s="49">
        <v>35441070.394728832</v>
      </c>
      <c r="BV75" s="49">
        <v>0</v>
      </c>
      <c r="BW75" s="49">
        <v>241477.19675180438</v>
      </c>
      <c r="BX75" s="49">
        <v>0</v>
      </c>
      <c r="BY75" s="49">
        <v>0</v>
      </c>
      <c r="BZ75" s="49">
        <v>0</v>
      </c>
      <c r="CA75" s="49">
        <v>0</v>
      </c>
      <c r="CB75" s="49">
        <v>0</v>
      </c>
      <c r="CC75" s="49">
        <v>0</v>
      </c>
      <c r="CD75" s="49">
        <v>0</v>
      </c>
      <c r="CE75" s="49">
        <v>0</v>
      </c>
      <c r="CF75" s="49">
        <v>0</v>
      </c>
      <c r="CG75" s="49">
        <v>0</v>
      </c>
      <c r="CH75" s="49">
        <v>0</v>
      </c>
      <c r="CI75" s="49">
        <v>0</v>
      </c>
      <c r="CJ75" s="49">
        <v>0</v>
      </c>
      <c r="CK75" s="49">
        <v>0</v>
      </c>
      <c r="CL75" s="49">
        <v>0</v>
      </c>
      <c r="CM75" s="49">
        <v>0</v>
      </c>
      <c r="CN75" s="49">
        <v>0</v>
      </c>
      <c r="CO75" s="49">
        <v>0</v>
      </c>
      <c r="CP75" s="49">
        <v>0</v>
      </c>
      <c r="CQ75" s="49">
        <v>0</v>
      </c>
      <c r="CR75" s="49">
        <v>0</v>
      </c>
      <c r="CS75" s="49">
        <v>0</v>
      </c>
      <c r="CT75" s="49">
        <v>0</v>
      </c>
      <c r="CU75" s="49">
        <v>0</v>
      </c>
      <c r="CV75" s="49">
        <v>0</v>
      </c>
      <c r="CW75" s="49">
        <v>0</v>
      </c>
      <c r="CX75" s="49">
        <v>0</v>
      </c>
      <c r="CY75" s="49">
        <v>0</v>
      </c>
      <c r="CZ75" s="49">
        <v>0</v>
      </c>
      <c r="DA75" s="49">
        <v>0</v>
      </c>
      <c r="DB75" s="49">
        <v>0</v>
      </c>
      <c r="DC75" s="49">
        <v>0</v>
      </c>
      <c r="DD75" s="49">
        <v>0</v>
      </c>
      <c r="DE75" s="49">
        <v>0</v>
      </c>
      <c r="DF75" s="49">
        <v>0</v>
      </c>
      <c r="DG75" s="49">
        <v>0</v>
      </c>
      <c r="DH75" s="49">
        <v>0</v>
      </c>
      <c r="DI75" s="49">
        <v>23844.669302350016</v>
      </c>
      <c r="DJ75" s="49">
        <v>0</v>
      </c>
      <c r="DK75" s="49">
        <v>0</v>
      </c>
      <c r="DL75" s="49">
        <v>0</v>
      </c>
      <c r="DM75" s="49">
        <v>0</v>
      </c>
      <c r="DN75" s="49">
        <v>0</v>
      </c>
      <c r="DO75" s="49">
        <v>0</v>
      </c>
      <c r="DP75" s="49">
        <v>0</v>
      </c>
      <c r="DQ75" s="49">
        <v>0</v>
      </c>
      <c r="DR75" s="49">
        <v>0</v>
      </c>
      <c r="DS75" s="49">
        <v>0</v>
      </c>
      <c r="DT75" s="49">
        <v>0</v>
      </c>
      <c r="DU75" s="49">
        <v>0</v>
      </c>
      <c r="DV75" s="49">
        <v>0</v>
      </c>
      <c r="DW75" s="49">
        <v>0</v>
      </c>
      <c r="DX75" s="49">
        <v>0</v>
      </c>
      <c r="DY75" s="49">
        <v>0</v>
      </c>
      <c r="DZ75" s="49">
        <v>0</v>
      </c>
      <c r="EA75" s="49">
        <v>0</v>
      </c>
      <c r="EB75" s="49">
        <v>0</v>
      </c>
      <c r="EC75" s="49">
        <v>0</v>
      </c>
      <c r="ED75" s="49">
        <v>0</v>
      </c>
      <c r="EE75" s="49">
        <v>0</v>
      </c>
      <c r="EF75" s="49">
        <v>0</v>
      </c>
      <c r="EG75" s="49">
        <v>0</v>
      </c>
      <c r="EH75" s="49">
        <v>0</v>
      </c>
      <c r="EI75" s="49">
        <v>0</v>
      </c>
      <c r="EJ75" s="49">
        <v>0</v>
      </c>
      <c r="EK75" s="49">
        <v>0</v>
      </c>
      <c r="EL75" s="49">
        <v>0</v>
      </c>
      <c r="EM75" s="49">
        <v>0</v>
      </c>
      <c r="EN75" s="49">
        <v>0</v>
      </c>
      <c r="EO75" s="49">
        <v>0</v>
      </c>
      <c r="EP75" s="49">
        <v>0</v>
      </c>
      <c r="EQ75" s="49">
        <v>0</v>
      </c>
      <c r="ER75" s="49">
        <v>0</v>
      </c>
      <c r="ES75" s="49">
        <v>0</v>
      </c>
      <c r="ET75" s="49">
        <v>0</v>
      </c>
      <c r="EU75" s="49">
        <v>0</v>
      </c>
      <c r="EV75" s="49">
        <v>0</v>
      </c>
      <c r="EW75" s="49">
        <v>0</v>
      </c>
      <c r="EX75" s="49">
        <v>0</v>
      </c>
      <c r="EY75" s="49">
        <v>0</v>
      </c>
      <c r="EZ75" s="49">
        <v>0</v>
      </c>
      <c r="FA75" s="49">
        <v>0</v>
      </c>
      <c r="FB75" s="49">
        <v>0</v>
      </c>
      <c r="FC75" s="49">
        <v>0</v>
      </c>
      <c r="FD75" s="49">
        <v>0</v>
      </c>
      <c r="FE75" s="49">
        <v>0</v>
      </c>
      <c r="FF75" s="49">
        <v>0</v>
      </c>
      <c r="FG75" s="49">
        <v>0</v>
      </c>
      <c r="FH75" s="49">
        <v>0</v>
      </c>
      <c r="FI75" s="49">
        <v>0</v>
      </c>
      <c r="FJ75" s="49">
        <v>0</v>
      </c>
      <c r="FK75" s="50">
        <v>35707717.914568514</v>
      </c>
      <c r="FL75" s="51">
        <v>1024087.0433843199</v>
      </c>
      <c r="FM75" s="51"/>
      <c r="FN75" s="51">
        <v>0</v>
      </c>
      <c r="FO75" s="51">
        <v>1024087.0433843199</v>
      </c>
      <c r="FP75" s="51">
        <v>36731804.957952835</v>
      </c>
      <c r="FQ75" s="51">
        <v>6053770.9745241711</v>
      </c>
      <c r="FR75" s="51">
        <v>1126121.1788969096</v>
      </c>
      <c r="FS75" s="51">
        <v>43911697.111373916</v>
      </c>
      <c r="FT75" s="47">
        <v>857588.78754030191</v>
      </c>
      <c r="FU75" s="47">
        <v>268532.39135660761</v>
      </c>
      <c r="FV75" s="61">
        <f t="shared" si="2"/>
        <v>0</v>
      </c>
    </row>
    <row r="76" spans="1:178" x14ac:dyDescent="0.25">
      <c r="A76" s="42" t="s">
        <v>101</v>
      </c>
      <c r="B76" s="43">
        <v>72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  <c r="AC76" s="49">
        <v>0</v>
      </c>
      <c r="AD76" s="49">
        <v>0</v>
      </c>
      <c r="AE76" s="49">
        <v>0</v>
      </c>
      <c r="AF76" s="49">
        <v>0</v>
      </c>
      <c r="AG76" s="49">
        <v>0</v>
      </c>
      <c r="AH76" s="49">
        <v>0</v>
      </c>
      <c r="AI76" s="49">
        <v>0</v>
      </c>
      <c r="AJ76" s="49">
        <v>0</v>
      </c>
      <c r="AK76" s="49">
        <v>0</v>
      </c>
      <c r="AL76" s="49">
        <v>0</v>
      </c>
      <c r="AM76" s="49">
        <v>0</v>
      </c>
      <c r="AN76" s="49">
        <v>0</v>
      </c>
      <c r="AO76" s="49">
        <v>0</v>
      </c>
      <c r="AP76" s="49">
        <v>0</v>
      </c>
      <c r="AQ76" s="49">
        <v>0</v>
      </c>
      <c r="AR76" s="49">
        <v>0</v>
      </c>
      <c r="AS76" s="49">
        <v>0</v>
      </c>
      <c r="AT76" s="49">
        <v>0</v>
      </c>
      <c r="AU76" s="49">
        <v>0</v>
      </c>
      <c r="AV76" s="49">
        <v>0</v>
      </c>
      <c r="AW76" s="49">
        <v>0</v>
      </c>
      <c r="AX76" s="49">
        <v>0</v>
      </c>
      <c r="AY76" s="49">
        <v>0</v>
      </c>
      <c r="AZ76" s="49">
        <v>0</v>
      </c>
      <c r="BA76" s="49">
        <v>0</v>
      </c>
      <c r="BB76" s="49">
        <v>0</v>
      </c>
      <c r="BC76" s="49">
        <v>0</v>
      </c>
      <c r="BD76" s="49">
        <v>0</v>
      </c>
      <c r="BE76" s="49">
        <v>0</v>
      </c>
      <c r="BF76" s="49">
        <v>0</v>
      </c>
      <c r="BG76" s="49">
        <v>0</v>
      </c>
      <c r="BH76" s="49">
        <v>0</v>
      </c>
      <c r="BI76" s="49">
        <v>0</v>
      </c>
      <c r="BJ76" s="49">
        <v>0</v>
      </c>
      <c r="BK76" s="49">
        <v>0</v>
      </c>
      <c r="BL76" s="49">
        <v>0</v>
      </c>
      <c r="BM76" s="49">
        <v>0</v>
      </c>
      <c r="BN76" s="49">
        <v>0</v>
      </c>
      <c r="BO76" s="49">
        <v>0</v>
      </c>
      <c r="BP76" s="49">
        <v>0</v>
      </c>
      <c r="BQ76" s="49">
        <v>0</v>
      </c>
      <c r="BR76" s="49">
        <v>0</v>
      </c>
      <c r="BS76" s="49">
        <v>0</v>
      </c>
      <c r="BT76" s="49">
        <v>0</v>
      </c>
      <c r="BU76" s="49">
        <v>0</v>
      </c>
      <c r="BV76" s="49">
        <v>58180404.131198823</v>
      </c>
      <c r="BW76" s="49">
        <v>1182085.216905023</v>
      </c>
      <c r="BX76" s="49">
        <v>0</v>
      </c>
      <c r="BY76" s="49">
        <v>0</v>
      </c>
      <c r="BZ76" s="49">
        <v>0</v>
      </c>
      <c r="CA76" s="49">
        <v>0</v>
      </c>
      <c r="CB76" s="49">
        <v>0</v>
      </c>
      <c r="CC76" s="49">
        <v>0</v>
      </c>
      <c r="CD76" s="49">
        <v>0</v>
      </c>
      <c r="CE76" s="49">
        <v>0</v>
      </c>
      <c r="CF76" s="49">
        <v>0</v>
      </c>
      <c r="CG76" s="49">
        <v>0</v>
      </c>
      <c r="CH76" s="49">
        <v>0</v>
      </c>
      <c r="CI76" s="49">
        <v>0</v>
      </c>
      <c r="CJ76" s="49">
        <v>0</v>
      </c>
      <c r="CK76" s="49">
        <v>0</v>
      </c>
      <c r="CL76" s="49">
        <v>0</v>
      </c>
      <c r="CM76" s="49">
        <v>0</v>
      </c>
      <c r="CN76" s="49">
        <v>0</v>
      </c>
      <c r="CO76" s="49">
        <v>0</v>
      </c>
      <c r="CP76" s="49">
        <v>0</v>
      </c>
      <c r="CQ76" s="49">
        <v>0</v>
      </c>
      <c r="CR76" s="49">
        <v>0</v>
      </c>
      <c r="CS76" s="49">
        <v>0</v>
      </c>
      <c r="CT76" s="49">
        <v>0</v>
      </c>
      <c r="CU76" s="49">
        <v>0</v>
      </c>
      <c r="CV76" s="49">
        <v>0</v>
      </c>
      <c r="CW76" s="49">
        <v>0</v>
      </c>
      <c r="CX76" s="49">
        <v>0</v>
      </c>
      <c r="CY76" s="49">
        <v>0</v>
      </c>
      <c r="CZ76" s="49">
        <v>0</v>
      </c>
      <c r="DA76" s="49">
        <v>0</v>
      </c>
      <c r="DB76" s="49">
        <v>0</v>
      </c>
      <c r="DC76" s="49">
        <v>0</v>
      </c>
      <c r="DD76" s="49">
        <v>0</v>
      </c>
      <c r="DE76" s="49">
        <v>0</v>
      </c>
      <c r="DF76" s="49">
        <v>0</v>
      </c>
      <c r="DG76" s="49">
        <v>0</v>
      </c>
      <c r="DH76" s="49">
        <v>0</v>
      </c>
      <c r="DI76" s="49">
        <v>36495.289045645703</v>
      </c>
      <c r="DJ76" s="49">
        <v>0</v>
      </c>
      <c r="DK76" s="49">
        <v>0</v>
      </c>
      <c r="DL76" s="49">
        <v>0</v>
      </c>
      <c r="DM76" s="49">
        <v>0</v>
      </c>
      <c r="DN76" s="49">
        <v>0</v>
      </c>
      <c r="DO76" s="49">
        <v>0</v>
      </c>
      <c r="DP76" s="49">
        <v>0</v>
      </c>
      <c r="DQ76" s="49">
        <v>0</v>
      </c>
      <c r="DR76" s="49">
        <v>0</v>
      </c>
      <c r="DS76" s="49">
        <v>0</v>
      </c>
      <c r="DT76" s="49">
        <v>0</v>
      </c>
      <c r="DU76" s="49">
        <v>0</v>
      </c>
      <c r="DV76" s="49">
        <v>0</v>
      </c>
      <c r="DW76" s="49">
        <v>0</v>
      </c>
      <c r="DX76" s="49">
        <v>0</v>
      </c>
      <c r="DY76" s="49">
        <v>0</v>
      </c>
      <c r="DZ76" s="49">
        <v>0</v>
      </c>
      <c r="EA76" s="49">
        <v>0</v>
      </c>
      <c r="EB76" s="49">
        <v>0</v>
      </c>
      <c r="EC76" s="49">
        <v>0</v>
      </c>
      <c r="ED76" s="49">
        <v>0</v>
      </c>
      <c r="EE76" s="49">
        <v>0</v>
      </c>
      <c r="EF76" s="49">
        <v>0</v>
      </c>
      <c r="EG76" s="49">
        <v>0</v>
      </c>
      <c r="EH76" s="49">
        <v>0</v>
      </c>
      <c r="EI76" s="49">
        <v>0</v>
      </c>
      <c r="EJ76" s="49">
        <v>0</v>
      </c>
      <c r="EK76" s="49">
        <v>0</v>
      </c>
      <c r="EL76" s="49">
        <v>0</v>
      </c>
      <c r="EM76" s="49">
        <v>0</v>
      </c>
      <c r="EN76" s="49">
        <v>0</v>
      </c>
      <c r="EO76" s="49">
        <v>0</v>
      </c>
      <c r="EP76" s="49">
        <v>0</v>
      </c>
      <c r="EQ76" s="49">
        <v>0</v>
      </c>
      <c r="ER76" s="49">
        <v>0</v>
      </c>
      <c r="ES76" s="49">
        <v>0</v>
      </c>
      <c r="ET76" s="49">
        <v>0</v>
      </c>
      <c r="EU76" s="49">
        <v>0</v>
      </c>
      <c r="EV76" s="49">
        <v>0</v>
      </c>
      <c r="EW76" s="49">
        <v>0</v>
      </c>
      <c r="EX76" s="49">
        <v>0</v>
      </c>
      <c r="EY76" s="49">
        <v>0</v>
      </c>
      <c r="EZ76" s="49">
        <v>0</v>
      </c>
      <c r="FA76" s="49">
        <v>0</v>
      </c>
      <c r="FB76" s="49">
        <v>0</v>
      </c>
      <c r="FC76" s="49">
        <v>0</v>
      </c>
      <c r="FD76" s="49">
        <v>0</v>
      </c>
      <c r="FE76" s="49">
        <v>0</v>
      </c>
      <c r="FF76" s="49">
        <v>0</v>
      </c>
      <c r="FG76" s="49">
        <v>0</v>
      </c>
      <c r="FH76" s="49">
        <v>0</v>
      </c>
      <c r="FI76" s="49">
        <v>0</v>
      </c>
      <c r="FJ76" s="49">
        <v>0</v>
      </c>
      <c r="FK76" s="50">
        <v>59398984.63714949</v>
      </c>
      <c r="FL76" s="51">
        <v>485543.76397359365</v>
      </c>
      <c r="FM76" s="51"/>
      <c r="FN76" s="51">
        <v>0</v>
      </c>
      <c r="FO76" s="51">
        <v>485543.76397359365</v>
      </c>
      <c r="FP76" s="51">
        <v>59884528.401123084</v>
      </c>
      <c r="FQ76" s="51">
        <v>11099131.725076299</v>
      </c>
      <c r="FR76" s="51">
        <v>1329889.9686315362</v>
      </c>
      <c r="FS76" s="51">
        <v>72313550.094830915</v>
      </c>
      <c r="FT76" s="47">
        <v>1203283.3475118235</v>
      </c>
      <c r="FU76" s="47">
        <v>126606.62111971276</v>
      </c>
      <c r="FV76" s="61">
        <f t="shared" si="2"/>
        <v>0</v>
      </c>
    </row>
    <row r="77" spans="1:178" x14ac:dyDescent="0.25">
      <c r="A77" s="42" t="s">
        <v>102</v>
      </c>
      <c r="B77" s="43">
        <v>73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49">
        <v>0</v>
      </c>
      <c r="AQ77" s="49">
        <v>0</v>
      </c>
      <c r="AR77" s="49">
        <v>0</v>
      </c>
      <c r="AS77" s="49">
        <v>0</v>
      </c>
      <c r="AT77" s="49">
        <v>0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9">
        <v>0</v>
      </c>
      <c r="BE77" s="49">
        <v>0</v>
      </c>
      <c r="BF77" s="49">
        <v>0</v>
      </c>
      <c r="BG77" s="49">
        <v>0</v>
      </c>
      <c r="BH77" s="49">
        <v>0</v>
      </c>
      <c r="BI77" s="49">
        <v>0</v>
      </c>
      <c r="BJ77" s="49">
        <v>0</v>
      </c>
      <c r="BK77" s="49">
        <v>0</v>
      </c>
      <c r="BL77" s="49">
        <v>0</v>
      </c>
      <c r="BM77" s="49">
        <v>0</v>
      </c>
      <c r="BN77" s="49">
        <v>0</v>
      </c>
      <c r="BO77" s="49">
        <v>0</v>
      </c>
      <c r="BP77" s="49">
        <v>0</v>
      </c>
      <c r="BQ77" s="49">
        <v>0</v>
      </c>
      <c r="BR77" s="49">
        <v>0</v>
      </c>
      <c r="BS77" s="49">
        <v>0</v>
      </c>
      <c r="BT77" s="49">
        <v>0</v>
      </c>
      <c r="BU77" s="49">
        <v>20785.171160734932</v>
      </c>
      <c r="BV77" s="49">
        <v>0</v>
      </c>
      <c r="BW77" s="49">
        <v>45574081.629696958</v>
      </c>
      <c r="BX77" s="49">
        <v>0</v>
      </c>
      <c r="BY77" s="49">
        <v>0</v>
      </c>
      <c r="BZ77" s="49">
        <v>0</v>
      </c>
      <c r="CA77" s="49">
        <v>0</v>
      </c>
      <c r="CB77" s="49">
        <v>0</v>
      </c>
      <c r="CC77" s="49">
        <v>0</v>
      </c>
      <c r="CD77" s="49">
        <v>0</v>
      </c>
      <c r="CE77" s="49">
        <v>0</v>
      </c>
      <c r="CF77" s="49">
        <v>0</v>
      </c>
      <c r="CG77" s="49">
        <v>0</v>
      </c>
      <c r="CH77" s="49">
        <v>0</v>
      </c>
      <c r="CI77" s="49">
        <v>0</v>
      </c>
      <c r="CJ77" s="49">
        <v>0</v>
      </c>
      <c r="CK77" s="49">
        <v>0</v>
      </c>
      <c r="CL77" s="49">
        <v>0</v>
      </c>
      <c r="CM77" s="49">
        <v>0</v>
      </c>
      <c r="CN77" s="49">
        <v>0</v>
      </c>
      <c r="CO77" s="49">
        <v>0</v>
      </c>
      <c r="CP77" s="49">
        <v>0</v>
      </c>
      <c r="CQ77" s="49">
        <v>0</v>
      </c>
      <c r="CR77" s="49">
        <v>0</v>
      </c>
      <c r="CS77" s="49">
        <v>0</v>
      </c>
      <c r="CT77" s="49">
        <v>0</v>
      </c>
      <c r="CU77" s="49">
        <v>0</v>
      </c>
      <c r="CV77" s="49">
        <v>0</v>
      </c>
      <c r="CW77" s="49">
        <v>0</v>
      </c>
      <c r="CX77" s="49">
        <v>0</v>
      </c>
      <c r="CY77" s="49">
        <v>0</v>
      </c>
      <c r="CZ77" s="49">
        <v>0</v>
      </c>
      <c r="DA77" s="49">
        <v>0</v>
      </c>
      <c r="DB77" s="49">
        <v>0</v>
      </c>
      <c r="DC77" s="49">
        <v>0</v>
      </c>
      <c r="DD77" s="49">
        <v>0</v>
      </c>
      <c r="DE77" s="49">
        <v>0</v>
      </c>
      <c r="DF77" s="49">
        <v>0</v>
      </c>
      <c r="DG77" s="49">
        <v>0</v>
      </c>
      <c r="DH77" s="49">
        <v>0</v>
      </c>
      <c r="DI77" s="49">
        <v>0</v>
      </c>
      <c r="DJ77" s="49">
        <v>0</v>
      </c>
      <c r="DK77" s="49">
        <v>0</v>
      </c>
      <c r="DL77" s="49">
        <v>0</v>
      </c>
      <c r="DM77" s="49">
        <v>0</v>
      </c>
      <c r="DN77" s="49">
        <v>0</v>
      </c>
      <c r="DO77" s="49">
        <v>0</v>
      </c>
      <c r="DP77" s="49">
        <v>0</v>
      </c>
      <c r="DQ77" s="49">
        <v>0</v>
      </c>
      <c r="DR77" s="49">
        <v>0</v>
      </c>
      <c r="DS77" s="49">
        <v>0</v>
      </c>
      <c r="DT77" s="49">
        <v>0</v>
      </c>
      <c r="DU77" s="49">
        <v>0</v>
      </c>
      <c r="DV77" s="49">
        <v>0</v>
      </c>
      <c r="DW77" s="49">
        <v>0</v>
      </c>
      <c r="DX77" s="49">
        <v>0</v>
      </c>
      <c r="DY77" s="49">
        <v>0</v>
      </c>
      <c r="DZ77" s="49">
        <v>0</v>
      </c>
      <c r="EA77" s="49">
        <v>0</v>
      </c>
      <c r="EB77" s="49">
        <v>0</v>
      </c>
      <c r="EC77" s="49">
        <v>0</v>
      </c>
      <c r="ED77" s="49">
        <v>0</v>
      </c>
      <c r="EE77" s="49">
        <v>0</v>
      </c>
      <c r="EF77" s="49">
        <v>0</v>
      </c>
      <c r="EG77" s="49">
        <v>0</v>
      </c>
      <c r="EH77" s="49">
        <v>0</v>
      </c>
      <c r="EI77" s="49">
        <v>0</v>
      </c>
      <c r="EJ77" s="49">
        <v>0</v>
      </c>
      <c r="EK77" s="49">
        <v>0</v>
      </c>
      <c r="EL77" s="49">
        <v>0</v>
      </c>
      <c r="EM77" s="49">
        <v>0</v>
      </c>
      <c r="EN77" s="49">
        <v>0</v>
      </c>
      <c r="EO77" s="49">
        <v>0</v>
      </c>
      <c r="EP77" s="49">
        <v>0</v>
      </c>
      <c r="EQ77" s="49">
        <v>0</v>
      </c>
      <c r="ER77" s="49">
        <v>0</v>
      </c>
      <c r="ES77" s="49">
        <v>0</v>
      </c>
      <c r="ET77" s="49">
        <v>0</v>
      </c>
      <c r="EU77" s="49">
        <v>0</v>
      </c>
      <c r="EV77" s="49">
        <v>0</v>
      </c>
      <c r="EW77" s="49">
        <v>0</v>
      </c>
      <c r="EX77" s="49">
        <v>0</v>
      </c>
      <c r="EY77" s="49">
        <v>0</v>
      </c>
      <c r="EZ77" s="49">
        <v>0</v>
      </c>
      <c r="FA77" s="49">
        <v>0</v>
      </c>
      <c r="FB77" s="49">
        <v>0</v>
      </c>
      <c r="FC77" s="49">
        <v>0</v>
      </c>
      <c r="FD77" s="49">
        <v>0</v>
      </c>
      <c r="FE77" s="49">
        <v>0</v>
      </c>
      <c r="FF77" s="49">
        <v>0</v>
      </c>
      <c r="FG77" s="49">
        <v>0</v>
      </c>
      <c r="FH77" s="49">
        <v>0</v>
      </c>
      <c r="FI77" s="49">
        <v>0</v>
      </c>
      <c r="FJ77" s="49">
        <v>0</v>
      </c>
      <c r="FK77" s="50">
        <v>45594866.800857693</v>
      </c>
      <c r="FL77" s="51">
        <v>6018599.3344174642</v>
      </c>
      <c r="FM77" s="51"/>
      <c r="FN77" s="51">
        <v>0</v>
      </c>
      <c r="FO77" s="51">
        <v>6018599.3344174642</v>
      </c>
      <c r="FP77" s="51">
        <v>51613466.135275155</v>
      </c>
      <c r="FQ77" s="51">
        <v>8680211.6938440502</v>
      </c>
      <c r="FR77" s="51">
        <v>1143815.0825750167</v>
      </c>
      <c r="FS77" s="51">
        <v>61437492.911694221</v>
      </c>
      <c r="FT77" s="47">
        <v>474166.60158899095</v>
      </c>
      <c r="FU77" s="47">
        <v>669648.48098602565</v>
      </c>
      <c r="FV77" s="61">
        <f t="shared" si="2"/>
        <v>0</v>
      </c>
    </row>
    <row r="78" spans="1:178" x14ac:dyDescent="0.25">
      <c r="A78" s="42" t="s">
        <v>103</v>
      </c>
      <c r="B78" s="43">
        <v>74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9">
        <v>0</v>
      </c>
      <c r="AD78" s="49">
        <v>0</v>
      </c>
      <c r="AE78" s="49">
        <v>0</v>
      </c>
      <c r="AF78" s="49">
        <v>0</v>
      </c>
      <c r="AG78" s="49">
        <v>0</v>
      </c>
      <c r="AH78" s="49">
        <v>0</v>
      </c>
      <c r="AI78" s="49">
        <v>0</v>
      </c>
      <c r="AJ78" s="49">
        <v>0</v>
      </c>
      <c r="AK78" s="49">
        <v>0</v>
      </c>
      <c r="AL78" s="49">
        <v>0</v>
      </c>
      <c r="AM78" s="49">
        <v>0</v>
      </c>
      <c r="AN78" s="49">
        <v>0</v>
      </c>
      <c r="AO78" s="49">
        <v>0</v>
      </c>
      <c r="AP78" s="49">
        <v>0</v>
      </c>
      <c r="AQ78" s="49">
        <v>0</v>
      </c>
      <c r="AR78" s="49">
        <v>0</v>
      </c>
      <c r="AS78" s="49">
        <v>0</v>
      </c>
      <c r="AT78" s="49">
        <v>0</v>
      </c>
      <c r="AU78" s="49">
        <v>0</v>
      </c>
      <c r="AV78" s="49">
        <v>0</v>
      </c>
      <c r="AW78" s="49">
        <v>0</v>
      </c>
      <c r="AX78" s="49">
        <v>0</v>
      </c>
      <c r="AY78" s="49">
        <v>0</v>
      </c>
      <c r="AZ78" s="49">
        <v>0</v>
      </c>
      <c r="BA78" s="49">
        <v>0</v>
      </c>
      <c r="BB78" s="49">
        <v>4.555024900257937</v>
      </c>
      <c r="BC78" s="49">
        <v>0</v>
      </c>
      <c r="BD78" s="49">
        <v>0</v>
      </c>
      <c r="BE78" s="49">
        <v>0</v>
      </c>
      <c r="BF78" s="49">
        <v>0</v>
      </c>
      <c r="BG78" s="49">
        <v>0</v>
      </c>
      <c r="BH78" s="49">
        <v>0</v>
      </c>
      <c r="BI78" s="49">
        <v>0</v>
      </c>
      <c r="BJ78" s="49">
        <v>0</v>
      </c>
      <c r="BK78" s="49">
        <v>0</v>
      </c>
      <c r="BL78" s="49">
        <v>0</v>
      </c>
      <c r="BM78" s="49">
        <v>0</v>
      </c>
      <c r="BN78" s="49">
        <v>0</v>
      </c>
      <c r="BO78" s="49">
        <v>0</v>
      </c>
      <c r="BP78" s="49">
        <v>0</v>
      </c>
      <c r="BQ78" s="49">
        <v>0</v>
      </c>
      <c r="BR78" s="49">
        <v>0</v>
      </c>
      <c r="BS78" s="49">
        <v>0</v>
      </c>
      <c r="BT78" s="49">
        <v>0</v>
      </c>
      <c r="BU78" s="49">
        <v>7.1530494407061669</v>
      </c>
      <c r="BV78" s="49">
        <v>0</v>
      </c>
      <c r="BW78" s="49">
        <v>1334.7758335321876</v>
      </c>
      <c r="BX78" s="49">
        <v>113255545.18991011</v>
      </c>
      <c r="BY78" s="49">
        <v>0</v>
      </c>
      <c r="BZ78" s="49">
        <v>642937.06272750814</v>
      </c>
      <c r="CA78" s="49">
        <v>0</v>
      </c>
      <c r="CB78" s="49">
        <v>0</v>
      </c>
      <c r="CC78" s="49">
        <v>0</v>
      </c>
      <c r="CD78" s="49">
        <v>0</v>
      </c>
      <c r="CE78" s="49">
        <v>0</v>
      </c>
      <c r="CF78" s="49">
        <v>0</v>
      </c>
      <c r="CG78" s="49">
        <v>0</v>
      </c>
      <c r="CH78" s="49">
        <v>0</v>
      </c>
      <c r="CI78" s="49">
        <v>0</v>
      </c>
      <c r="CJ78" s="49">
        <v>0</v>
      </c>
      <c r="CK78" s="49">
        <v>0</v>
      </c>
      <c r="CL78" s="49">
        <v>3.9388574024757297</v>
      </c>
      <c r="CM78" s="49">
        <v>0</v>
      </c>
      <c r="CN78" s="49">
        <v>450.3185610280791</v>
      </c>
      <c r="CO78" s="49">
        <v>0</v>
      </c>
      <c r="CP78" s="49">
        <v>0</v>
      </c>
      <c r="CQ78" s="49">
        <v>71.98918830157298</v>
      </c>
      <c r="CR78" s="49">
        <v>0</v>
      </c>
      <c r="CS78" s="49">
        <v>0</v>
      </c>
      <c r="CT78" s="49">
        <v>6474.7326889290598</v>
      </c>
      <c r="CU78" s="49">
        <v>253.77902242934925</v>
      </c>
      <c r="CV78" s="49">
        <v>0</v>
      </c>
      <c r="CW78" s="49">
        <v>0</v>
      </c>
      <c r="CX78" s="49">
        <v>0</v>
      </c>
      <c r="CY78" s="49">
        <v>0</v>
      </c>
      <c r="CZ78" s="49">
        <v>0</v>
      </c>
      <c r="DA78" s="49">
        <v>0</v>
      </c>
      <c r="DB78" s="49">
        <v>0</v>
      </c>
      <c r="DC78" s="49">
        <v>0</v>
      </c>
      <c r="DD78" s="49">
        <v>0</v>
      </c>
      <c r="DE78" s="49">
        <v>0</v>
      </c>
      <c r="DF78" s="49">
        <v>0</v>
      </c>
      <c r="DG78" s="49">
        <v>0</v>
      </c>
      <c r="DH78" s="49">
        <v>0</v>
      </c>
      <c r="DI78" s="49">
        <v>33375.947028605471</v>
      </c>
      <c r="DJ78" s="49">
        <v>0</v>
      </c>
      <c r="DK78" s="49">
        <v>0</v>
      </c>
      <c r="DL78" s="49">
        <v>0</v>
      </c>
      <c r="DM78" s="49">
        <v>0</v>
      </c>
      <c r="DN78" s="49">
        <v>0</v>
      </c>
      <c r="DO78" s="49">
        <v>0</v>
      </c>
      <c r="DP78" s="49">
        <v>0</v>
      </c>
      <c r="DQ78" s="49">
        <v>0</v>
      </c>
      <c r="DR78" s="49">
        <v>0</v>
      </c>
      <c r="DS78" s="49">
        <v>0</v>
      </c>
      <c r="DT78" s="49">
        <v>0</v>
      </c>
      <c r="DU78" s="49">
        <v>0</v>
      </c>
      <c r="DV78" s="49">
        <v>0</v>
      </c>
      <c r="DW78" s="49">
        <v>0</v>
      </c>
      <c r="DX78" s="49">
        <v>0</v>
      </c>
      <c r="DY78" s="49">
        <v>0</v>
      </c>
      <c r="DZ78" s="49">
        <v>0</v>
      </c>
      <c r="EA78" s="49">
        <v>0</v>
      </c>
      <c r="EB78" s="49">
        <v>0</v>
      </c>
      <c r="EC78" s="49">
        <v>0</v>
      </c>
      <c r="ED78" s="49">
        <v>0</v>
      </c>
      <c r="EE78" s="49">
        <v>0</v>
      </c>
      <c r="EF78" s="49">
        <v>0</v>
      </c>
      <c r="EG78" s="49">
        <v>0</v>
      </c>
      <c r="EH78" s="49">
        <v>0</v>
      </c>
      <c r="EI78" s="49">
        <v>0</v>
      </c>
      <c r="EJ78" s="49">
        <v>0</v>
      </c>
      <c r="EK78" s="49">
        <v>0</v>
      </c>
      <c r="EL78" s="49">
        <v>0</v>
      </c>
      <c r="EM78" s="49">
        <v>0</v>
      </c>
      <c r="EN78" s="49">
        <v>0</v>
      </c>
      <c r="EO78" s="49">
        <v>0</v>
      </c>
      <c r="EP78" s="49">
        <v>0</v>
      </c>
      <c r="EQ78" s="49">
        <v>0</v>
      </c>
      <c r="ER78" s="49">
        <v>0</v>
      </c>
      <c r="ES78" s="49">
        <v>0</v>
      </c>
      <c r="ET78" s="49">
        <v>0</v>
      </c>
      <c r="EU78" s="49">
        <v>0</v>
      </c>
      <c r="EV78" s="49">
        <v>0</v>
      </c>
      <c r="EW78" s="49">
        <v>0</v>
      </c>
      <c r="EX78" s="49">
        <v>0</v>
      </c>
      <c r="EY78" s="49">
        <v>0</v>
      </c>
      <c r="EZ78" s="49">
        <v>0</v>
      </c>
      <c r="FA78" s="49">
        <v>0</v>
      </c>
      <c r="FB78" s="49">
        <v>0</v>
      </c>
      <c r="FC78" s="49">
        <v>0</v>
      </c>
      <c r="FD78" s="49">
        <v>0</v>
      </c>
      <c r="FE78" s="49">
        <v>0</v>
      </c>
      <c r="FF78" s="49">
        <v>0</v>
      </c>
      <c r="FG78" s="49">
        <v>0</v>
      </c>
      <c r="FH78" s="49">
        <v>0</v>
      </c>
      <c r="FI78" s="49">
        <v>0</v>
      </c>
      <c r="FJ78" s="49">
        <v>0</v>
      </c>
      <c r="FK78" s="50">
        <v>113940459.44189221</v>
      </c>
      <c r="FL78" s="51">
        <v>132333313.15690233</v>
      </c>
      <c r="FM78" s="51"/>
      <c r="FN78" s="51">
        <v>0</v>
      </c>
      <c r="FO78" s="51">
        <v>132333313.15690233</v>
      </c>
      <c r="FP78" s="51">
        <v>246273772.59879452</v>
      </c>
      <c r="FQ78" s="51">
        <v>6989535.7795974957</v>
      </c>
      <c r="FR78" s="51">
        <v>2630457.7295794953</v>
      </c>
      <c r="FS78" s="51">
        <v>255893766.10797152</v>
      </c>
      <c r="FT78" s="47">
        <v>426123.66640243022</v>
      </c>
      <c r="FU78" s="47">
        <v>2204334.063177065</v>
      </c>
      <c r="FV78" s="61">
        <f t="shared" si="2"/>
        <v>0</v>
      </c>
    </row>
    <row r="79" spans="1:178" x14ac:dyDescent="0.25">
      <c r="A79" s="42" t="s">
        <v>104</v>
      </c>
      <c r="B79" s="43">
        <v>75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9">
        <v>0</v>
      </c>
      <c r="AJ79" s="49">
        <v>0</v>
      </c>
      <c r="AK79" s="49">
        <v>0</v>
      </c>
      <c r="AL79" s="49">
        <v>0</v>
      </c>
      <c r="AM79" s="49">
        <v>0</v>
      </c>
      <c r="AN79" s="49">
        <v>0</v>
      </c>
      <c r="AO79" s="49">
        <v>0</v>
      </c>
      <c r="AP79" s="49">
        <v>0</v>
      </c>
      <c r="AQ79" s="49">
        <v>0</v>
      </c>
      <c r="AR79" s="49">
        <v>0</v>
      </c>
      <c r="AS79" s="49">
        <v>0</v>
      </c>
      <c r="AT79" s="49">
        <v>0</v>
      </c>
      <c r="AU79" s="49">
        <v>0</v>
      </c>
      <c r="AV79" s="49">
        <v>0</v>
      </c>
      <c r="AW79" s="49">
        <v>0</v>
      </c>
      <c r="AX79" s="49">
        <v>0</v>
      </c>
      <c r="AY79" s="49">
        <v>0</v>
      </c>
      <c r="AZ79" s="49">
        <v>0</v>
      </c>
      <c r="BA79" s="49">
        <v>0</v>
      </c>
      <c r="BB79" s="49">
        <v>0</v>
      </c>
      <c r="BC79" s="49">
        <v>0</v>
      </c>
      <c r="BD79" s="49">
        <v>0</v>
      </c>
      <c r="BE79" s="49">
        <v>0</v>
      </c>
      <c r="BF79" s="49">
        <v>0</v>
      </c>
      <c r="BG79" s="49">
        <v>0</v>
      </c>
      <c r="BH79" s="49">
        <v>0</v>
      </c>
      <c r="BI79" s="49">
        <v>0</v>
      </c>
      <c r="BJ79" s="49">
        <v>0</v>
      </c>
      <c r="BK79" s="49">
        <v>0</v>
      </c>
      <c r="BL79" s="49">
        <v>0</v>
      </c>
      <c r="BM79" s="49">
        <v>0</v>
      </c>
      <c r="BN79" s="49">
        <v>0</v>
      </c>
      <c r="BO79" s="49">
        <v>0</v>
      </c>
      <c r="BP79" s="49">
        <v>0</v>
      </c>
      <c r="BQ79" s="49">
        <v>0</v>
      </c>
      <c r="BR79" s="49">
        <v>0</v>
      </c>
      <c r="BS79" s="49">
        <v>0</v>
      </c>
      <c r="BT79" s="49">
        <v>0</v>
      </c>
      <c r="BU79" s="49">
        <v>0</v>
      </c>
      <c r="BV79" s="49">
        <v>0</v>
      </c>
      <c r="BW79" s="49">
        <v>0</v>
      </c>
      <c r="BX79" s="49">
        <v>81778.626362360097</v>
      </c>
      <c r="BY79" s="49">
        <v>40287201.009883471</v>
      </c>
      <c r="BZ79" s="49">
        <v>281.47997030067245</v>
      </c>
      <c r="CA79" s="49">
        <v>0</v>
      </c>
      <c r="CB79" s="49">
        <v>0</v>
      </c>
      <c r="CC79" s="49">
        <v>0</v>
      </c>
      <c r="CD79" s="49">
        <v>0</v>
      </c>
      <c r="CE79" s="49">
        <v>0</v>
      </c>
      <c r="CF79" s="49">
        <v>0</v>
      </c>
      <c r="CG79" s="49">
        <v>0</v>
      </c>
      <c r="CH79" s="49">
        <v>0</v>
      </c>
      <c r="CI79" s="49">
        <v>0</v>
      </c>
      <c r="CJ79" s="49">
        <v>0</v>
      </c>
      <c r="CK79" s="49">
        <v>0</v>
      </c>
      <c r="CL79" s="49">
        <v>0</v>
      </c>
      <c r="CM79" s="49">
        <v>0</v>
      </c>
      <c r="CN79" s="49">
        <v>0</v>
      </c>
      <c r="CO79" s="49">
        <v>0</v>
      </c>
      <c r="CP79" s="49">
        <v>0</v>
      </c>
      <c r="CQ79" s="49">
        <v>0</v>
      </c>
      <c r="CR79" s="49">
        <v>0</v>
      </c>
      <c r="CS79" s="49">
        <v>8051.5356560770188</v>
      </c>
      <c r="CT79" s="49">
        <v>0</v>
      </c>
      <c r="CU79" s="49">
        <v>127.26591117639489</v>
      </c>
      <c r="CV79" s="49">
        <v>0</v>
      </c>
      <c r="CW79" s="49">
        <v>0</v>
      </c>
      <c r="CX79" s="49">
        <v>0</v>
      </c>
      <c r="CY79" s="49">
        <v>0</v>
      </c>
      <c r="CZ79" s="49">
        <v>0</v>
      </c>
      <c r="DA79" s="49">
        <v>0</v>
      </c>
      <c r="DB79" s="49">
        <v>0</v>
      </c>
      <c r="DC79" s="49">
        <v>0</v>
      </c>
      <c r="DD79" s="49">
        <v>0</v>
      </c>
      <c r="DE79" s="49">
        <v>0</v>
      </c>
      <c r="DF79" s="49">
        <v>0</v>
      </c>
      <c r="DG79" s="49">
        <v>0</v>
      </c>
      <c r="DH79" s="49">
        <v>0</v>
      </c>
      <c r="DI79" s="49">
        <v>0</v>
      </c>
      <c r="DJ79" s="49">
        <v>0</v>
      </c>
      <c r="DK79" s="49">
        <v>0</v>
      </c>
      <c r="DL79" s="49">
        <v>0</v>
      </c>
      <c r="DM79" s="49">
        <v>0</v>
      </c>
      <c r="DN79" s="49">
        <v>0</v>
      </c>
      <c r="DO79" s="49">
        <v>0</v>
      </c>
      <c r="DP79" s="49">
        <v>0</v>
      </c>
      <c r="DQ79" s="49">
        <v>0</v>
      </c>
      <c r="DR79" s="49">
        <v>0</v>
      </c>
      <c r="DS79" s="49">
        <v>0</v>
      </c>
      <c r="DT79" s="49">
        <v>0</v>
      </c>
      <c r="DU79" s="49">
        <v>0</v>
      </c>
      <c r="DV79" s="49">
        <v>0</v>
      </c>
      <c r="DW79" s="49">
        <v>0</v>
      </c>
      <c r="DX79" s="49">
        <v>0</v>
      </c>
      <c r="DY79" s="49">
        <v>0</v>
      </c>
      <c r="DZ79" s="49">
        <v>0</v>
      </c>
      <c r="EA79" s="49">
        <v>0</v>
      </c>
      <c r="EB79" s="49">
        <v>0</v>
      </c>
      <c r="EC79" s="49">
        <v>0</v>
      </c>
      <c r="ED79" s="49">
        <v>0</v>
      </c>
      <c r="EE79" s="49">
        <v>0</v>
      </c>
      <c r="EF79" s="49">
        <v>0</v>
      </c>
      <c r="EG79" s="49">
        <v>0</v>
      </c>
      <c r="EH79" s="49">
        <v>0</v>
      </c>
      <c r="EI79" s="49">
        <v>0</v>
      </c>
      <c r="EJ79" s="49">
        <v>0</v>
      </c>
      <c r="EK79" s="49">
        <v>0</v>
      </c>
      <c r="EL79" s="49">
        <v>0</v>
      </c>
      <c r="EM79" s="49">
        <v>0</v>
      </c>
      <c r="EN79" s="49">
        <v>0</v>
      </c>
      <c r="EO79" s="49">
        <v>0</v>
      </c>
      <c r="EP79" s="49">
        <v>0</v>
      </c>
      <c r="EQ79" s="49">
        <v>0</v>
      </c>
      <c r="ER79" s="49">
        <v>0</v>
      </c>
      <c r="ES79" s="49">
        <v>0</v>
      </c>
      <c r="ET79" s="49">
        <v>0</v>
      </c>
      <c r="EU79" s="49">
        <v>0</v>
      </c>
      <c r="EV79" s="49">
        <v>0</v>
      </c>
      <c r="EW79" s="49">
        <v>0</v>
      </c>
      <c r="EX79" s="49">
        <v>0</v>
      </c>
      <c r="EY79" s="49">
        <v>0</v>
      </c>
      <c r="EZ79" s="49">
        <v>0</v>
      </c>
      <c r="FA79" s="49">
        <v>0</v>
      </c>
      <c r="FB79" s="49">
        <v>0</v>
      </c>
      <c r="FC79" s="49">
        <v>0</v>
      </c>
      <c r="FD79" s="49">
        <v>0</v>
      </c>
      <c r="FE79" s="49">
        <v>0</v>
      </c>
      <c r="FF79" s="49">
        <v>0</v>
      </c>
      <c r="FG79" s="49">
        <v>0</v>
      </c>
      <c r="FH79" s="49">
        <v>0</v>
      </c>
      <c r="FI79" s="49">
        <v>0</v>
      </c>
      <c r="FJ79" s="49">
        <v>0</v>
      </c>
      <c r="FK79" s="50">
        <v>40377439.917783387</v>
      </c>
      <c r="FL79" s="51">
        <v>59365274.751489691</v>
      </c>
      <c r="FM79" s="51"/>
      <c r="FN79" s="51">
        <v>0</v>
      </c>
      <c r="FO79" s="51">
        <v>59365274.751489691</v>
      </c>
      <c r="FP79" s="51">
        <v>99742714.669273078</v>
      </c>
      <c r="FQ79" s="51">
        <v>2568048.8862820733</v>
      </c>
      <c r="FR79" s="51">
        <v>908120.12814166315</v>
      </c>
      <c r="FS79" s="51">
        <v>103218883.68369681</v>
      </c>
      <c r="FT79" s="47">
        <v>248656.39363522732</v>
      </c>
      <c r="FU79" s="47">
        <v>659463.73450643581</v>
      </c>
      <c r="FV79" s="61">
        <f t="shared" si="2"/>
        <v>0</v>
      </c>
    </row>
    <row r="80" spans="1:178" x14ac:dyDescent="0.25">
      <c r="A80" s="42" t="s">
        <v>105</v>
      </c>
      <c r="B80" s="43">
        <v>76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3673.06458065163</v>
      </c>
      <c r="J80" s="49">
        <v>0</v>
      </c>
      <c r="K80" s="49">
        <v>67.497237259976231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161.77041392884723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9">
        <v>0</v>
      </c>
      <c r="AJ80" s="49">
        <v>0</v>
      </c>
      <c r="AK80" s="49">
        <v>0</v>
      </c>
      <c r="AL80" s="49">
        <v>0</v>
      </c>
      <c r="AM80" s="49">
        <v>0</v>
      </c>
      <c r="AN80" s="49">
        <v>0</v>
      </c>
      <c r="AO80" s="49">
        <v>0</v>
      </c>
      <c r="AP80" s="49">
        <v>0</v>
      </c>
      <c r="AQ80" s="49">
        <v>0</v>
      </c>
      <c r="AR80" s="49">
        <v>0</v>
      </c>
      <c r="AS80" s="49">
        <v>0</v>
      </c>
      <c r="AT80" s="49">
        <v>0</v>
      </c>
      <c r="AU80" s="49">
        <v>0</v>
      </c>
      <c r="AV80" s="49">
        <v>0</v>
      </c>
      <c r="AW80" s="49">
        <v>0</v>
      </c>
      <c r="AX80" s="49">
        <v>0</v>
      </c>
      <c r="AY80" s="49">
        <v>0</v>
      </c>
      <c r="AZ80" s="49">
        <v>0</v>
      </c>
      <c r="BA80" s="49">
        <v>0</v>
      </c>
      <c r="BB80" s="49">
        <v>0</v>
      </c>
      <c r="BC80" s="49">
        <v>0</v>
      </c>
      <c r="BD80" s="49">
        <v>0</v>
      </c>
      <c r="BE80" s="49">
        <v>0</v>
      </c>
      <c r="BF80" s="49">
        <v>0</v>
      </c>
      <c r="BG80" s="49">
        <v>0</v>
      </c>
      <c r="BH80" s="49">
        <v>41.253543932727794</v>
      </c>
      <c r="BI80" s="49">
        <v>0</v>
      </c>
      <c r="BJ80" s="49">
        <v>0</v>
      </c>
      <c r="BK80" s="49">
        <v>0</v>
      </c>
      <c r="BL80" s="49">
        <v>0</v>
      </c>
      <c r="BM80" s="49">
        <v>0</v>
      </c>
      <c r="BN80" s="49">
        <v>0</v>
      </c>
      <c r="BO80" s="49">
        <v>0</v>
      </c>
      <c r="BP80" s="49">
        <v>0</v>
      </c>
      <c r="BQ80" s="49">
        <v>0</v>
      </c>
      <c r="BR80" s="49">
        <v>0</v>
      </c>
      <c r="BS80" s="49">
        <v>0</v>
      </c>
      <c r="BT80" s="49">
        <v>0</v>
      </c>
      <c r="BU80" s="49">
        <v>1688.2372126572623</v>
      </c>
      <c r="BV80" s="49">
        <v>0</v>
      </c>
      <c r="BW80" s="49">
        <v>288057.35030344379</v>
      </c>
      <c r="BX80" s="49">
        <v>18167.247780897291</v>
      </c>
      <c r="BY80" s="49">
        <v>172.59296945884668</v>
      </c>
      <c r="BZ80" s="49">
        <v>190388659.95207441</v>
      </c>
      <c r="CA80" s="49">
        <v>19883.999708081796</v>
      </c>
      <c r="CB80" s="49">
        <v>0</v>
      </c>
      <c r="CC80" s="49">
        <v>0</v>
      </c>
      <c r="CD80" s="49">
        <v>0</v>
      </c>
      <c r="CE80" s="49">
        <v>0</v>
      </c>
      <c r="CF80" s="49">
        <v>0</v>
      </c>
      <c r="CG80" s="49">
        <v>0</v>
      </c>
      <c r="CH80" s="49">
        <v>0</v>
      </c>
      <c r="CI80" s="49">
        <v>0</v>
      </c>
      <c r="CJ80" s="49">
        <v>0</v>
      </c>
      <c r="CK80" s="49">
        <v>0</v>
      </c>
      <c r="CL80" s="49">
        <v>728.30945126219694</v>
      </c>
      <c r="CM80" s="49">
        <v>0</v>
      </c>
      <c r="CN80" s="49">
        <v>0</v>
      </c>
      <c r="CO80" s="49">
        <v>0</v>
      </c>
      <c r="CP80" s="49">
        <v>0</v>
      </c>
      <c r="CQ80" s="49">
        <v>0</v>
      </c>
      <c r="CR80" s="49">
        <v>0</v>
      </c>
      <c r="CS80" s="49">
        <v>0</v>
      </c>
      <c r="CT80" s="49">
        <v>0</v>
      </c>
      <c r="CU80" s="49">
        <v>0</v>
      </c>
      <c r="CV80" s="49">
        <v>5584.9304955478065</v>
      </c>
      <c r="CW80" s="49">
        <v>0</v>
      </c>
      <c r="CX80" s="49">
        <v>0</v>
      </c>
      <c r="CY80" s="49">
        <v>0</v>
      </c>
      <c r="CZ80" s="49">
        <v>0</v>
      </c>
      <c r="DA80" s="49">
        <v>0</v>
      </c>
      <c r="DB80" s="49">
        <v>0</v>
      </c>
      <c r="DC80" s="49">
        <v>0</v>
      </c>
      <c r="DD80" s="49">
        <v>0</v>
      </c>
      <c r="DE80" s="49">
        <v>0</v>
      </c>
      <c r="DF80" s="49">
        <v>0</v>
      </c>
      <c r="DG80" s="49">
        <v>0</v>
      </c>
      <c r="DH80" s="49">
        <v>0</v>
      </c>
      <c r="DI80" s="49">
        <v>0</v>
      </c>
      <c r="DJ80" s="49">
        <v>0</v>
      </c>
      <c r="DK80" s="49">
        <v>0</v>
      </c>
      <c r="DL80" s="49">
        <v>0</v>
      </c>
      <c r="DM80" s="49">
        <v>0</v>
      </c>
      <c r="DN80" s="49">
        <v>0</v>
      </c>
      <c r="DO80" s="49">
        <v>0</v>
      </c>
      <c r="DP80" s="49">
        <v>0</v>
      </c>
      <c r="DQ80" s="49">
        <v>0</v>
      </c>
      <c r="DR80" s="49">
        <v>0</v>
      </c>
      <c r="DS80" s="49">
        <v>0</v>
      </c>
      <c r="DT80" s="49">
        <v>0</v>
      </c>
      <c r="DU80" s="49">
        <v>0</v>
      </c>
      <c r="DV80" s="49">
        <v>0</v>
      </c>
      <c r="DW80" s="49">
        <v>0</v>
      </c>
      <c r="DX80" s="49">
        <v>0</v>
      </c>
      <c r="DY80" s="49">
        <v>0</v>
      </c>
      <c r="DZ80" s="49">
        <v>0</v>
      </c>
      <c r="EA80" s="49">
        <v>0</v>
      </c>
      <c r="EB80" s="49">
        <v>0</v>
      </c>
      <c r="EC80" s="49">
        <v>0</v>
      </c>
      <c r="ED80" s="49">
        <v>0</v>
      </c>
      <c r="EE80" s="49">
        <v>0</v>
      </c>
      <c r="EF80" s="49">
        <v>0</v>
      </c>
      <c r="EG80" s="49">
        <v>0</v>
      </c>
      <c r="EH80" s="49">
        <v>0</v>
      </c>
      <c r="EI80" s="49">
        <v>0</v>
      </c>
      <c r="EJ80" s="49">
        <v>0</v>
      </c>
      <c r="EK80" s="49">
        <v>0</v>
      </c>
      <c r="EL80" s="49">
        <v>0</v>
      </c>
      <c r="EM80" s="49">
        <v>0</v>
      </c>
      <c r="EN80" s="49">
        <v>0</v>
      </c>
      <c r="EO80" s="49">
        <v>0</v>
      </c>
      <c r="EP80" s="49">
        <v>0</v>
      </c>
      <c r="EQ80" s="49">
        <v>0</v>
      </c>
      <c r="ER80" s="49">
        <v>0</v>
      </c>
      <c r="ES80" s="49">
        <v>0</v>
      </c>
      <c r="ET80" s="49">
        <v>0</v>
      </c>
      <c r="EU80" s="49">
        <v>0</v>
      </c>
      <c r="EV80" s="49">
        <v>0</v>
      </c>
      <c r="EW80" s="49">
        <v>0</v>
      </c>
      <c r="EX80" s="49">
        <v>0</v>
      </c>
      <c r="EY80" s="49">
        <v>0</v>
      </c>
      <c r="EZ80" s="49">
        <v>0</v>
      </c>
      <c r="FA80" s="49">
        <v>0</v>
      </c>
      <c r="FB80" s="49">
        <v>0</v>
      </c>
      <c r="FC80" s="49">
        <v>0</v>
      </c>
      <c r="FD80" s="49">
        <v>0</v>
      </c>
      <c r="FE80" s="49">
        <v>0</v>
      </c>
      <c r="FF80" s="49">
        <v>0</v>
      </c>
      <c r="FG80" s="49">
        <v>0</v>
      </c>
      <c r="FH80" s="49">
        <v>0</v>
      </c>
      <c r="FI80" s="49">
        <v>0</v>
      </c>
      <c r="FJ80" s="49">
        <v>0</v>
      </c>
      <c r="FK80" s="50">
        <v>190726886.20577154</v>
      </c>
      <c r="FL80" s="51">
        <v>140602636.5978553</v>
      </c>
      <c r="FM80" s="51"/>
      <c r="FN80" s="51">
        <v>0</v>
      </c>
      <c r="FO80" s="51">
        <v>140602636.5978553</v>
      </c>
      <c r="FP80" s="51">
        <v>331329522.80362684</v>
      </c>
      <c r="FQ80" s="51">
        <v>18150542.55976196</v>
      </c>
      <c r="FR80" s="51">
        <v>5251523.3455820186</v>
      </c>
      <c r="FS80" s="51">
        <v>354731588.70897079</v>
      </c>
      <c r="FT80" s="47">
        <v>2889010.3774939156</v>
      </c>
      <c r="FU80" s="47">
        <v>2362512.968088103</v>
      </c>
      <c r="FV80" s="61">
        <f t="shared" si="2"/>
        <v>0</v>
      </c>
    </row>
    <row r="81" spans="1:178" x14ac:dyDescent="0.25">
      <c r="A81" s="42" t="s">
        <v>106</v>
      </c>
      <c r="B81" s="43">
        <v>77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49">
        <v>0</v>
      </c>
      <c r="AF81" s="49">
        <v>0</v>
      </c>
      <c r="AG81" s="49">
        <v>0</v>
      </c>
      <c r="AH81" s="49">
        <v>0</v>
      </c>
      <c r="AI81" s="49">
        <v>0</v>
      </c>
      <c r="AJ81" s="49">
        <v>0</v>
      </c>
      <c r="AK81" s="49">
        <v>0</v>
      </c>
      <c r="AL81" s="49">
        <v>0</v>
      </c>
      <c r="AM81" s="49">
        <v>0</v>
      </c>
      <c r="AN81" s="49">
        <v>0</v>
      </c>
      <c r="AO81" s="49">
        <v>0</v>
      </c>
      <c r="AP81" s="49">
        <v>0</v>
      </c>
      <c r="AQ81" s="49">
        <v>0</v>
      </c>
      <c r="AR81" s="49">
        <v>0</v>
      </c>
      <c r="AS81" s="49">
        <v>0</v>
      </c>
      <c r="AT81" s="49">
        <v>0</v>
      </c>
      <c r="AU81" s="49">
        <v>0</v>
      </c>
      <c r="AV81" s="49">
        <v>0</v>
      </c>
      <c r="AW81" s="49">
        <v>0</v>
      </c>
      <c r="AX81" s="49">
        <v>0</v>
      </c>
      <c r="AY81" s="49">
        <v>0</v>
      </c>
      <c r="AZ81" s="49">
        <v>0</v>
      </c>
      <c r="BA81" s="49">
        <v>0</v>
      </c>
      <c r="BB81" s="49">
        <v>0</v>
      </c>
      <c r="BC81" s="49">
        <v>0</v>
      </c>
      <c r="BD81" s="49">
        <v>0</v>
      </c>
      <c r="BE81" s="49">
        <v>0</v>
      </c>
      <c r="BF81" s="49">
        <v>0</v>
      </c>
      <c r="BG81" s="49">
        <v>0</v>
      </c>
      <c r="BH81" s="49">
        <v>17.395625229828557</v>
      </c>
      <c r="BI81" s="49">
        <v>0</v>
      </c>
      <c r="BJ81" s="49">
        <v>0</v>
      </c>
      <c r="BK81" s="49">
        <v>0</v>
      </c>
      <c r="BL81" s="49">
        <v>0</v>
      </c>
      <c r="BM81" s="49">
        <v>0</v>
      </c>
      <c r="BN81" s="49">
        <v>0</v>
      </c>
      <c r="BO81" s="49">
        <v>0</v>
      </c>
      <c r="BP81" s="49">
        <v>3.3056620383383546</v>
      </c>
      <c r="BQ81" s="49">
        <v>0</v>
      </c>
      <c r="BR81" s="49">
        <v>0</v>
      </c>
      <c r="BS81" s="49">
        <v>0</v>
      </c>
      <c r="BT81" s="49">
        <v>0</v>
      </c>
      <c r="BU81" s="49">
        <v>0</v>
      </c>
      <c r="BV81" s="49">
        <v>0</v>
      </c>
      <c r="BW81" s="49">
        <v>0</v>
      </c>
      <c r="BX81" s="49">
        <v>0</v>
      </c>
      <c r="BY81" s="49">
        <v>0</v>
      </c>
      <c r="BZ81" s="49">
        <v>0</v>
      </c>
      <c r="CA81" s="49">
        <v>88538562.050453931</v>
      </c>
      <c r="CB81" s="49">
        <v>0</v>
      </c>
      <c r="CC81" s="49">
        <v>0</v>
      </c>
      <c r="CD81" s="49">
        <v>0</v>
      </c>
      <c r="CE81" s="49">
        <v>0</v>
      </c>
      <c r="CF81" s="49">
        <v>0</v>
      </c>
      <c r="CG81" s="49">
        <v>0</v>
      </c>
      <c r="CH81" s="49">
        <v>0</v>
      </c>
      <c r="CI81" s="49">
        <v>0</v>
      </c>
      <c r="CJ81" s="49">
        <v>0</v>
      </c>
      <c r="CK81" s="49">
        <v>0</v>
      </c>
      <c r="CL81" s="49">
        <v>0</v>
      </c>
      <c r="CM81" s="49">
        <v>0</v>
      </c>
      <c r="CN81" s="49">
        <v>0</v>
      </c>
      <c r="CO81" s="49">
        <v>0</v>
      </c>
      <c r="CP81" s="49">
        <v>0</v>
      </c>
      <c r="CQ81" s="49">
        <v>0</v>
      </c>
      <c r="CR81" s="49">
        <v>0</v>
      </c>
      <c r="CS81" s="49">
        <v>0</v>
      </c>
      <c r="CT81" s="49">
        <v>0</v>
      </c>
      <c r="CU81" s="49">
        <v>0</v>
      </c>
      <c r="CV81" s="49">
        <v>0</v>
      </c>
      <c r="CW81" s="49">
        <v>0</v>
      </c>
      <c r="CX81" s="49">
        <v>0</v>
      </c>
      <c r="CY81" s="49">
        <v>0</v>
      </c>
      <c r="CZ81" s="49">
        <v>0</v>
      </c>
      <c r="DA81" s="49">
        <v>0</v>
      </c>
      <c r="DB81" s="49">
        <v>0</v>
      </c>
      <c r="DC81" s="49">
        <v>0</v>
      </c>
      <c r="DD81" s="49">
        <v>0</v>
      </c>
      <c r="DE81" s="49">
        <v>0</v>
      </c>
      <c r="DF81" s="49">
        <v>0</v>
      </c>
      <c r="DG81" s="49">
        <v>0</v>
      </c>
      <c r="DH81" s="49">
        <v>0</v>
      </c>
      <c r="DI81" s="49">
        <v>0</v>
      </c>
      <c r="DJ81" s="49">
        <v>0</v>
      </c>
      <c r="DK81" s="49">
        <v>0</v>
      </c>
      <c r="DL81" s="49">
        <v>0</v>
      </c>
      <c r="DM81" s="49">
        <v>0</v>
      </c>
      <c r="DN81" s="49">
        <v>0</v>
      </c>
      <c r="DO81" s="49">
        <v>0</v>
      </c>
      <c r="DP81" s="49">
        <v>0</v>
      </c>
      <c r="DQ81" s="49">
        <v>0</v>
      </c>
      <c r="DR81" s="49">
        <v>0</v>
      </c>
      <c r="DS81" s="49">
        <v>0</v>
      </c>
      <c r="DT81" s="49">
        <v>0</v>
      </c>
      <c r="DU81" s="49">
        <v>0</v>
      </c>
      <c r="DV81" s="49">
        <v>0</v>
      </c>
      <c r="DW81" s="49">
        <v>0</v>
      </c>
      <c r="DX81" s="49">
        <v>0</v>
      </c>
      <c r="DY81" s="49">
        <v>0</v>
      </c>
      <c r="DZ81" s="49">
        <v>0</v>
      </c>
      <c r="EA81" s="49">
        <v>0</v>
      </c>
      <c r="EB81" s="49">
        <v>0</v>
      </c>
      <c r="EC81" s="49">
        <v>0</v>
      </c>
      <c r="ED81" s="49">
        <v>0</v>
      </c>
      <c r="EE81" s="49">
        <v>0</v>
      </c>
      <c r="EF81" s="49">
        <v>0</v>
      </c>
      <c r="EG81" s="49">
        <v>0</v>
      </c>
      <c r="EH81" s="49">
        <v>0</v>
      </c>
      <c r="EI81" s="49">
        <v>0</v>
      </c>
      <c r="EJ81" s="49">
        <v>0</v>
      </c>
      <c r="EK81" s="49">
        <v>0</v>
      </c>
      <c r="EL81" s="49">
        <v>0</v>
      </c>
      <c r="EM81" s="49">
        <v>0</v>
      </c>
      <c r="EN81" s="49">
        <v>0</v>
      </c>
      <c r="EO81" s="49">
        <v>0</v>
      </c>
      <c r="EP81" s="49">
        <v>0</v>
      </c>
      <c r="EQ81" s="49">
        <v>0</v>
      </c>
      <c r="ER81" s="49">
        <v>0</v>
      </c>
      <c r="ES81" s="49">
        <v>0</v>
      </c>
      <c r="ET81" s="49">
        <v>0</v>
      </c>
      <c r="EU81" s="49">
        <v>0</v>
      </c>
      <c r="EV81" s="49">
        <v>0</v>
      </c>
      <c r="EW81" s="49">
        <v>0</v>
      </c>
      <c r="EX81" s="49">
        <v>0</v>
      </c>
      <c r="EY81" s="49">
        <v>0</v>
      </c>
      <c r="EZ81" s="49">
        <v>0</v>
      </c>
      <c r="FA81" s="49">
        <v>0</v>
      </c>
      <c r="FB81" s="49">
        <v>0</v>
      </c>
      <c r="FC81" s="49">
        <v>0</v>
      </c>
      <c r="FD81" s="49">
        <v>0</v>
      </c>
      <c r="FE81" s="49">
        <v>0</v>
      </c>
      <c r="FF81" s="49">
        <v>0</v>
      </c>
      <c r="FG81" s="49">
        <v>0</v>
      </c>
      <c r="FH81" s="49">
        <v>0</v>
      </c>
      <c r="FI81" s="49">
        <v>0</v>
      </c>
      <c r="FJ81" s="49">
        <v>0</v>
      </c>
      <c r="FK81" s="50">
        <v>88538582.751741201</v>
      </c>
      <c r="FL81" s="51">
        <v>133370908.118527</v>
      </c>
      <c r="FM81" s="51"/>
      <c r="FN81" s="51">
        <v>0</v>
      </c>
      <c r="FO81" s="51">
        <v>133370908.118527</v>
      </c>
      <c r="FP81" s="51">
        <v>221909490.8702682</v>
      </c>
      <c r="FQ81" s="51">
        <v>18888688.216269251</v>
      </c>
      <c r="FR81" s="51">
        <v>10879167.016856851</v>
      </c>
      <c r="FS81" s="51">
        <v>251677346.1033943</v>
      </c>
      <c r="FT81" s="47">
        <v>8745267.28380052</v>
      </c>
      <c r="FU81" s="47">
        <v>2133899.7330563311</v>
      </c>
      <c r="FV81" s="61">
        <f t="shared" si="2"/>
        <v>0</v>
      </c>
    </row>
    <row r="82" spans="1:178" x14ac:dyDescent="0.25">
      <c r="A82" s="42" t="s">
        <v>107</v>
      </c>
      <c r="B82" s="43">
        <v>78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  <c r="AS82" s="49">
        <v>0</v>
      </c>
      <c r="AT82" s="49">
        <v>0</v>
      </c>
      <c r="AU82" s="49">
        <v>0</v>
      </c>
      <c r="AV82" s="49">
        <v>0</v>
      </c>
      <c r="AW82" s="49">
        <v>0</v>
      </c>
      <c r="AX82" s="49">
        <v>0</v>
      </c>
      <c r="AY82" s="49">
        <v>0</v>
      </c>
      <c r="AZ82" s="49">
        <v>0</v>
      </c>
      <c r="BA82" s="49">
        <v>0</v>
      </c>
      <c r="BB82" s="49">
        <v>0</v>
      </c>
      <c r="BC82" s="49">
        <v>0</v>
      </c>
      <c r="BD82" s="49">
        <v>0</v>
      </c>
      <c r="BE82" s="49">
        <v>0</v>
      </c>
      <c r="BF82" s="49">
        <v>0</v>
      </c>
      <c r="BG82" s="49">
        <v>0</v>
      </c>
      <c r="BH82" s="49">
        <v>0</v>
      </c>
      <c r="BI82" s="49">
        <v>0</v>
      </c>
      <c r="BJ82" s="49">
        <v>0</v>
      </c>
      <c r="BK82" s="49">
        <v>0</v>
      </c>
      <c r="BL82" s="49">
        <v>0</v>
      </c>
      <c r="BM82" s="49">
        <v>0</v>
      </c>
      <c r="BN82" s="49">
        <v>0</v>
      </c>
      <c r="BO82" s="49">
        <v>0</v>
      </c>
      <c r="BP82" s="49">
        <v>0</v>
      </c>
      <c r="BQ82" s="49">
        <v>0</v>
      </c>
      <c r="BR82" s="49">
        <v>0</v>
      </c>
      <c r="BS82" s="49">
        <v>0</v>
      </c>
      <c r="BT82" s="49">
        <v>0</v>
      </c>
      <c r="BU82" s="49">
        <v>0</v>
      </c>
      <c r="BV82" s="49">
        <v>0</v>
      </c>
      <c r="BW82" s="49">
        <v>0</v>
      </c>
      <c r="BX82" s="49">
        <v>0</v>
      </c>
      <c r="BY82" s="49">
        <v>0</v>
      </c>
      <c r="BZ82" s="49">
        <v>0</v>
      </c>
      <c r="CA82" s="49">
        <v>0</v>
      </c>
      <c r="CB82" s="49">
        <v>204882980.5228605</v>
      </c>
      <c r="CC82" s="49">
        <v>0</v>
      </c>
      <c r="CD82" s="49">
        <v>0</v>
      </c>
      <c r="CE82" s="49">
        <v>0</v>
      </c>
      <c r="CF82" s="49">
        <v>0</v>
      </c>
      <c r="CG82" s="49">
        <v>0</v>
      </c>
      <c r="CH82" s="49">
        <v>0</v>
      </c>
      <c r="CI82" s="49">
        <v>0</v>
      </c>
      <c r="CJ82" s="49">
        <v>0</v>
      </c>
      <c r="CK82" s="49">
        <v>0</v>
      </c>
      <c r="CL82" s="49">
        <v>0</v>
      </c>
      <c r="CM82" s="49">
        <v>0</v>
      </c>
      <c r="CN82" s="49">
        <v>0</v>
      </c>
      <c r="CO82" s="49">
        <v>0</v>
      </c>
      <c r="CP82" s="49">
        <v>0</v>
      </c>
      <c r="CQ82" s="49">
        <v>0</v>
      </c>
      <c r="CR82" s="49">
        <v>0</v>
      </c>
      <c r="CS82" s="49">
        <v>0</v>
      </c>
      <c r="CT82" s="49">
        <v>0</v>
      </c>
      <c r="CU82" s="49">
        <v>0</v>
      </c>
      <c r="CV82" s="49">
        <v>0</v>
      </c>
      <c r="CW82" s="49">
        <v>0</v>
      </c>
      <c r="CX82" s="49">
        <v>0</v>
      </c>
      <c r="CY82" s="49">
        <v>0</v>
      </c>
      <c r="CZ82" s="49">
        <v>0</v>
      </c>
      <c r="DA82" s="49">
        <v>0</v>
      </c>
      <c r="DB82" s="49">
        <v>0</v>
      </c>
      <c r="DC82" s="49">
        <v>0</v>
      </c>
      <c r="DD82" s="49">
        <v>0</v>
      </c>
      <c r="DE82" s="49">
        <v>0</v>
      </c>
      <c r="DF82" s="49">
        <v>0</v>
      </c>
      <c r="DG82" s="49">
        <v>0</v>
      </c>
      <c r="DH82" s="49">
        <v>0</v>
      </c>
      <c r="DI82" s="49">
        <v>0</v>
      </c>
      <c r="DJ82" s="49">
        <v>0</v>
      </c>
      <c r="DK82" s="49">
        <v>0</v>
      </c>
      <c r="DL82" s="49">
        <v>0</v>
      </c>
      <c r="DM82" s="49">
        <v>0</v>
      </c>
      <c r="DN82" s="49">
        <v>0</v>
      </c>
      <c r="DO82" s="49">
        <v>0</v>
      </c>
      <c r="DP82" s="49">
        <v>0</v>
      </c>
      <c r="DQ82" s="49">
        <v>0</v>
      </c>
      <c r="DR82" s="49">
        <v>0</v>
      </c>
      <c r="DS82" s="49">
        <v>0</v>
      </c>
      <c r="DT82" s="49">
        <v>0</v>
      </c>
      <c r="DU82" s="49">
        <v>0</v>
      </c>
      <c r="DV82" s="49">
        <v>0</v>
      </c>
      <c r="DW82" s="49">
        <v>0</v>
      </c>
      <c r="DX82" s="49">
        <v>0</v>
      </c>
      <c r="DY82" s="49">
        <v>0</v>
      </c>
      <c r="DZ82" s="49">
        <v>0</v>
      </c>
      <c r="EA82" s="49">
        <v>0</v>
      </c>
      <c r="EB82" s="49">
        <v>0</v>
      </c>
      <c r="EC82" s="49">
        <v>0</v>
      </c>
      <c r="ED82" s="49">
        <v>0</v>
      </c>
      <c r="EE82" s="49">
        <v>0</v>
      </c>
      <c r="EF82" s="49">
        <v>0</v>
      </c>
      <c r="EG82" s="49">
        <v>0</v>
      </c>
      <c r="EH82" s="49">
        <v>0</v>
      </c>
      <c r="EI82" s="49">
        <v>0</v>
      </c>
      <c r="EJ82" s="49">
        <v>0</v>
      </c>
      <c r="EK82" s="49">
        <v>0</v>
      </c>
      <c r="EL82" s="49">
        <v>0</v>
      </c>
      <c r="EM82" s="49">
        <v>0</v>
      </c>
      <c r="EN82" s="49">
        <v>0</v>
      </c>
      <c r="EO82" s="49">
        <v>0</v>
      </c>
      <c r="EP82" s="49">
        <v>0</v>
      </c>
      <c r="EQ82" s="49">
        <v>0</v>
      </c>
      <c r="ER82" s="49">
        <v>0</v>
      </c>
      <c r="ES82" s="49">
        <v>0</v>
      </c>
      <c r="ET82" s="49">
        <v>0</v>
      </c>
      <c r="EU82" s="49">
        <v>0</v>
      </c>
      <c r="EV82" s="49">
        <v>0</v>
      </c>
      <c r="EW82" s="49">
        <v>0</v>
      </c>
      <c r="EX82" s="49">
        <v>0</v>
      </c>
      <c r="EY82" s="49">
        <v>0</v>
      </c>
      <c r="EZ82" s="49">
        <v>0</v>
      </c>
      <c r="FA82" s="49">
        <v>0</v>
      </c>
      <c r="FB82" s="49">
        <v>0</v>
      </c>
      <c r="FC82" s="49">
        <v>0</v>
      </c>
      <c r="FD82" s="49">
        <v>0</v>
      </c>
      <c r="FE82" s="49">
        <v>0</v>
      </c>
      <c r="FF82" s="49">
        <v>0</v>
      </c>
      <c r="FG82" s="49">
        <v>0</v>
      </c>
      <c r="FH82" s="49">
        <v>0</v>
      </c>
      <c r="FI82" s="49">
        <v>0</v>
      </c>
      <c r="FJ82" s="49">
        <v>0</v>
      </c>
      <c r="FK82" s="50">
        <v>204882980.5228605</v>
      </c>
      <c r="FL82" s="51">
        <v>93593910.652835205</v>
      </c>
      <c r="FM82" s="51"/>
      <c r="FN82" s="51">
        <v>0</v>
      </c>
      <c r="FO82" s="51">
        <v>93593910.652835205</v>
      </c>
      <c r="FP82" s="51">
        <v>298476891.17569572</v>
      </c>
      <c r="FQ82" s="51">
        <v>28399278.808496274</v>
      </c>
      <c r="FR82" s="51">
        <v>15531120.795493385</v>
      </c>
      <c r="FS82" s="51">
        <v>342407290.77968538</v>
      </c>
      <c r="FT82" s="47">
        <v>15522027.6755892</v>
      </c>
      <c r="FU82" s="47">
        <v>9093.1199041854707</v>
      </c>
      <c r="FV82" s="61">
        <f t="shared" si="2"/>
        <v>-7.5669959187507629E-10</v>
      </c>
    </row>
    <row r="83" spans="1:178" x14ac:dyDescent="0.25">
      <c r="A83" s="42" t="s">
        <v>108</v>
      </c>
      <c r="B83" s="43">
        <v>79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9">
        <v>0</v>
      </c>
      <c r="AJ83" s="49">
        <v>0</v>
      </c>
      <c r="AK83" s="49">
        <v>0</v>
      </c>
      <c r="AL83" s="49">
        <v>0</v>
      </c>
      <c r="AM83" s="49">
        <v>0</v>
      </c>
      <c r="AN83" s="49">
        <v>0</v>
      </c>
      <c r="AO83" s="49">
        <v>0</v>
      </c>
      <c r="AP83" s="49">
        <v>0</v>
      </c>
      <c r="AQ83" s="49">
        <v>0</v>
      </c>
      <c r="AR83" s="49">
        <v>0</v>
      </c>
      <c r="AS83" s="49">
        <v>0</v>
      </c>
      <c r="AT83" s="49">
        <v>0</v>
      </c>
      <c r="AU83" s="49">
        <v>0</v>
      </c>
      <c r="AV83" s="49">
        <v>0</v>
      </c>
      <c r="AW83" s="49">
        <v>0</v>
      </c>
      <c r="AX83" s="49">
        <v>0</v>
      </c>
      <c r="AY83" s="49">
        <v>0</v>
      </c>
      <c r="AZ83" s="49">
        <v>0</v>
      </c>
      <c r="BA83" s="49">
        <v>0</v>
      </c>
      <c r="BB83" s="49">
        <v>0</v>
      </c>
      <c r="BC83" s="49">
        <v>0</v>
      </c>
      <c r="BD83" s="49">
        <v>0</v>
      </c>
      <c r="BE83" s="49">
        <v>0</v>
      </c>
      <c r="BF83" s="49">
        <v>0</v>
      </c>
      <c r="BG83" s="49">
        <v>0</v>
      </c>
      <c r="BH83" s="49">
        <v>0</v>
      </c>
      <c r="BI83" s="49">
        <v>0</v>
      </c>
      <c r="BJ83" s="49">
        <v>0</v>
      </c>
      <c r="BK83" s="49">
        <v>0</v>
      </c>
      <c r="BL83" s="49">
        <v>0</v>
      </c>
      <c r="BM83" s="49">
        <v>0</v>
      </c>
      <c r="BN83" s="49">
        <v>0</v>
      </c>
      <c r="BO83" s="49">
        <v>0</v>
      </c>
      <c r="BP83" s="49">
        <v>87.296986012648631</v>
      </c>
      <c r="BQ83" s="49">
        <v>0</v>
      </c>
      <c r="BR83" s="49">
        <v>0</v>
      </c>
      <c r="BS83" s="49">
        <v>0</v>
      </c>
      <c r="BT83" s="49">
        <v>0</v>
      </c>
      <c r="BU83" s="49">
        <v>0</v>
      </c>
      <c r="BV83" s="49">
        <v>0</v>
      </c>
      <c r="BW83" s="49">
        <v>0</v>
      </c>
      <c r="BX83" s="49">
        <v>0</v>
      </c>
      <c r="BY83" s="49">
        <v>0</v>
      </c>
      <c r="BZ83" s="49">
        <v>0</v>
      </c>
      <c r="CA83" s="49">
        <v>283062.45990476315</v>
      </c>
      <c r="CB83" s="49">
        <v>0</v>
      </c>
      <c r="CC83" s="49">
        <v>37601468.027169719</v>
      </c>
      <c r="CD83" s="49">
        <v>0</v>
      </c>
      <c r="CE83" s="49">
        <v>0</v>
      </c>
      <c r="CF83" s="49">
        <v>0</v>
      </c>
      <c r="CG83" s="49">
        <v>0</v>
      </c>
      <c r="CH83" s="49">
        <v>0</v>
      </c>
      <c r="CI83" s="49">
        <v>0</v>
      </c>
      <c r="CJ83" s="49">
        <v>0</v>
      </c>
      <c r="CK83" s="49">
        <v>0</v>
      </c>
      <c r="CL83" s="49">
        <v>0</v>
      </c>
      <c r="CM83" s="49">
        <v>0</v>
      </c>
      <c r="CN83" s="49">
        <v>0</v>
      </c>
      <c r="CO83" s="49">
        <v>0</v>
      </c>
      <c r="CP83" s="49">
        <v>0</v>
      </c>
      <c r="CQ83" s="49">
        <v>0</v>
      </c>
      <c r="CR83" s="49">
        <v>0</v>
      </c>
      <c r="CS83" s="49">
        <v>0</v>
      </c>
      <c r="CT83" s="49">
        <v>0</v>
      </c>
      <c r="CU83" s="49">
        <v>0</v>
      </c>
      <c r="CV83" s="49">
        <v>0</v>
      </c>
      <c r="CW83" s="49">
        <v>0</v>
      </c>
      <c r="CX83" s="49">
        <v>0</v>
      </c>
      <c r="CY83" s="49">
        <v>0</v>
      </c>
      <c r="CZ83" s="49">
        <v>0</v>
      </c>
      <c r="DA83" s="49">
        <v>0</v>
      </c>
      <c r="DB83" s="49">
        <v>0</v>
      </c>
      <c r="DC83" s="49">
        <v>0</v>
      </c>
      <c r="DD83" s="49">
        <v>0</v>
      </c>
      <c r="DE83" s="49">
        <v>0</v>
      </c>
      <c r="DF83" s="49">
        <v>0</v>
      </c>
      <c r="DG83" s="49">
        <v>0</v>
      </c>
      <c r="DH83" s="49">
        <v>0</v>
      </c>
      <c r="DI83" s="49">
        <v>0</v>
      </c>
      <c r="DJ83" s="49">
        <v>0</v>
      </c>
      <c r="DK83" s="49">
        <v>0</v>
      </c>
      <c r="DL83" s="49">
        <v>0</v>
      </c>
      <c r="DM83" s="49">
        <v>0</v>
      </c>
      <c r="DN83" s="49">
        <v>0</v>
      </c>
      <c r="DO83" s="49">
        <v>0</v>
      </c>
      <c r="DP83" s="49">
        <v>0</v>
      </c>
      <c r="DQ83" s="49">
        <v>0</v>
      </c>
      <c r="DR83" s="49">
        <v>0</v>
      </c>
      <c r="DS83" s="49">
        <v>0</v>
      </c>
      <c r="DT83" s="49">
        <v>0</v>
      </c>
      <c r="DU83" s="49">
        <v>0</v>
      </c>
      <c r="DV83" s="49">
        <v>0</v>
      </c>
      <c r="DW83" s="49">
        <v>0</v>
      </c>
      <c r="DX83" s="49">
        <v>0</v>
      </c>
      <c r="DY83" s="49">
        <v>0</v>
      </c>
      <c r="DZ83" s="49">
        <v>0</v>
      </c>
      <c r="EA83" s="49">
        <v>0</v>
      </c>
      <c r="EB83" s="49">
        <v>0</v>
      </c>
      <c r="EC83" s="49">
        <v>0</v>
      </c>
      <c r="ED83" s="49">
        <v>0</v>
      </c>
      <c r="EE83" s="49">
        <v>0</v>
      </c>
      <c r="EF83" s="49">
        <v>0</v>
      </c>
      <c r="EG83" s="49">
        <v>0</v>
      </c>
      <c r="EH83" s="49">
        <v>0</v>
      </c>
      <c r="EI83" s="49">
        <v>0</v>
      </c>
      <c r="EJ83" s="49">
        <v>0</v>
      </c>
      <c r="EK83" s="49">
        <v>0</v>
      </c>
      <c r="EL83" s="49">
        <v>0</v>
      </c>
      <c r="EM83" s="49">
        <v>0</v>
      </c>
      <c r="EN83" s="49">
        <v>0</v>
      </c>
      <c r="EO83" s="49">
        <v>0</v>
      </c>
      <c r="EP83" s="49">
        <v>0</v>
      </c>
      <c r="EQ83" s="49">
        <v>0</v>
      </c>
      <c r="ER83" s="49">
        <v>0</v>
      </c>
      <c r="ES83" s="49">
        <v>0</v>
      </c>
      <c r="ET83" s="49">
        <v>0</v>
      </c>
      <c r="EU83" s="49">
        <v>0</v>
      </c>
      <c r="EV83" s="49">
        <v>0</v>
      </c>
      <c r="EW83" s="49">
        <v>0</v>
      </c>
      <c r="EX83" s="49">
        <v>0</v>
      </c>
      <c r="EY83" s="49">
        <v>0</v>
      </c>
      <c r="EZ83" s="49">
        <v>0</v>
      </c>
      <c r="FA83" s="49">
        <v>0</v>
      </c>
      <c r="FB83" s="49">
        <v>0</v>
      </c>
      <c r="FC83" s="49">
        <v>0</v>
      </c>
      <c r="FD83" s="49">
        <v>0</v>
      </c>
      <c r="FE83" s="49">
        <v>0</v>
      </c>
      <c r="FF83" s="49">
        <v>0</v>
      </c>
      <c r="FG83" s="49">
        <v>0</v>
      </c>
      <c r="FH83" s="49">
        <v>0</v>
      </c>
      <c r="FI83" s="49">
        <v>0</v>
      </c>
      <c r="FJ83" s="49">
        <v>0</v>
      </c>
      <c r="FK83" s="50">
        <v>37884617.784060493</v>
      </c>
      <c r="FL83" s="51">
        <v>7654714.8914136318</v>
      </c>
      <c r="FM83" s="51"/>
      <c r="FN83" s="51">
        <v>0</v>
      </c>
      <c r="FO83" s="51">
        <v>7654714.8914136318</v>
      </c>
      <c r="FP83" s="51">
        <v>45539332.675474122</v>
      </c>
      <c r="FQ83" s="51">
        <v>11680834.962234272</v>
      </c>
      <c r="FR83" s="51">
        <v>6012700.4755744683</v>
      </c>
      <c r="FS83" s="51">
        <v>63232868.113282867</v>
      </c>
      <c r="FT83" s="47">
        <v>5163090.5034956001</v>
      </c>
      <c r="FU83" s="47">
        <v>849609.97207886819</v>
      </c>
      <c r="FV83" s="61">
        <f t="shared" si="2"/>
        <v>0</v>
      </c>
    </row>
    <row r="84" spans="1:178" x14ac:dyDescent="0.25">
      <c r="A84" s="42" t="s">
        <v>109</v>
      </c>
      <c r="B84" s="43">
        <v>80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  <c r="Q84" s="49">
        <v>0</v>
      </c>
      <c r="R84" s="49">
        <v>0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49">
        <v>0</v>
      </c>
      <c r="AA84" s="49">
        <v>0</v>
      </c>
      <c r="AB84" s="49">
        <v>0</v>
      </c>
      <c r="AC84" s="49">
        <v>0</v>
      </c>
      <c r="AD84" s="49">
        <v>0</v>
      </c>
      <c r="AE84" s="49">
        <v>0</v>
      </c>
      <c r="AF84" s="49">
        <v>0</v>
      </c>
      <c r="AG84" s="49">
        <v>0</v>
      </c>
      <c r="AH84" s="49">
        <v>0</v>
      </c>
      <c r="AI84" s="49">
        <v>0</v>
      </c>
      <c r="AJ84" s="49">
        <v>0</v>
      </c>
      <c r="AK84" s="49">
        <v>0</v>
      </c>
      <c r="AL84" s="49">
        <v>0</v>
      </c>
      <c r="AM84" s="49">
        <v>0</v>
      </c>
      <c r="AN84" s="49">
        <v>0</v>
      </c>
      <c r="AO84" s="49">
        <v>0</v>
      </c>
      <c r="AP84" s="49">
        <v>0</v>
      </c>
      <c r="AQ84" s="49">
        <v>0</v>
      </c>
      <c r="AR84" s="49">
        <v>0</v>
      </c>
      <c r="AS84" s="49">
        <v>0</v>
      </c>
      <c r="AT84" s="49">
        <v>0</v>
      </c>
      <c r="AU84" s="49">
        <v>0</v>
      </c>
      <c r="AV84" s="49">
        <v>0</v>
      </c>
      <c r="AW84" s="49">
        <v>0</v>
      </c>
      <c r="AX84" s="49">
        <v>0</v>
      </c>
      <c r="AY84" s="49">
        <v>0</v>
      </c>
      <c r="AZ84" s="49">
        <v>0</v>
      </c>
      <c r="BA84" s="49">
        <v>0</v>
      </c>
      <c r="BB84" s="49">
        <v>0</v>
      </c>
      <c r="BC84" s="49">
        <v>0</v>
      </c>
      <c r="BD84" s="49">
        <v>0</v>
      </c>
      <c r="BE84" s="49">
        <v>0</v>
      </c>
      <c r="BF84" s="49">
        <v>0</v>
      </c>
      <c r="BG84" s="49">
        <v>0</v>
      </c>
      <c r="BH84" s="49">
        <v>0</v>
      </c>
      <c r="BI84" s="49">
        <v>0</v>
      </c>
      <c r="BJ84" s="49">
        <v>0</v>
      </c>
      <c r="BK84" s="49">
        <v>0</v>
      </c>
      <c r="BL84" s="49">
        <v>0</v>
      </c>
      <c r="BM84" s="49">
        <v>0</v>
      </c>
      <c r="BN84" s="49">
        <v>0</v>
      </c>
      <c r="BO84" s="49">
        <v>0</v>
      </c>
      <c r="BP84" s="49">
        <v>0</v>
      </c>
      <c r="BQ84" s="49">
        <v>0</v>
      </c>
      <c r="BR84" s="49">
        <v>0</v>
      </c>
      <c r="BS84" s="49">
        <v>0</v>
      </c>
      <c r="BT84" s="49">
        <v>0</v>
      </c>
      <c r="BU84" s="49">
        <v>0</v>
      </c>
      <c r="BV84" s="49">
        <v>0</v>
      </c>
      <c r="BW84" s="49">
        <v>0</v>
      </c>
      <c r="BX84" s="49">
        <v>0</v>
      </c>
      <c r="BY84" s="49">
        <v>0</v>
      </c>
      <c r="BZ84" s="49">
        <v>40156.629897760409</v>
      </c>
      <c r="CA84" s="49">
        <v>0</v>
      </c>
      <c r="CB84" s="49">
        <v>0</v>
      </c>
      <c r="CC84" s="49">
        <v>0</v>
      </c>
      <c r="CD84" s="49">
        <v>16518037.610782908</v>
      </c>
      <c r="CE84" s="49">
        <v>0</v>
      </c>
      <c r="CF84" s="49">
        <v>0</v>
      </c>
      <c r="CG84" s="49">
        <v>0</v>
      </c>
      <c r="CH84" s="49">
        <v>0</v>
      </c>
      <c r="CI84" s="49">
        <v>0</v>
      </c>
      <c r="CJ84" s="49">
        <v>0</v>
      </c>
      <c r="CK84" s="49">
        <v>0</v>
      </c>
      <c r="CL84" s="49">
        <v>0</v>
      </c>
      <c r="CM84" s="49">
        <v>0</v>
      </c>
      <c r="CN84" s="49">
        <v>0</v>
      </c>
      <c r="CO84" s="49">
        <v>0</v>
      </c>
      <c r="CP84" s="49">
        <v>0</v>
      </c>
      <c r="CQ84" s="49">
        <v>0</v>
      </c>
      <c r="CR84" s="49">
        <v>0</v>
      </c>
      <c r="CS84" s="49">
        <v>0</v>
      </c>
      <c r="CT84" s="49">
        <v>0</v>
      </c>
      <c r="CU84" s="49">
        <v>1.5874307589244911</v>
      </c>
      <c r="CV84" s="49">
        <v>0</v>
      </c>
      <c r="CW84" s="49">
        <v>0</v>
      </c>
      <c r="CX84" s="49">
        <v>0</v>
      </c>
      <c r="CY84" s="49">
        <v>0</v>
      </c>
      <c r="CZ84" s="49">
        <v>0</v>
      </c>
      <c r="DA84" s="49">
        <v>0</v>
      </c>
      <c r="DB84" s="49">
        <v>0</v>
      </c>
      <c r="DC84" s="49">
        <v>0</v>
      </c>
      <c r="DD84" s="49">
        <v>0</v>
      </c>
      <c r="DE84" s="49">
        <v>0</v>
      </c>
      <c r="DF84" s="49">
        <v>0</v>
      </c>
      <c r="DG84" s="49">
        <v>0</v>
      </c>
      <c r="DH84" s="49">
        <v>0</v>
      </c>
      <c r="DI84" s="49">
        <v>0</v>
      </c>
      <c r="DJ84" s="49">
        <v>0</v>
      </c>
      <c r="DK84" s="49">
        <v>0</v>
      </c>
      <c r="DL84" s="49">
        <v>0</v>
      </c>
      <c r="DM84" s="49">
        <v>0</v>
      </c>
      <c r="DN84" s="49">
        <v>0</v>
      </c>
      <c r="DO84" s="49">
        <v>0</v>
      </c>
      <c r="DP84" s="49">
        <v>0</v>
      </c>
      <c r="DQ84" s="49">
        <v>0</v>
      </c>
      <c r="DR84" s="49">
        <v>0</v>
      </c>
      <c r="DS84" s="49">
        <v>0</v>
      </c>
      <c r="DT84" s="49">
        <v>0</v>
      </c>
      <c r="DU84" s="49">
        <v>0</v>
      </c>
      <c r="DV84" s="49">
        <v>0</v>
      </c>
      <c r="DW84" s="49">
        <v>0</v>
      </c>
      <c r="DX84" s="49">
        <v>0</v>
      </c>
      <c r="DY84" s="49">
        <v>0</v>
      </c>
      <c r="DZ84" s="49">
        <v>0</v>
      </c>
      <c r="EA84" s="49">
        <v>0</v>
      </c>
      <c r="EB84" s="49">
        <v>0</v>
      </c>
      <c r="EC84" s="49">
        <v>0</v>
      </c>
      <c r="ED84" s="49">
        <v>0</v>
      </c>
      <c r="EE84" s="49">
        <v>0</v>
      </c>
      <c r="EF84" s="49">
        <v>0</v>
      </c>
      <c r="EG84" s="49">
        <v>0</v>
      </c>
      <c r="EH84" s="49">
        <v>0</v>
      </c>
      <c r="EI84" s="49">
        <v>0</v>
      </c>
      <c r="EJ84" s="49">
        <v>0</v>
      </c>
      <c r="EK84" s="49">
        <v>0</v>
      </c>
      <c r="EL84" s="49">
        <v>0</v>
      </c>
      <c r="EM84" s="49">
        <v>0</v>
      </c>
      <c r="EN84" s="49">
        <v>0</v>
      </c>
      <c r="EO84" s="49">
        <v>0</v>
      </c>
      <c r="EP84" s="49">
        <v>0</v>
      </c>
      <c r="EQ84" s="49">
        <v>0</v>
      </c>
      <c r="ER84" s="49">
        <v>0</v>
      </c>
      <c r="ES84" s="49">
        <v>0</v>
      </c>
      <c r="ET84" s="49">
        <v>0</v>
      </c>
      <c r="EU84" s="49">
        <v>0</v>
      </c>
      <c r="EV84" s="49">
        <v>0</v>
      </c>
      <c r="EW84" s="49">
        <v>0</v>
      </c>
      <c r="EX84" s="49">
        <v>0</v>
      </c>
      <c r="EY84" s="49">
        <v>0</v>
      </c>
      <c r="EZ84" s="49">
        <v>0</v>
      </c>
      <c r="FA84" s="49">
        <v>0</v>
      </c>
      <c r="FB84" s="49">
        <v>0</v>
      </c>
      <c r="FC84" s="49">
        <v>0</v>
      </c>
      <c r="FD84" s="49">
        <v>0</v>
      </c>
      <c r="FE84" s="49">
        <v>0</v>
      </c>
      <c r="FF84" s="49">
        <v>0</v>
      </c>
      <c r="FG84" s="49">
        <v>0</v>
      </c>
      <c r="FH84" s="49">
        <v>0</v>
      </c>
      <c r="FI84" s="49">
        <v>0</v>
      </c>
      <c r="FJ84" s="49">
        <v>0</v>
      </c>
      <c r="FK84" s="50">
        <v>16558195.828111427</v>
      </c>
      <c r="FL84" s="51">
        <v>15586066.500434807</v>
      </c>
      <c r="FM84" s="51"/>
      <c r="FN84" s="51">
        <v>0</v>
      </c>
      <c r="FO84" s="51">
        <v>15586066.500434807</v>
      </c>
      <c r="FP84" s="51">
        <v>32144262.328546233</v>
      </c>
      <c r="FQ84" s="51">
        <v>802694.4754530763</v>
      </c>
      <c r="FR84" s="51">
        <v>234967.96801286811</v>
      </c>
      <c r="FS84" s="51">
        <v>33181924.772012178</v>
      </c>
      <c r="FT84" s="47">
        <v>196719.81108353462</v>
      </c>
      <c r="FU84" s="47">
        <v>38248.156929333491</v>
      </c>
      <c r="FV84" s="61">
        <f t="shared" si="2"/>
        <v>0</v>
      </c>
    </row>
    <row r="85" spans="1:178" x14ac:dyDescent="0.25">
      <c r="A85" s="42" t="s">
        <v>110</v>
      </c>
      <c r="B85" s="43">
        <v>81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9">
        <v>0</v>
      </c>
      <c r="AJ85" s="49">
        <v>0</v>
      </c>
      <c r="AK85" s="49">
        <v>0</v>
      </c>
      <c r="AL85" s="49">
        <v>0</v>
      </c>
      <c r="AM85" s="49">
        <v>0</v>
      </c>
      <c r="AN85" s="49">
        <v>0</v>
      </c>
      <c r="AO85" s="49">
        <v>0</v>
      </c>
      <c r="AP85" s="49">
        <v>0</v>
      </c>
      <c r="AQ85" s="49">
        <v>0</v>
      </c>
      <c r="AR85" s="49">
        <v>0</v>
      </c>
      <c r="AS85" s="49">
        <v>0</v>
      </c>
      <c r="AT85" s="49">
        <v>0</v>
      </c>
      <c r="AU85" s="49">
        <v>0</v>
      </c>
      <c r="AV85" s="49">
        <v>0</v>
      </c>
      <c r="AW85" s="49">
        <v>0</v>
      </c>
      <c r="AX85" s="49">
        <v>0</v>
      </c>
      <c r="AY85" s="49">
        <v>0</v>
      </c>
      <c r="AZ85" s="49">
        <v>0</v>
      </c>
      <c r="BA85" s="49">
        <v>0</v>
      </c>
      <c r="BB85" s="49">
        <v>0</v>
      </c>
      <c r="BC85" s="49">
        <v>0</v>
      </c>
      <c r="BD85" s="49">
        <v>0</v>
      </c>
      <c r="BE85" s="49">
        <v>0</v>
      </c>
      <c r="BF85" s="49">
        <v>0</v>
      </c>
      <c r="BG85" s="49">
        <v>0</v>
      </c>
      <c r="BH85" s="49">
        <v>0</v>
      </c>
      <c r="BI85" s="49">
        <v>0</v>
      </c>
      <c r="BJ85" s="49">
        <v>0</v>
      </c>
      <c r="BK85" s="49">
        <v>0</v>
      </c>
      <c r="BL85" s="49">
        <v>0</v>
      </c>
      <c r="BM85" s="49">
        <v>0</v>
      </c>
      <c r="BN85" s="49">
        <v>0</v>
      </c>
      <c r="BO85" s="49">
        <v>0</v>
      </c>
      <c r="BP85" s="49">
        <v>0</v>
      </c>
      <c r="BQ85" s="49">
        <v>0</v>
      </c>
      <c r="BR85" s="49">
        <v>0</v>
      </c>
      <c r="BS85" s="49">
        <v>0</v>
      </c>
      <c r="BT85" s="49">
        <v>0</v>
      </c>
      <c r="BU85" s="49">
        <v>0</v>
      </c>
      <c r="BV85" s="49">
        <v>0</v>
      </c>
      <c r="BW85" s="49">
        <v>0</v>
      </c>
      <c r="BX85" s="49">
        <v>0</v>
      </c>
      <c r="BY85" s="49">
        <v>0</v>
      </c>
      <c r="BZ85" s="49">
        <v>0</v>
      </c>
      <c r="CA85" s="49">
        <v>0</v>
      </c>
      <c r="CB85" s="49">
        <v>0</v>
      </c>
      <c r="CC85" s="49">
        <v>0</v>
      </c>
      <c r="CD85" s="49">
        <v>0</v>
      </c>
      <c r="CE85" s="49">
        <v>33099746.759331152</v>
      </c>
      <c r="CF85" s="49">
        <v>0</v>
      </c>
      <c r="CG85" s="49">
        <v>0</v>
      </c>
      <c r="CH85" s="49">
        <v>0</v>
      </c>
      <c r="CI85" s="49">
        <v>0</v>
      </c>
      <c r="CJ85" s="49">
        <v>0</v>
      </c>
      <c r="CK85" s="49">
        <v>0</v>
      </c>
      <c r="CL85" s="49">
        <v>0</v>
      </c>
      <c r="CM85" s="49">
        <v>0</v>
      </c>
      <c r="CN85" s="49">
        <v>0</v>
      </c>
      <c r="CO85" s="49">
        <v>0</v>
      </c>
      <c r="CP85" s="49">
        <v>0</v>
      </c>
      <c r="CQ85" s="49">
        <v>0</v>
      </c>
      <c r="CR85" s="49">
        <v>0</v>
      </c>
      <c r="CS85" s="49">
        <v>0</v>
      </c>
      <c r="CT85" s="49">
        <v>0</v>
      </c>
      <c r="CU85" s="49">
        <v>0</v>
      </c>
      <c r="CV85" s="49">
        <v>865650.47958497517</v>
      </c>
      <c r="CW85" s="49">
        <v>0</v>
      </c>
      <c r="CX85" s="49">
        <v>0</v>
      </c>
      <c r="CY85" s="49">
        <v>0</v>
      </c>
      <c r="CZ85" s="49">
        <v>0</v>
      </c>
      <c r="DA85" s="49">
        <v>0</v>
      </c>
      <c r="DB85" s="49">
        <v>0</v>
      </c>
      <c r="DC85" s="49">
        <v>0</v>
      </c>
      <c r="DD85" s="49">
        <v>0</v>
      </c>
      <c r="DE85" s="49">
        <v>0</v>
      </c>
      <c r="DF85" s="49">
        <v>0</v>
      </c>
      <c r="DG85" s="49">
        <v>0</v>
      </c>
      <c r="DH85" s="49">
        <v>0</v>
      </c>
      <c r="DI85" s="49">
        <v>0</v>
      </c>
      <c r="DJ85" s="49">
        <v>0</v>
      </c>
      <c r="DK85" s="49">
        <v>0</v>
      </c>
      <c r="DL85" s="49">
        <v>0</v>
      </c>
      <c r="DM85" s="49">
        <v>0</v>
      </c>
      <c r="DN85" s="49">
        <v>0</v>
      </c>
      <c r="DO85" s="49">
        <v>0</v>
      </c>
      <c r="DP85" s="49">
        <v>0</v>
      </c>
      <c r="DQ85" s="49">
        <v>0</v>
      </c>
      <c r="DR85" s="49">
        <v>0</v>
      </c>
      <c r="DS85" s="49">
        <v>0</v>
      </c>
      <c r="DT85" s="49">
        <v>0</v>
      </c>
      <c r="DU85" s="49">
        <v>0</v>
      </c>
      <c r="DV85" s="49">
        <v>0</v>
      </c>
      <c r="DW85" s="49">
        <v>0</v>
      </c>
      <c r="DX85" s="49">
        <v>0</v>
      </c>
      <c r="DY85" s="49">
        <v>0</v>
      </c>
      <c r="DZ85" s="49">
        <v>0</v>
      </c>
      <c r="EA85" s="49">
        <v>0</v>
      </c>
      <c r="EB85" s="49">
        <v>0</v>
      </c>
      <c r="EC85" s="49">
        <v>0</v>
      </c>
      <c r="ED85" s="49">
        <v>0</v>
      </c>
      <c r="EE85" s="49">
        <v>0</v>
      </c>
      <c r="EF85" s="49">
        <v>0</v>
      </c>
      <c r="EG85" s="49">
        <v>0</v>
      </c>
      <c r="EH85" s="49">
        <v>0</v>
      </c>
      <c r="EI85" s="49">
        <v>0</v>
      </c>
      <c r="EJ85" s="49">
        <v>0</v>
      </c>
      <c r="EK85" s="49">
        <v>0</v>
      </c>
      <c r="EL85" s="49">
        <v>0</v>
      </c>
      <c r="EM85" s="49">
        <v>0</v>
      </c>
      <c r="EN85" s="49">
        <v>0</v>
      </c>
      <c r="EO85" s="49">
        <v>0</v>
      </c>
      <c r="EP85" s="49">
        <v>0</v>
      </c>
      <c r="EQ85" s="49">
        <v>0</v>
      </c>
      <c r="ER85" s="49">
        <v>0</v>
      </c>
      <c r="ES85" s="49">
        <v>0</v>
      </c>
      <c r="ET85" s="49">
        <v>0</v>
      </c>
      <c r="EU85" s="49">
        <v>0</v>
      </c>
      <c r="EV85" s="49">
        <v>0</v>
      </c>
      <c r="EW85" s="49">
        <v>0</v>
      </c>
      <c r="EX85" s="49">
        <v>0</v>
      </c>
      <c r="EY85" s="49">
        <v>0</v>
      </c>
      <c r="EZ85" s="49">
        <v>0</v>
      </c>
      <c r="FA85" s="49">
        <v>0</v>
      </c>
      <c r="FB85" s="49">
        <v>0</v>
      </c>
      <c r="FC85" s="49">
        <v>0</v>
      </c>
      <c r="FD85" s="49">
        <v>0</v>
      </c>
      <c r="FE85" s="49">
        <v>0</v>
      </c>
      <c r="FF85" s="49">
        <v>0</v>
      </c>
      <c r="FG85" s="49">
        <v>0</v>
      </c>
      <c r="FH85" s="49">
        <v>0</v>
      </c>
      <c r="FI85" s="49">
        <v>0</v>
      </c>
      <c r="FJ85" s="49">
        <v>0</v>
      </c>
      <c r="FK85" s="50">
        <v>33965397.238916129</v>
      </c>
      <c r="FL85" s="51">
        <v>26321490.671310242</v>
      </c>
      <c r="FM85" s="51"/>
      <c r="FN85" s="51">
        <v>0</v>
      </c>
      <c r="FO85" s="51">
        <v>26321490.671310242</v>
      </c>
      <c r="FP85" s="51">
        <v>60286887.910226375</v>
      </c>
      <c r="FQ85" s="51">
        <v>5056744.8809759971</v>
      </c>
      <c r="FR85" s="51">
        <v>1508885.6314459718</v>
      </c>
      <c r="FS85" s="51">
        <v>66852518.422648348</v>
      </c>
      <c r="FT85" s="47">
        <v>956625.17541221529</v>
      </c>
      <c r="FU85" s="47">
        <v>552260.45603375661</v>
      </c>
      <c r="FV85" s="61">
        <f t="shared" si="2"/>
        <v>0</v>
      </c>
    </row>
    <row r="86" spans="1:178" x14ac:dyDescent="0.25">
      <c r="A86" s="42" t="s">
        <v>111</v>
      </c>
      <c r="B86" s="43">
        <v>82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0</v>
      </c>
      <c r="AE86" s="49">
        <v>0</v>
      </c>
      <c r="AF86" s="49">
        <v>0</v>
      </c>
      <c r="AG86" s="49">
        <v>0</v>
      </c>
      <c r="AH86" s="49">
        <v>0</v>
      </c>
      <c r="AI86" s="49">
        <v>0</v>
      </c>
      <c r="AJ86" s="49">
        <v>0</v>
      </c>
      <c r="AK86" s="49">
        <v>0</v>
      </c>
      <c r="AL86" s="49">
        <v>0</v>
      </c>
      <c r="AM86" s="49">
        <v>0</v>
      </c>
      <c r="AN86" s="49">
        <v>0</v>
      </c>
      <c r="AO86" s="49">
        <v>0</v>
      </c>
      <c r="AP86" s="49">
        <v>0</v>
      </c>
      <c r="AQ86" s="49">
        <v>0</v>
      </c>
      <c r="AR86" s="49">
        <v>0</v>
      </c>
      <c r="AS86" s="49">
        <v>0</v>
      </c>
      <c r="AT86" s="49">
        <v>0</v>
      </c>
      <c r="AU86" s="49">
        <v>0</v>
      </c>
      <c r="AV86" s="49">
        <v>0</v>
      </c>
      <c r="AW86" s="49">
        <v>0</v>
      </c>
      <c r="AX86" s="49">
        <v>0</v>
      </c>
      <c r="AY86" s="49">
        <v>0</v>
      </c>
      <c r="AZ86" s="49">
        <v>0</v>
      </c>
      <c r="BA86" s="49">
        <v>0</v>
      </c>
      <c r="BB86" s="49">
        <v>0</v>
      </c>
      <c r="BC86" s="49">
        <v>0</v>
      </c>
      <c r="BD86" s="49">
        <v>0</v>
      </c>
      <c r="BE86" s="49">
        <v>0</v>
      </c>
      <c r="BF86" s="49">
        <v>0</v>
      </c>
      <c r="BG86" s="49">
        <v>0</v>
      </c>
      <c r="BH86" s="49">
        <v>0</v>
      </c>
      <c r="BI86" s="49">
        <v>0</v>
      </c>
      <c r="BJ86" s="49">
        <v>0</v>
      </c>
      <c r="BK86" s="49">
        <v>0</v>
      </c>
      <c r="BL86" s="49">
        <v>0</v>
      </c>
      <c r="BM86" s="49">
        <v>0</v>
      </c>
      <c r="BN86" s="49">
        <v>0</v>
      </c>
      <c r="BO86" s="49">
        <v>0</v>
      </c>
      <c r="BP86" s="49">
        <v>0</v>
      </c>
      <c r="BQ86" s="49">
        <v>0</v>
      </c>
      <c r="BR86" s="49">
        <v>0</v>
      </c>
      <c r="BS86" s="49">
        <v>0</v>
      </c>
      <c r="BT86" s="49">
        <v>0</v>
      </c>
      <c r="BU86" s="49">
        <v>0</v>
      </c>
      <c r="BV86" s="49">
        <v>0</v>
      </c>
      <c r="BW86" s="49">
        <v>0</v>
      </c>
      <c r="BX86" s="49">
        <v>0</v>
      </c>
      <c r="BY86" s="49">
        <v>0</v>
      </c>
      <c r="BZ86" s="49">
        <v>0</v>
      </c>
      <c r="CA86" s="49">
        <v>0</v>
      </c>
      <c r="CB86" s="49">
        <v>0</v>
      </c>
      <c r="CC86" s="49">
        <v>0</v>
      </c>
      <c r="CD86" s="49">
        <v>0</v>
      </c>
      <c r="CE86" s="49">
        <v>0</v>
      </c>
      <c r="CF86" s="49">
        <v>40570237.298041418</v>
      </c>
      <c r="CG86" s="49">
        <v>0</v>
      </c>
      <c r="CH86" s="49">
        <v>0</v>
      </c>
      <c r="CI86" s="49">
        <v>0</v>
      </c>
      <c r="CJ86" s="49">
        <v>0</v>
      </c>
      <c r="CK86" s="49">
        <v>0</v>
      </c>
      <c r="CL86" s="49">
        <v>0</v>
      </c>
      <c r="CM86" s="49">
        <v>0</v>
      </c>
      <c r="CN86" s="49">
        <v>0</v>
      </c>
      <c r="CO86" s="49">
        <v>0</v>
      </c>
      <c r="CP86" s="49">
        <v>0</v>
      </c>
      <c r="CQ86" s="49">
        <v>0</v>
      </c>
      <c r="CR86" s="49">
        <v>0</v>
      </c>
      <c r="CS86" s="49">
        <v>0</v>
      </c>
      <c r="CT86" s="49">
        <v>0</v>
      </c>
      <c r="CU86" s="49">
        <v>0</v>
      </c>
      <c r="CV86" s="49">
        <v>0</v>
      </c>
      <c r="CW86" s="49">
        <v>0</v>
      </c>
      <c r="CX86" s="49">
        <v>0</v>
      </c>
      <c r="CY86" s="49">
        <v>0</v>
      </c>
      <c r="CZ86" s="49">
        <v>0</v>
      </c>
      <c r="DA86" s="49">
        <v>0</v>
      </c>
      <c r="DB86" s="49">
        <v>0</v>
      </c>
      <c r="DC86" s="49">
        <v>0</v>
      </c>
      <c r="DD86" s="49">
        <v>0</v>
      </c>
      <c r="DE86" s="49">
        <v>0</v>
      </c>
      <c r="DF86" s="49">
        <v>0</v>
      </c>
      <c r="DG86" s="49">
        <v>0</v>
      </c>
      <c r="DH86" s="49">
        <v>0</v>
      </c>
      <c r="DI86" s="49">
        <v>0</v>
      </c>
      <c r="DJ86" s="49">
        <v>0</v>
      </c>
      <c r="DK86" s="49">
        <v>0</v>
      </c>
      <c r="DL86" s="49">
        <v>0</v>
      </c>
      <c r="DM86" s="49">
        <v>0</v>
      </c>
      <c r="DN86" s="49">
        <v>0</v>
      </c>
      <c r="DO86" s="49">
        <v>0</v>
      </c>
      <c r="DP86" s="49">
        <v>0</v>
      </c>
      <c r="DQ86" s="49">
        <v>0</v>
      </c>
      <c r="DR86" s="49">
        <v>0</v>
      </c>
      <c r="DS86" s="49">
        <v>0</v>
      </c>
      <c r="DT86" s="49">
        <v>0</v>
      </c>
      <c r="DU86" s="49">
        <v>0</v>
      </c>
      <c r="DV86" s="49">
        <v>0</v>
      </c>
      <c r="DW86" s="49">
        <v>0</v>
      </c>
      <c r="DX86" s="49">
        <v>0</v>
      </c>
      <c r="DY86" s="49">
        <v>0</v>
      </c>
      <c r="DZ86" s="49">
        <v>0</v>
      </c>
      <c r="EA86" s="49">
        <v>0</v>
      </c>
      <c r="EB86" s="49">
        <v>0</v>
      </c>
      <c r="EC86" s="49">
        <v>0</v>
      </c>
      <c r="ED86" s="49">
        <v>0</v>
      </c>
      <c r="EE86" s="49">
        <v>0</v>
      </c>
      <c r="EF86" s="49">
        <v>0</v>
      </c>
      <c r="EG86" s="49">
        <v>0</v>
      </c>
      <c r="EH86" s="49">
        <v>0</v>
      </c>
      <c r="EI86" s="49">
        <v>0</v>
      </c>
      <c r="EJ86" s="49">
        <v>0</v>
      </c>
      <c r="EK86" s="49">
        <v>0</v>
      </c>
      <c r="EL86" s="49">
        <v>0</v>
      </c>
      <c r="EM86" s="49">
        <v>0</v>
      </c>
      <c r="EN86" s="49">
        <v>0</v>
      </c>
      <c r="EO86" s="49">
        <v>0</v>
      </c>
      <c r="EP86" s="49">
        <v>0</v>
      </c>
      <c r="EQ86" s="49">
        <v>0</v>
      </c>
      <c r="ER86" s="49">
        <v>0</v>
      </c>
      <c r="ES86" s="49">
        <v>0</v>
      </c>
      <c r="ET86" s="49">
        <v>0</v>
      </c>
      <c r="EU86" s="49">
        <v>0</v>
      </c>
      <c r="EV86" s="49">
        <v>0</v>
      </c>
      <c r="EW86" s="49">
        <v>0</v>
      </c>
      <c r="EX86" s="49">
        <v>0</v>
      </c>
      <c r="EY86" s="49">
        <v>0</v>
      </c>
      <c r="EZ86" s="49">
        <v>0</v>
      </c>
      <c r="FA86" s="49">
        <v>0</v>
      </c>
      <c r="FB86" s="49">
        <v>0</v>
      </c>
      <c r="FC86" s="49">
        <v>0</v>
      </c>
      <c r="FD86" s="49">
        <v>0</v>
      </c>
      <c r="FE86" s="49">
        <v>0</v>
      </c>
      <c r="FF86" s="49">
        <v>0</v>
      </c>
      <c r="FG86" s="49">
        <v>0</v>
      </c>
      <c r="FH86" s="49">
        <v>0</v>
      </c>
      <c r="FI86" s="49">
        <v>0</v>
      </c>
      <c r="FJ86" s="49">
        <v>0</v>
      </c>
      <c r="FK86" s="50">
        <v>40570237.298041418</v>
      </c>
      <c r="FL86" s="51">
        <v>10711915.082356513</v>
      </c>
      <c r="FM86" s="51"/>
      <c r="FN86" s="51">
        <v>0</v>
      </c>
      <c r="FO86" s="51">
        <v>10711915.082356513</v>
      </c>
      <c r="FP86" s="51">
        <v>51282152.380397931</v>
      </c>
      <c r="FQ86" s="51">
        <v>3469470.3539536796</v>
      </c>
      <c r="FR86" s="51">
        <v>164367.06793024938</v>
      </c>
      <c r="FS86" s="51">
        <v>54915989.802281864</v>
      </c>
      <c r="FT86" s="47">
        <v>86103.583567150199</v>
      </c>
      <c r="FU86" s="47">
        <v>78263.484363099167</v>
      </c>
      <c r="FV86" s="61">
        <f t="shared" si="2"/>
        <v>0</v>
      </c>
    </row>
    <row r="87" spans="1:178" x14ac:dyDescent="0.25">
      <c r="A87" s="42" t="s">
        <v>112</v>
      </c>
      <c r="B87" s="43">
        <v>83</v>
      </c>
      <c r="C87" s="49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49">
        <v>0</v>
      </c>
      <c r="AA87" s="49">
        <v>0</v>
      </c>
      <c r="AB87" s="49">
        <v>0</v>
      </c>
      <c r="AC87" s="49">
        <v>0</v>
      </c>
      <c r="AD87" s="49">
        <v>0</v>
      </c>
      <c r="AE87" s="49">
        <v>0</v>
      </c>
      <c r="AF87" s="49">
        <v>0</v>
      </c>
      <c r="AG87" s="49">
        <v>0</v>
      </c>
      <c r="AH87" s="49">
        <v>0</v>
      </c>
      <c r="AI87" s="49">
        <v>0</v>
      </c>
      <c r="AJ87" s="49">
        <v>0</v>
      </c>
      <c r="AK87" s="49">
        <v>0</v>
      </c>
      <c r="AL87" s="49">
        <v>0</v>
      </c>
      <c r="AM87" s="49">
        <v>0</v>
      </c>
      <c r="AN87" s="49">
        <v>0</v>
      </c>
      <c r="AO87" s="49">
        <v>0</v>
      </c>
      <c r="AP87" s="49">
        <v>0</v>
      </c>
      <c r="AQ87" s="49">
        <v>0</v>
      </c>
      <c r="AR87" s="49">
        <v>0</v>
      </c>
      <c r="AS87" s="49">
        <v>0</v>
      </c>
      <c r="AT87" s="49">
        <v>0</v>
      </c>
      <c r="AU87" s="49">
        <v>0</v>
      </c>
      <c r="AV87" s="49">
        <v>0</v>
      </c>
      <c r="AW87" s="49">
        <v>0</v>
      </c>
      <c r="AX87" s="49">
        <v>0</v>
      </c>
      <c r="AY87" s="49">
        <v>0</v>
      </c>
      <c r="AZ87" s="49">
        <v>0</v>
      </c>
      <c r="BA87" s="49">
        <v>0</v>
      </c>
      <c r="BB87" s="49">
        <v>0</v>
      </c>
      <c r="BC87" s="49">
        <v>0</v>
      </c>
      <c r="BD87" s="49">
        <v>0</v>
      </c>
      <c r="BE87" s="49">
        <v>0</v>
      </c>
      <c r="BF87" s="49">
        <v>0</v>
      </c>
      <c r="BG87" s="49">
        <v>0</v>
      </c>
      <c r="BH87" s="49">
        <v>0</v>
      </c>
      <c r="BI87" s="49">
        <v>0</v>
      </c>
      <c r="BJ87" s="49">
        <v>0</v>
      </c>
      <c r="BK87" s="49">
        <v>0</v>
      </c>
      <c r="BL87" s="49">
        <v>0</v>
      </c>
      <c r="BM87" s="49">
        <v>0</v>
      </c>
      <c r="BN87" s="49">
        <v>0</v>
      </c>
      <c r="BO87" s="49">
        <v>0</v>
      </c>
      <c r="BP87" s="49">
        <v>14.563175471946373</v>
      </c>
      <c r="BQ87" s="49">
        <v>0</v>
      </c>
      <c r="BR87" s="49">
        <v>0</v>
      </c>
      <c r="BS87" s="49">
        <v>0</v>
      </c>
      <c r="BT87" s="49">
        <v>0</v>
      </c>
      <c r="BU87" s="49">
        <v>0</v>
      </c>
      <c r="BV87" s="49">
        <v>0</v>
      </c>
      <c r="BW87" s="49">
        <v>0</v>
      </c>
      <c r="BX87" s="49">
        <v>0</v>
      </c>
      <c r="BY87" s="49">
        <v>0</v>
      </c>
      <c r="BZ87" s="49">
        <v>0</v>
      </c>
      <c r="CA87" s="49">
        <v>0</v>
      </c>
      <c r="CB87" s="49">
        <v>0</v>
      </c>
      <c r="CC87" s="49">
        <v>0</v>
      </c>
      <c r="CD87" s="49">
        <v>0</v>
      </c>
      <c r="CE87" s="49">
        <v>0</v>
      </c>
      <c r="CF87" s="49">
        <v>0</v>
      </c>
      <c r="CG87" s="49">
        <v>52728281.20438277</v>
      </c>
      <c r="CH87" s="49">
        <v>0</v>
      </c>
      <c r="CI87" s="49">
        <v>0</v>
      </c>
      <c r="CJ87" s="49">
        <v>0</v>
      </c>
      <c r="CK87" s="49">
        <v>0</v>
      </c>
      <c r="CL87" s="49">
        <v>0</v>
      </c>
      <c r="CM87" s="49">
        <v>0</v>
      </c>
      <c r="CN87" s="49">
        <v>361322.27360944776</v>
      </c>
      <c r="CO87" s="49">
        <v>0</v>
      </c>
      <c r="CP87" s="49">
        <v>0</v>
      </c>
      <c r="CQ87" s="49">
        <v>0</v>
      </c>
      <c r="CR87" s="49">
        <v>0</v>
      </c>
      <c r="CS87" s="49">
        <v>0</v>
      </c>
      <c r="CT87" s="49">
        <v>0</v>
      </c>
      <c r="CU87" s="49">
        <v>0</v>
      </c>
      <c r="CV87" s="49">
        <v>0</v>
      </c>
      <c r="CW87" s="49">
        <v>0</v>
      </c>
      <c r="CX87" s="49">
        <v>0</v>
      </c>
      <c r="CY87" s="49">
        <v>0</v>
      </c>
      <c r="CZ87" s="49">
        <v>0</v>
      </c>
      <c r="DA87" s="49">
        <v>0</v>
      </c>
      <c r="DB87" s="49">
        <v>0</v>
      </c>
      <c r="DC87" s="49">
        <v>0</v>
      </c>
      <c r="DD87" s="49">
        <v>0</v>
      </c>
      <c r="DE87" s="49">
        <v>0</v>
      </c>
      <c r="DF87" s="49">
        <v>0</v>
      </c>
      <c r="DG87" s="49">
        <v>0</v>
      </c>
      <c r="DH87" s="49">
        <v>0</v>
      </c>
      <c r="DI87" s="49">
        <v>0</v>
      </c>
      <c r="DJ87" s="49">
        <v>0</v>
      </c>
      <c r="DK87" s="49">
        <v>0</v>
      </c>
      <c r="DL87" s="49">
        <v>0</v>
      </c>
      <c r="DM87" s="49">
        <v>0</v>
      </c>
      <c r="DN87" s="49">
        <v>0</v>
      </c>
      <c r="DO87" s="49">
        <v>0</v>
      </c>
      <c r="DP87" s="49">
        <v>0</v>
      </c>
      <c r="DQ87" s="49">
        <v>0</v>
      </c>
      <c r="DR87" s="49">
        <v>0</v>
      </c>
      <c r="DS87" s="49">
        <v>0</v>
      </c>
      <c r="DT87" s="49">
        <v>0</v>
      </c>
      <c r="DU87" s="49">
        <v>0</v>
      </c>
      <c r="DV87" s="49">
        <v>0</v>
      </c>
      <c r="DW87" s="49">
        <v>0</v>
      </c>
      <c r="DX87" s="49">
        <v>0</v>
      </c>
      <c r="DY87" s="49">
        <v>0</v>
      </c>
      <c r="DZ87" s="49">
        <v>0</v>
      </c>
      <c r="EA87" s="49">
        <v>0</v>
      </c>
      <c r="EB87" s="49">
        <v>0</v>
      </c>
      <c r="EC87" s="49">
        <v>0</v>
      </c>
      <c r="ED87" s="49">
        <v>0</v>
      </c>
      <c r="EE87" s="49">
        <v>0</v>
      </c>
      <c r="EF87" s="49">
        <v>0</v>
      </c>
      <c r="EG87" s="49">
        <v>0</v>
      </c>
      <c r="EH87" s="49">
        <v>0</v>
      </c>
      <c r="EI87" s="49">
        <v>0</v>
      </c>
      <c r="EJ87" s="49">
        <v>0</v>
      </c>
      <c r="EK87" s="49">
        <v>0</v>
      </c>
      <c r="EL87" s="49">
        <v>0</v>
      </c>
      <c r="EM87" s="49">
        <v>0</v>
      </c>
      <c r="EN87" s="49">
        <v>0</v>
      </c>
      <c r="EO87" s="49">
        <v>0</v>
      </c>
      <c r="EP87" s="49">
        <v>0</v>
      </c>
      <c r="EQ87" s="49">
        <v>0</v>
      </c>
      <c r="ER87" s="49">
        <v>0</v>
      </c>
      <c r="ES87" s="49">
        <v>0</v>
      </c>
      <c r="ET87" s="49">
        <v>0</v>
      </c>
      <c r="EU87" s="49">
        <v>0</v>
      </c>
      <c r="EV87" s="49">
        <v>0</v>
      </c>
      <c r="EW87" s="49">
        <v>0</v>
      </c>
      <c r="EX87" s="49">
        <v>0</v>
      </c>
      <c r="EY87" s="49">
        <v>0</v>
      </c>
      <c r="EZ87" s="49">
        <v>0</v>
      </c>
      <c r="FA87" s="49">
        <v>0</v>
      </c>
      <c r="FB87" s="49">
        <v>0</v>
      </c>
      <c r="FC87" s="49">
        <v>0</v>
      </c>
      <c r="FD87" s="49">
        <v>0</v>
      </c>
      <c r="FE87" s="49">
        <v>0</v>
      </c>
      <c r="FF87" s="49">
        <v>0</v>
      </c>
      <c r="FG87" s="49">
        <v>0</v>
      </c>
      <c r="FH87" s="49">
        <v>0</v>
      </c>
      <c r="FI87" s="49">
        <v>0</v>
      </c>
      <c r="FJ87" s="49">
        <v>0</v>
      </c>
      <c r="FK87" s="50">
        <v>53089618.041167684</v>
      </c>
      <c r="FL87" s="51">
        <v>13281088.30784796</v>
      </c>
      <c r="FM87" s="51"/>
      <c r="FN87" s="51">
        <v>0</v>
      </c>
      <c r="FO87" s="51">
        <v>13281088.30784796</v>
      </c>
      <c r="FP87" s="51">
        <v>66370706.349015646</v>
      </c>
      <c r="FQ87" s="51">
        <v>11136341.22179804</v>
      </c>
      <c r="FR87" s="51">
        <v>406917.89046280674</v>
      </c>
      <c r="FS87" s="51">
        <v>77913965.461276487</v>
      </c>
      <c r="FT87" s="47">
        <v>97133.831222708744</v>
      </c>
      <c r="FU87" s="47">
        <v>309784.05924009799</v>
      </c>
      <c r="FV87" s="61">
        <f t="shared" si="2"/>
        <v>0</v>
      </c>
    </row>
    <row r="88" spans="1:178" x14ac:dyDescent="0.25">
      <c r="A88" s="42" t="s">
        <v>113</v>
      </c>
      <c r="B88" s="43">
        <v>84</v>
      </c>
      <c r="C88" s="49">
        <v>0</v>
      </c>
      <c r="D88" s="49">
        <v>0</v>
      </c>
      <c r="E88" s="49">
        <v>0</v>
      </c>
      <c r="F88" s="49">
        <v>0</v>
      </c>
      <c r="G88" s="49">
        <v>0</v>
      </c>
      <c r="H88" s="49">
        <v>0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49">
        <v>0</v>
      </c>
      <c r="Q88" s="49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49">
        <v>0</v>
      </c>
      <c r="AA88" s="49">
        <v>0</v>
      </c>
      <c r="AB88" s="49">
        <v>0</v>
      </c>
      <c r="AC88" s="49">
        <v>0</v>
      </c>
      <c r="AD88" s="49">
        <v>0</v>
      </c>
      <c r="AE88" s="49">
        <v>0</v>
      </c>
      <c r="AF88" s="49">
        <v>0</v>
      </c>
      <c r="AG88" s="49">
        <v>0</v>
      </c>
      <c r="AH88" s="49">
        <v>0</v>
      </c>
      <c r="AI88" s="49">
        <v>0</v>
      </c>
      <c r="AJ88" s="49">
        <v>0</v>
      </c>
      <c r="AK88" s="49">
        <v>0</v>
      </c>
      <c r="AL88" s="49">
        <v>0</v>
      </c>
      <c r="AM88" s="49">
        <v>0</v>
      </c>
      <c r="AN88" s="49">
        <v>0</v>
      </c>
      <c r="AO88" s="49">
        <v>0</v>
      </c>
      <c r="AP88" s="49">
        <v>0</v>
      </c>
      <c r="AQ88" s="49">
        <v>0</v>
      </c>
      <c r="AR88" s="49">
        <v>0</v>
      </c>
      <c r="AS88" s="49">
        <v>0</v>
      </c>
      <c r="AT88" s="49">
        <v>0</v>
      </c>
      <c r="AU88" s="49">
        <v>0</v>
      </c>
      <c r="AV88" s="49">
        <v>0</v>
      </c>
      <c r="AW88" s="49">
        <v>0</v>
      </c>
      <c r="AX88" s="49">
        <v>0</v>
      </c>
      <c r="AY88" s="49">
        <v>0</v>
      </c>
      <c r="AZ88" s="49">
        <v>0</v>
      </c>
      <c r="BA88" s="49">
        <v>0</v>
      </c>
      <c r="BB88" s="49">
        <v>0</v>
      </c>
      <c r="BC88" s="49">
        <v>0</v>
      </c>
      <c r="BD88" s="49">
        <v>0</v>
      </c>
      <c r="BE88" s="49">
        <v>0</v>
      </c>
      <c r="BF88" s="49">
        <v>0</v>
      </c>
      <c r="BG88" s="49">
        <v>0</v>
      </c>
      <c r="BH88" s="49">
        <v>0</v>
      </c>
      <c r="BI88" s="49">
        <v>0</v>
      </c>
      <c r="BJ88" s="49">
        <v>0</v>
      </c>
      <c r="BK88" s="49">
        <v>0</v>
      </c>
      <c r="BL88" s="49">
        <v>0</v>
      </c>
      <c r="BM88" s="49">
        <v>0</v>
      </c>
      <c r="BN88" s="49">
        <v>0</v>
      </c>
      <c r="BO88" s="49">
        <v>0</v>
      </c>
      <c r="BP88" s="49">
        <v>0</v>
      </c>
      <c r="BQ88" s="49">
        <v>0</v>
      </c>
      <c r="BR88" s="49">
        <v>0</v>
      </c>
      <c r="BS88" s="49">
        <v>0</v>
      </c>
      <c r="BT88" s="49">
        <v>0</v>
      </c>
      <c r="BU88" s="49">
        <v>0</v>
      </c>
      <c r="BV88" s="49">
        <v>0</v>
      </c>
      <c r="BW88" s="49">
        <v>0</v>
      </c>
      <c r="BX88" s="49">
        <v>0</v>
      </c>
      <c r="BY88" s="49">
        <v>0</v>
      </c>
      <c r="BZ88" s="49">
        <v>0</v>
      </c>
      <c r="CA88" s="49">
        <v>0</v>
      </c>
      <c r="CB88" s="49">
        <v>0</v>
      </c>
      <c r="CC88" s="49">
        <v>0</v>
      </c>
      <c r="CD88" s="49">
        <v>0</v>
      </c>
      <c r="CE88" s="49">
        <v>0</v>
      </c>
      <c r="CF88" s="49">
        <v>0</v>
      </c>
      <c r="CG88" s="49">
        <v>0</v>
      </c>
      <c r="CH88" s="49">
        <v>10187433.719388856</v>
      </c>
      <c r="CI88" s="49">
        <v>0</v>
      </c>
      <c r="CJ88" s="49">
        <v>0</v>
      </c>
      <c r="CK88" s="49">
        <v>0</v>
      </c>
      <c r="CL88" s="49">
        <v>0</v>
      </c>
      <c r="CM88" s="49">
        <v>0</v>
      </c>
      <c r="CN88" s="49">
        <v>0</v>
      </c>
      <c r="CO88" s="49">
        <v>0</v>
      </c>
      <c r="CP88" s="49">
        <v>0</v>
      </c>
      <c r="CQ88" s="49">
        <v>0</v>
      </c>
      <c r="CR88" s="49">
        <v>0</v>
      </c>
      <c r="CS88" s="49">
        <v>0</v>
      </c>
      <c r="CT88" s="49">
        <v>0</v>
      </c>
      <c r="CU88" s="49">
        <v>0</v>
      </c>
      <c r="CV88" s="49">
        <v>0</v>
      </c>
      <c r="CW88" s="49">
        <v>0</v>
      </c>
      <c r="CX88" s="49">
        <v>0</v>
      </c>
      <c r="CY88" s="49">
        <v>0</v>
      </c>
      <c r="CZ88" s="49">
        <v>0</v>
      </c>
      <c r="DA88" s="49">
        <v>0</v>
      </c>
      <c r="DB88" s="49">
        <v>0</v>
      </c>
      <c r="DC88" s="49">
        <v>0</v>
      </c>
      <c r="DD88" s="49">
        <v>0</v>
      </c>
      <c r="DE88" s="49">
        <v>0</v>
      </c>
      <c r="DF88" s="49">
        <v>0</v>
      </c>
      <c r="DG88" s="49">
        <v>0</v>
      </c>
      <c r="DH88" s="49">
        <v>0</v>
      </c>
      <c r="DI88" s="49">
        <v>0</v>
      </c>
      <c r="DJ88" s="49">
        <v>0</v>
      </c>
      <c r="DK88" s="49">
        <v>0</v>
      </c>
      <c r="DL88" s="49">
        <v>0</v>
      </c>
      <c r="DM88" s="49">
        <v>0</v>
      </c>
      <c r="DN88" s="49">
        <v>0</v>
      </c>
      <c r="DO88" s="49">
        <v>0</v>
      </c>
      <c r="DP88" s="49">
        <v>0</v>
      </c>
      <c r="DQ88" s="49">
        <v>0</v>
      </c>
      <c r="DR88" s="49">
        <v>0</v>
      </c>
      <c r="DS88" s="49">
        <v>0</v>
      </c>
      <c r="DT88" s="49">
        <v>0</v>
      </c>
      <c r="DU88" s="49">
        <v>0</v>
      </c>
      <c r="DV88" s="49">
        <v>0</v>
      </c>
      <c r="DW88" s="49">
        <v>0</v>
      </c>
      <c r="DX88" s="49">
        <v>0</v>
      </c>
      <c r="DY88" s="49">
        <v>0</v>
      </c>
      <c r="DZ88" s="49">
        <v>0</v>
      </c>
      <c r="EA88" s="49">
        <v>0</v>
      </c>
      <c r="EB88" s="49">
        <v>0</v>
      </c>
      <c r="EC88" s="49">
        <v>0</v>
      </c>
      <c r="ED88" s="49">
        <v>0</v>
      </c>
      <c r="EE88" s="49">
        <v>0</v>
      </c>
      <c r="EF88" s="49">
        <v>0</v>
      </c>
      <c r="EG88" s="49">
        <v>0</v>
      </c>
      <c r="EH88" s="49">
        <v>0</v>
      </c>
      <c r="EI88" s="49">
        <v>0</v>
      </c>
      <c r="EJ88" s="49">
        <v>0</v>
      </c>
      <c r="EK88" s="49">
        <v>0</v>
      </c>
      <c r="EL88" s="49">
        <v>0</v>
      </c>
      <c r="EM88" s="49">
        <v>0</v>
      </c>
      <c r="EN88" s="49">
        <v>0</v>
      </c>
      <c r="EO88" s="49">
        <v>0</v>
      </c>
      <c r="EP88" s="49">
        <v>0</v>
      </c>
      <c r="EQ88" s="49">
        <v>0</v>
      </c>
      <c r="ER88" s="49">
        <v>0</v>
      </c>
      <c r="ES88" s="49">
        <v>0</v>
      </c>
      <c r="ET88" s="49">
        <v>0</v>
      </c>
      <c r="EU88" s="49">
        <v>0</v>
      </c>
      <c r="EV88" s="49">
        <v>0</v>
      </c>
      <c r="EW88" s="49">
        <v>0</v>
      </c>
      <c r="EX88" s="49">
        <v>0</v>
      </c>
      <c r="EY88" s="49">
        <v>0</v>
      </c>
      <c r="EZ88" s="49">
        <v>0</v>
      </c>
      <c r="FA88" s="49">
        <v>0</v>
      </c>
      <c r="FB88" s="49">
        <v>0</v>
      </c>
      <c r="FC88" s="49">
        <v>0</v>
      </c>
      <c r="FD88" s="49">
        <v>0</v>
      </c>
      <c r="FE88" s="49">
        <v>0</v>
      </c>
      <c r="FF88" s="49">
        <v>0</v>
      </c>
      <c r="FG88" s="49">
        <v>0</v>
      </c>
      <c r="FH88" s="49">
        <v>0</v>
      </c>
      <c r="FI88" s="49">
        <v>0</v>
      </c>
      <c r="FJ88" s="49">
        <v>0</v>
      </c>
      <c r="FK88" s="50">
        <v>10187433.719388856</v>
      </c>
      <c r="FL88" s="51">
        <v>3675320.9342428246</v>
      </c>
      <c r="FM88" s="51"/>
      <c r="FN88" s="51">
        <v>0</v>
      </c>
      <c r="FO88" s="51">
        <v>3675320.9342428246</v>
      </c>
      <c r="FP88" s="51">
        <v>13862754.65363168</v>
      </c>
      <c r="FQ88" s="51">
        <v>733936.13680679817</v>
      </c>
      <c r="FR88" s="51">
        <v>108450.6988529528</v>
      </c>
      <c r="FS88" s="51">
        <v>14705141.48929143</v>
      </c>
      <c r="FT88" s="47">
        <v>5907.7467790686169</v>
      </c>
      <c r="FU88" s="47">
        <v>102542.95207388418</v>
      </c>
      <c r="FV88" s="61">
        <f t="shared" si="2"/>
        <v>0</v>
      </c>
    </row>
    <row r="89" spans="1:178" x14ac:dyDescent="0.25">
      <c r="A89" s="42" t="s">
        <v>114</v>
      </c>
      <c r="B89" s="43">
        <v>85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  <c r="H89" s="49">
        <v>0</v>
      </c>
      <c r="I89" s="49">
        <v>0</v>
      </c>
      <c r="J89" s="49">
        <v>0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49">
        <v>0</v>
      </c>
      <c r="Q89" s="49">
        <v>0</v>
      </c>
      <c r="R89" s="49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49">
        <v>0</v>
      </c>
      <c r="AF89" s="49">
        <v>0</v>
      </c>
      <c r="AG89" s="49">
        <v>0</v>
      </c>
      <c r="AH89" s="49">
        <v>0</v>
      </c>
      <c r="AI89" s="49">
        <v>0</v>
      </c>
      <c r="AJ89" s="49">
        <v>0</v>
      </c>
      <c r="AK89" s="49">
        <v>0</v>
      </c>
      <c r="AL89" s="49">
        <v>0</v>
      </c>
      <c r="AM89" s="49">
        <v>0</v>
      </c>
      <c r="AN89" s="49">
        <v>0</v>
      </c>
      <c r="AO89" s="49">
        <v>0</v>
      </c>
      <c r="AP89" s="49">
        <v>0</v>
      </c>
      <c r="AQ89" s="49">
        <v>0</v>
      </c>
      <c r="AR89" s="49">
        <v>0</v>
      </c>
      <c r="AS89" s="49">
        <v>0</v>
      </c>
      <c r="AT89" s="49">
        <v>0</v>
      </c>
      <c r="AU89" s="49">
        <v>0</v>
      </c>
      <c r="AV89" s="49">
        <v>0</v>
      </c>
      <c r="AW89" s="49">
        <v>0</v>
      </c>
      <c r="AX89" s="49">
        <v>0</v>
      </c>
      <c r="AY89" s="49">
        <v>0</v>
      </c>
      <c r="AZ89" s="49">
        <v>0</v>
      </c>
      <c r="BA89" s="49">
        <v>0</v>
      </c>
      <c r="BB89" s="49">
        <v>0</v>
      </c>
      <c r="BC89" s="49">
        <v>0</v>
      </c>
      <c r="BD89" s="49">
        <v>0</v>
      </c>
      <c r="BE89" s="49">
        <v>0</v>
      </c>
      <c r="BF89" s="49">
        <v>0</v>
      </c>
      <c r="BG89" s="49">
        <v>0</v>
      </c>
      <c r="BH89" s="49">
        <v>0</v>
      </c>
      <c r="BI89" s="49">
        <v>0</v>
      </c>
      <c r="BJ89" s="49">
        <v>0</v>
      </c>
      <c r="BK89" s="49">
        <v>0</v>
      </c>
      <c r="BL89" s="49">
        <v>0</v>
      </c>
      <c r="BM89" s="49">
        <v>0</v>
      </c>
      <c r="BN89" s="49">
        <v>0</v>
      </c>
      <c r="BO89" s="49">
        <v>0</v>
      </c>
      <c r="BP89" s="49">
        <v>7.548583105326192</v>
      </c>
      <c r="BQ89" s="49">
        <v>0</v>
      </c>
      <c r="BR89" s="49">
        <v>0</v>
      </c>
      <c r="BS89" s="49">
        <v>0</v>
      </c>
      <c r="BT89" s="49">
        <v>0</v>
      </c>
      <c r="BU89" s="49">
        <v>0</v>
      </c>
      <c r="BV89" s="49">
        <v>0</v>
      </c>
      <c r="BW89" s="49">
        <v>0</v>
      </c>
      <c r="BX89" s="49">
        <v>0</v>
      </c>
      <c r="BY89" s="49">
        <v>0</v>
      </c>
      <c r="BZ89" s="49">
        <v>0</v>
      </c>
      <c r="CA89" s="49">
        <v>0</v>
      </c>
      <c r="CB89" s="49">
        <v>0</v>
      </c>
      <c r="CC89" s="49">
        <v>0</v>
      </c>
      <c r="CD89" s="49">
        <v>0</v>
      </c>
      <c r="CE89" s="49">
        <v>0</v>
      </c>
      <c r="CF89" s="49">
        <v>0</v>
      </c>
      <c r="CG89" s="49">
        <v>0</v>
      </c>
      <c r="CH89" s="49">
        <v>0</v>
      </c>
      <c r="CI89" s="49">
        <v>13892640.916413894</v>
      </c>
      <c r="CJ89" s="49">
        <v>0</v>
      </c>
      <c r="CK89" s="49">
        <v>0</v>
      </c>
      <c r="CL89" s="49">
        <v>0</v>
      </c>
      <c r="CM89" s="49">
        <v>0</v>
      </c>
      <c r="CN89" s="49">
        <v>0</v>
      </c>
      <c r="CO89" s="49">
        <v>0</v>
      </c>
      <c r="CP89" s="49">
        <v>0</v>
      </c>
      <c r="CQ89" s="49">
        <v>0</v>
      </c>
      <c r="CR89" s="49">
        <v>0</v>
      </c>
      <c r="CS89" s="49">
        <v>0</v>
      </c>
      <c r="CT89" s="49">
        <v>0</v>
      </c>
      <c r="CU89" s="49">
        <v>0</v>
      </c>
      <c r="CV89" s="49">
        <v>783.99722493922502</v>
      </c>
      <c r="CW89" s="49">
        <v>0</v>
      </c>
      <c r="CX89" s="49">
        <v>0</v>
      </c>
      <c r="CY89" s="49">
        <v>0</v>
      </c>
      <c r="CZ89" s="49">
        <v>0</v>
      </c>
      <c r="DA89" s="49">
        <v>0</v>
      </c>
      <c r="DB89" s="49">
        <v>0</v>
      </c>
      <c r="DC89" s="49">
        <v>0</v>
      </c>
      <c r="DD89" s="49">
        <v>0</v>
      </c>
      <c r="DE89" s="49">
        <v>0</v>
      </c>
      <c r="DF89" s="49">
        <v>0</v>
      </c>
      <c r="DG89" s="49">
        <v>0</v>
      </c>
      <c r="DH89" s="49">
        <v>0</v>
      </c>
      <c r="DI89" s="49">
        <v>0</v>
      </c>
      <c r="DJ89" s="49">
        <v>0</v>
      </c>
      <c r="DK89" s="49">
        <v>0</v>
      </c>
      <c r="DL89" s="49">
        <v>0</v>
      </c>
      <c r="DM89" s="49">
        <v>0</v>
      </c>
      <c r="DN89" s="49">
        <v>0</v>
      </c>
      <c r="DO89" s="49">
        <v>0</v>
      </c>
      <c r="DP89" s="49">
        <v>0</v>
      </c>
      <c r="DQ89" s="49">
        <v>0</v>
      </c>
      <c r="DR89" s="49">
        <v>0</v>
      </c>
      <c r="DS89" s="49">
        <v>0</v>
      </c>
      <c r="DT89" s="49">
        <v>0</v>
      </c>
      <c r="DU89" s="49">
        <v>0</v>
      </c>
      <c r="DV89" s="49">
        <v>0</v>
      </c>
      <c r="DW89" s="49">
        <v>0</v>
      </c>
      <c r="DX89" s="49">
        <v>0</v>
      </c>
      <c r="DY89" s="49">
        <v>0</v>
      </c>
      <c r="DZ89" s="49">
        <v>0</v>
      </c>
      <c r="EA89" s="49">
        <v>0</v>
      </c>
      <c r="EB89" s="49">
        <v>0</v>
      </c>
      <c r="EC89" s="49">
        <v>0</v>
      </c>
      <c r="ED89" s="49">
        <v>0</v>
      </c>
      <c r="EE89" s="49">
        <v>0</v>
      </c>
      <c r="EF89" s="49">
        <v>0</v>
      </c>
      <c r="EG89" s="49">
        <v>0</v>
      </c>
      <c r="EH89" s="49">
        <v>0</v>
      </c>
      <c r="EI89" s="49">
        <v>0</v>
      </c>
      <c r="EJ89" s="49">
        <v>0</v>
      </c>
      <c r="EK89" s="49">
        <v>0</v>
      </c>
      <c r="EL89" s="49">
        <v>0</v>
      </c>
      <c r="EM89" s="49">
        <v>0</v>
      </c>
      <c r="EN89" s="49">
        <v>0</v>
      </c>
      <c r="EO89" s="49">
        <v>0</v>
      </c>
      <c r="EP89" s="49">
        <v>0</v>
      </c>
      <c r="EQ89" s="49">
        <v>0</v>
      </c>
      <c r="ER89" s="49">
        <v>0</v>
      </c>
      <c r="ES89" s="49">
        <v>0</v>
      </c>
      <c r="ET89" s="49">
        <v>0</v>
      </c>
      <c r="EU89" s="49">
        <v>0</v>
      </c>
      <c r="EV89" s="49">
        <v>0</v>
      </c>
      <c r="EW89" s="49">
        <v>0</v>
      </c>
      <c r="EX89" s="49">
        <v>0</v>
      </c>
      <c r="EY89" s="49">
        <v>0</v>
      </c>
      <c r="EZ89" s="49">
        <v>0</v>
      </c>
      <c r="FA89" s="49">
        <v>0</v>
      </c>
      <c r="FB89" s="49">
        <v>0</v>
      </c>
      <c r="FC89" s="49">
        <v>0</v>
      </c>
      <c r="FD89" s="49">
        <v>0</v>
      </c>
      <c r="FE89" s="49">
        <v>0</v>
      </c>
      <c r="FF89" s="49">
        <v>0</v>
      </c>
      <c r="FG89" s="49">
        <v>0</v>
      </c>
      <c r="FH89" s="49">
        <v>0</v>
      </c>
      <c r="FI89" s="49">
        <v>0</v>
      </c>
      <c r="FJ89" s="49">
        <v>0</v>
      </c>
      <c r="FK89" s="50">
        <v>13893432.462221939</v>
      </c>
      <c r="FL89" s="51">
        <v>10734738.78377964</v>
      </c>
      <c r="FM89" s="51"/>
      <c r="FN89" s="51">
        <v>0</v>
      </c>
      <c r="FO89" s="51">
        <v>10734738.78377964</v>
      </c>
      <c r="FP89" s="51">
        <v>24628171.246001579</v>
      </c>
      <c r="FQ89" s="51">
        <v>2415422.3079316644</v>
      </c>
      <c r="FR89" s="51">
        <v>1858012.1502467485</v>
      </c>
      <c r="FS89" s="51">
        <v>28901605.704179991</v>
      </c>
      <c r="FT89" s="47">
        <v>49857.048868316153</v>
      </c>
      <c r="FU89" s="47">
        <v>1808155.1013784322</v>
      </c>
      <c r="FV89" s="61">
        <f t="shared" si="2"/>
        <v>0</v>
      </c>
    </row>
    <row r="90" spans="1:178" x14ac:dyDescent="0.25">
      <c r="A90" s="42" t="s">
        <v>115</v>
      </c>
      <c r="B90" s="43">
        <v>86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0</v>
      </c>
      <c r="AE90" s="49">
        <v>0</v>
      </c>
      <c r="AF90" s="49">
        <v>0</v>
      </c>
      <c r="AG90" s="49">
        <v>0</v>
      </c>
      <c r="AH90" s="49">
        <v>0</v>
      </c>
      <c r="AI90" s="49">
        <v>0</v>
      </c>
      <c r="AJ90" s="49">
        <v>0</v>
      </c>
      <c r="AK90" s="49">
        <v>0</v>
      </c>
      <c r="AL90" s="49">
        <v>0</v>
      </c>
      <c r="AM90" s="49">
        <v>0</v>
      </c>
      <c r="AN90" s="49">
        <v>0</v>
      </c>
      <c r="AO90" s="49">
        <v>0</v>
      </c>
      <c r="AP90" s="49">
        <v>0</v>
      </c>
      <c r="AQ90" s="49">
        <v>0</v>
      </c>
      <c r="AR90" s="49">
        <v>0</v>
      </c>
      <c r="AS90" s="49">
        <v>0</v>
      </c>
      <c r="AT90" s="49">
        <v>0</v>
      </c>
      <c r="AU90" s="49">
        <v>0</v>
      </c>
      <c r="AV90" s="49">
        <v>0</v>
      </c>
      <c r="AW90" s="49">
        <v>0</v>
      </c>
      <c r="AX90" s="49">
        <v>0</v>
      </c>
      <c r="AY90" s="49">
        <v>0</v>
      </c>
      <c r="AZ90" s="49">
        <v>0</v>
      </c>
      <c r="BA90" s="49">
        <v>0</v>
      </c>
      <c r="BB90" s="49">
        <v>0</v>
      </c>
      <c r="BC90" s="49">
        <v>0</v>
      </c>
      <c r="BD90" s="49">
        <v>0</v>
      </c>
      <c r="BE90" s="49">
        <v>0</v>
      </c>
      <c r="BF90" s="49">
        <v>0</v>
      </c>
      <c r="BG90" s="49">
        <v>0</v>
      </c>
      <c r="BH90" s="49">
        <v>0</v>
      </c>
      <c r="BI90" s="49">
        <v>0</v>
      </c>
      <c r="BJ90" s="49">
        <v>0</v>
      </c>
      <c r="BK90" s="49">
        <v>0</v>
      </c>
      <c r="BL90" s="49">
        <v>0</v>
      </c>
      <c r="BM90" s="49">
        <v>0</v>
      </c>
      <c r="BN90" s="49">
        <v>0</v>
      </c>
      <c r="BO90" s="49">
        <v>0</v>
      </c>
      <c r="BP90" s="49">
        <v>0</v>
      </c>
      <c r="BQ90" s="49">
        <v>0</v>
      </c>
      <c r="BR90" s="49">
        <v>0</v>
      </c>
      <c r="BS90" s="49">
        <v>0</v>
      </c>
      <c r="BT90" s="49">
        <v>0</v>
      </c>
      <c r="BU90" s="49">
        <v>0</v>
      </c>
      <c r="BV90" s="49">
        <v>0</v>
      </c>
      <c r="BW90" s="49">
        <v>0</v>
      </c>
      <c r="BX90" s="49">
        <v>0</v>
      </c>
      <c r="BY90" s="49">
        <v>0</v>
      </c>
      <c r="BZ90" s="49">
        <v>0</v>
      </c>
      <c r="CA90" s="49">
        <v>0</v>
      </c>
      <c r="CB90" s="49">
        <v>0</v>
      </c>
      <c r="CC90" s="49">
        <v>0</v>
      </c>
      <c r="CD90" s="49">
        <v>0</v>
      </c>
      <c r="CE90" s="49">
        <v>0</v>
      </c>
      <c r="CF90" s="49">
        <v>0</v>
      </c>
      <c r="CG90" s="49">
        <v>0</v>
      </c>
      <c r="CH90" s="49">
        <v>0</v>
      </c>
      <c r="CI90" s="49">
        <v>0</v>
      </c>
      <c r="CJ90" s="49">
        <v>10440588.891148251</v>
      </c>
      <c r="CK90" s="49">
        <v>0</v>
      </c>
      <c r="CL90" s="49">
        <v>0</v>
      </c>
      <c r="CM90" s="49">
        <v>0</v>
      </c>
      <c r="CN90" s="49">
        <v>0</v>
      </c>
      <c r="CO90" s="49">
        <v>0</v>
      </c>
      <c r="CP90" s="49">
        <v>0</v>
      </c>
      <c r="CQ90" s="49">
        <v>0</v>
      </c>
      <c r="CR90" s="49">
        <v>0</v>
      </c>
      <c r="CS90" s="49">
        <v>0</v>
      </c>
      <c r="CT90" s="49">
        <v>0</v>
      </c>
      <c r="CU90" s="49">
        <v>0</v>
      </c>
      <c r="CV90" s="49">
        <v>0</v>
      </c>
      <c r="CW90" s="49">
        <v>0</v>
      </c>
      <c r="CX90" s="49">
        <v>0</v>
      </c>
      <c r="CY90" s="49">
        <v>0</v>
      </c>
      <c r="CZ90" s="49">
        <v>0</v>
      </c>
      <c r="DA90" s="49">
        <v>0</v>
      </c>
      <c r="DB90" s="49">
        <v>0</v>
      </c>
      <c r="DC90" s="49">
        <v>0</v>
      </c>
      <c r="DD90" s="49">
        <v>0</v>
      </c>
      <c r="DE90" s="49">
        <v>0</v>
      </c>
      <c r="DF90" s="49">
        <v>0</v>
      </c>
      <c r="DG90" s="49">
        <v>0</v>
      </c>
      <c r="DH90" s="49">
        <v>0</v>
      </c>
      <c r="DI90" s="49">
        <v>0</v>
      </c>
      <c r="DJ90" s="49">
        <v>0</v>
      </c>
      <c r="DK90" s="49">
        <v>0</v>
      </c>
      <c r="DL90" s="49">
        <v>0</v>
      </c>
      <c r="DM90" s="49">
        <v>0</v>
      </c>
      <c r="DN90" s="49">
        <v>0</v>
      </c>
      <c r="DO90" s="49">
        <v>0</v>
      </c>
      <c r="DP90" s="49">
        <v>0</v>
      </c>
      <c r="DQ90" s="49">
        <v>0</v>
      </c>
      <c r="DR90" s="49">
        <v>0</v>
      </c>
      <c r="DS90" s="49">
        <v>0</v>
      </c>
      <c r="DT90" s="49">
        <v>0</v>
      </c>
      <c r="DU90" s="49">
        <v>0</v>
      </c>
      <c r="DV90" s="49">
        <v>0</v>
      </c>
      <c r="DW90" s="49">
        <v>0</v>
      </c>
      <c r="DX90" s="49">
        <v>0</v>
      </c>
      <c r="DY90" s="49">
        <v>0</v>
      </c>
      <c r="DZ90" s="49">
        <v>0</v>
      </c>
      <c r="EA90" s="49">
        <v>0</v>
      </c>
      <c r="EB90" s="49">
        <v>0</v>
      </c>
      <c r="EC90" s="49">
        <v>0</v>
      </c>
      <c r="ED90" s="49">
        <v>0</v>
      </c>
      <c r="EE90" s="49">
        <v>0</v>
      </c>
      <c r="EF90" s="49">
        <v>0</v>
      </c>
      <c r="EG90" s="49">
        <v>0</v>
      </c>
      <c r="EH90" s="49">
        <v>0</v>
      </c>
      <c r="EI90" s="49">
        <v>0</v>
      </c>
      <c r="EJ90" s="49">
        <v>0</v>
      </c>
      <c r="EK90" s="49">
        <v>0</v>
      </c>
      <c r="EL90" s="49">
        <v>0</v>
      </c>
      <c r="EM90" s="49">
        <v>0</v>
      </c>
      <c r="EN90" s="49">
        <v>0</v>
      </c>
      <c r="EO90" s="49">
        <v>0</v>
      </c>
      <c r="EP90" s="49">
        <v>0</v>
      </c>
      <c r="EQ90" s="49">
        <v>0</v>
      </c>
      <c r="ER90" s="49">
        <v>0</v>
      </c>
      <c r="ES90" s="49">
        <v>0</v>
      </c>
      <c r="ET90" s="49">
        <v>0</v>
      </c>
      <c r="EU90" s="49">
        <v>0</v>
      </c>
      <c r="EV90" s="49">
        <v>0</v>
      </c>
      <c r="EW90" s="49">
        <v>0</v>
      </c>
      <c r="EX90" s="49">
        <v>0</v>
      </c>
      <c r="EY90" s="49">
        <v>0</v>
      </c>
      <c r="EZ90" s="49">
        <v>0</v>
      </c>
      <c r="FA90" s="49">
        <v>0</v>
      </c>
      <c r="FB90" s="49">
        <v>0</v>
      </c>
      <c r="FC90" s="49">
        <v>0</v>
      </c>
      <c r="FD90" s="49">
        <v>0</v>
      </c>
      <c r="FE90" s="49">
        <v>0</v>
      </c>
      <c r="FF90" s="49">
        <v>0</v>
      </c>
      <c r="FG90" s="49">
        <v>0</v>
      </c>
      <c r="FH90" s="49">
        <v>0</v>
      </c>
      <c r="FI90" s="49">
        <v>0</v>
      </c>
      <c r="FJ90" s="49">
        <v>0</v>
      </c>
      <c r="FK90" s="50">
        <v>10440588.891148251</v>
      </c>
      <c r="FL90" s="51">
        <v>58201273.713849701</v>
      </c>
      <c r="FM90" s="51"/>
      <c r="FN90" s="51">
        <v>0</v>
      </c>
      <c r="FO90" s="51">
        <v>58201273.713849701</v>
      </c>
      <c r="FP90" s="51">
        <v>68641862.604997948</v>
      </c>
      <c r="FQ90" s="51">
        <v>2200926.256691522</v>
      </c>
      <c r="FR90" s="51">
        <v>2104312.4933452331</v>
      </c>
      <c r="FS90" s="51">
        <v>72947101.355034694</v>
      </c>
      <c r="FT90" s="47">
        <v>387378.21040952264</v>
      </c>
      <c r="FU90" s="47">
        <v>1716934.2829357106</v>
      </c>
      <c r="FV90" s="61">
        <f t="shared" si="2"/>
        <v>0</v>
      </c>
    </row>
    <row r="91" spans="1:178" x14ac:dyDescent="0.25">
      <c r="A91" s="42" t="s">
        <v>116</v>
      </c>
      <c r="B91" s="43">
        <v>87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0</v>
      </c>
      <c r="AH91" s="49">
        <v>0</v>
      </c>
      <c r="AI91" s="49">
        <v>0</v>
      </c>
      <c r="AJ91" s="49">
        <v>0</v>
      </c>
      <c r="AK91" s="49">
        <v>0</v>
      </c>
      <c r="AL91" s="49">
        <v>0</v>
      </c>
      <c r="AM91" s="49">
        <v>0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  <c r="AS91" s="49">
        <v>0</v>
      </c>
      <c r="AT91" s="49">
        <v>0</v>
      </c>
      <c r="AU91" s="49">
        <v>0</v>
      </c>
      <c r="AV91" s="49">
        <v>0</v>
      </c>
      <c r="AW91" s="49">
        <v>0</v>
      </c>
      <c r="AX91" s="49">
        <v>0</v>
      </c>
      <c r="AY91" s="49">
        <v>0</v>
      </c>
      <c r="AZ91" s="49">
        <v>0</v>
      </c>
      <c r="BA91" s="49">
        <v>0</v>
      </c>
      <c r="BB91" s="49">
        <v>0</v>
      </c>
      <c r="BC91" s="49">
        <v>0</v>
      </c>
      <c r="BD91" s="49">
        <v>0</v>
      </c>
      <c r="BE91" s="49">
        <v>0</v>
      </c>
      <c r="BF91" s="49">
        <v>0</v>
      </c>
      <c r="BG91" s="49">
        <v>0</v>
      </c>
      <c r="BH91" s="49">
        <v>0</v>
      </c>
      <c r="BI91" s="49">
        <v>0</v>
      </c>
      <c r="BJ91" s="49">
        <v>0</v>
      </c>
      <c r="BK91" s="49">
        <v>0</v>
      </c>
      <c r="BL91" s="49">
        <v>0</v>
      </c>
      <c r="BM91" s="49">
        <v>0</v>
      </c>
      <c r="BN91" s="49">
        <v>0</v>
      </c>
      <c r="BO91" s="49">
        <v>0</v>
      </c>
      <c r="BP91" s="49">
        <v>0</v>
      </c>
      <c r="BQ91" s="49">
        <v>0</v>
      </c>
      <c r="BR91" s="49">
        <v>0</v>
      </c>
      <c r="BS91" s="49">
        <v>0</v>
      </c>
      <c r="BT91" s="49">
        <v>0</v>
      </c>
      <c r="BU91" s="49">
        <v>0</v>
      </c>
      <c r="BV91" s="49">
        <v>0</v>
      </c>
      <c r="BW91" s="49">
        <v>0</v>
      </c>
      <c r="BX91" s="49">
        <v>0</v>
      </c>
      <c r="BY91" s="49">
        <v>0</v>
      </c>
      <c r="BZ91" s="49">
        <v>0</v>
      </c>
      <c r="CA91" s="49">
        <v>0</v>
      </c>
      <c r="CB91" s="49">
        <v>0</v>
      </c>
      <c r="CC91" s="49">
        <v>0</v>
      </c>
      <c r="CD91" s="49">
        <v>0</v>
      </c>
      <c r="CE91" s="49">
        <v>0</v>
      </c>
      <c r="CF91" s="49">
        <v>0</v>
      </c>
      <c r="CG91" s="49">
        <v>0</v>
      </c>
      <c r="CH91" s="49">
        <v>0</v>
      </c>
      <c r="CI91" s="49">
        <v>0</v>
      </c>
      <c r="CJ91" s="49">
        <v>0</v>
      </c>
      <c r="CK91" s="49">
        <v>25551411.515744001</v>
      </c>
      <c r="CL91" s="49">
        <v>0</v>
      </c>
      <c r="CM91" s="49">
        <v>0</v>
      </c>
      <c r="CN91" s="49">
        <v>0</v>
      </c>
      <c r="CO91" s="49">
        <v>0</v>
      </c>
      <c r="CP91" s="49">
        <v>0</v>
      </c>
      <c r="CQ91" s="49">
        <v>0</v>
      </c>
      <c r="CR91" s="49">
        <v>0</v>
      </c>
      <c r="CS91" s="49">
        <v>0</v>
      </c>
      <c r="CT91" s="49">
        <v>0</v>
      </c>
      <c r="CU91" s="49">
        <v>0</v>
      </c>
      <c r="CV91" s="49">
        <v>0</v>
      </c>
      <c r="CW91" s="49">
        <v>0</v>
      </c>
      <c r="CX91" s="49">
        <v>0</v>
      </c>
      <c r="CY91" s="49">
        <v>0</v>
      </c>
      <c r="CZ91" s="49">
        <v>0</v>
      </c>
      <c r="DA91" s="49">
        <v>0</v>
      </c>
      <c r="DB91" s="49">
        <v>0</v>
      </c>
      <c r="DC91" s="49">
        <v>0</v>
      </c>
      <c r="DD91" s="49">
        <v>0</v>
      </c>
      <c r="DE91" s="49">
        <v>0</v>
      </c>
      <c r="DF91" s="49">
        <v>0</v>
      </c>
      <c r="DG91" s="49">
        <v>0</v>
      </c>
      <c r="DH91" s="49">
        <v>0</v>
      </c>
      <c r="DI91" s="49">
        <v>0</v>
      </c>
      <c r="DJ91" s="49">
        <v>0</v>
      </c>
      <c r="DK91" s="49">
        <v>0</v>
      </c>
      <c r="DL91" s="49">
        <v>0</v>
      </c>
      <c r="DM91" s="49">
        <v>0</v>
      </c>
      <c r="DN91" s="49">
        <v>0</v>
      </c>
      <c r="DO91" s="49">
        <v>0</v>
      </c>
      <c r="DP91" s="49">
        <v>0</v>
      </c>
      <c r="DQ91" s="49">
        <v>0</v>
      </c>
      <c r="DR91" s="49">
        <v>0</v>
      </c>
      <c r="DS91" s="49">
        <v>0</v>
      </c>
      <c r="DT91" s="49">
        <v>0</v>
      </c>
      <c r="DU91" s="49">
        <v>0</v>
      </c>
      <c r="DV91" s="49">
        <v>0</v>
      </c>
      <c r="DW91" s="49">
        <v>0</v>
      </c>
      <c r="DX91" s="49">
        <v>0</v>
      </c>
      <c r="DY91" s="49">
        <v>0</v>
      </c>
      <c r="DZ91" s="49">
        <v>0</v>
      </c>
      <c r="EA91" s="49">
        <v>0</v>
      </c>
      <c r="EB91" s="49">
        <v>0</v>
      </c>
      <c r="EC91" s="49">
        <v>0</v>
      </c>
      <c r="ED91" s="49">
        <v>0</v>
      </c>
      <c r="EE91" s="49">
        <v>0</v>
      </c>
      <c r="EF91" s="49">
        <v>0</v>
      </c>
      <c r="EG91" s="49">
        <v>0</v>
      </c>
      <c r="EH91" s="49">
        <v>0</v>
      </c>
      <c r="EI91" s="49">
        <v>0</v>
      </c>
      <c r="EJ91" s="49">
        <v>0</v>
      </c>
      <c r="EK91" s="49">
        <v>0</v>
      </c>
      <c r="EL91" s="49">
        <v>0</v>
      </c>
      <c r="EM91" s="49">
        <v>0</v>
      </c>
      <c r="EN91" s="49">
        <v>0</v>
      </c>
      <c r="EO91" s="49">
        <v>0</v>
      </c>
      <c r="EP91" s="49">
        <v>0</v>
      </c>
      <c r="EQ91" s="49">
        <v>0</v>
      </c>
      <c r="ER91" s="49">
        <v>0</v>
      </c>
      <c r="ES91" s="49">
        <v>0</v>
      </c>
      <c r="ET91" s="49">
        <v>0</v>
      </c>
      <c r="EU91" s="49">
        <v>0</v>
      </c>
      <c r="EV91" s="49">
        <v>0</v>
      </c>
      <c r="EW91" s="49">
        <v>0</v>
      </c>
      <c r="EX91" s="49">
        <v>0</v>
      </c>
      <c r="EY91" s="49">
        <v>0</v>
      </c>
      <c r="EZ91" s="49">
        <v>0</v>
      </c>
      <c r="FA91" s="49">
        <v>0</v>
      </c>
      <c r="FB91" s="49">
        <v>0</v>
      </c>
      <c r="FC91" s="49">
        <v>0</v>
      </c>
      <c r="FD91" s="49">
        <v>0</v>
      </c>
      <c r="FE91" s="49">
        <v>0</v>
      </c>
      <c r="FF91" s="49">
        <v>0</v>
      </c>
      <c r="FG91" s="49">
        <v>0</v>
      </c>
      <c r="FH91" s="49">
        <v>0</v>
      </c>
      <c r="FI91" s="49">
        <v>0</v>
      </c>
      <c r="FJ91" s="49">
        <v>0</v>
      </c>
      <c r="FK91" s="50">
        <v>25551411.515744001</v>
      </c>
      <c r="FL91" s="51">
        <v>76559604.172764733</v>
      </c>
      <c r="FM91" s="51"/>
      <c r="FN91" s="51">
        <v>0</v>
      </c>
      <c r="FO91" s="51">
        <v>76559604.172764733</v>
      </c>
      <c r="FP91" s="51">
        <v>102111015.68850873</v>
      </c>
      <c r="FQ91" s="51">
        <v>3368478.2428516224</v>
      </c>
      <c r="FR91" s="51">
        <v>2486063.6525145266</v>
      </c>
      <c r="FS91" s="51">
        <v>107965557.5838749</v>
      </c>
      <c r="FT91" s="47">
        <v>1119248.31072127</v>
      </c>
      <c r="FU91" s="47">
        <v>1366815.3417932563</v>
      </c>
      <c r="FV91" s="61">
        <f t="shared" si="2"/>
        <v>0</v>
      </c>
    </row>
    <row r="92" spans="1:178" x14ac:dyDescent="0.25">
      <c r="A92" s="42" t="s">
        <v>117</v>
      </c>
      <c r="B92" s="43">
        <v>88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  <c r="AS92" s="49">
        <v>0</v>
      </c>
      <c r="AT92" s="49">
        <v>0</v>
      </c>
      <c r="AU92" s="49">
        <v>0</v>
      </c>
      <c r="AV92" s="49">
        <v>0</v>
      </c>
      <c r="AW92" s="49">
        <v>0</v>
      </c>
      <c r="AX92" s="49">
        <v>0</v>
      </c>
      <c r="AY92" s="49">
        <v>0</v>
      </c>
      <c r="AZ92" s="49">
        <v>0</v>
      </c>
      <c r="BA92" s="49">
        <v>0</v>
      </c>
      <c r="BB92" s="49">
        <v>0</v>
      </c>
      <c r="BC92" s="49">
        <v>0</v>
      </c>
      <c r="BD92" s="49">
        <v>0</v>
      </c>
      <c r="BE92" s="49">
        <v>0</v>
      </c>
      <c r="BF92" s="49">
        <v>0</v>
      </c>
      <c r="BG92" s="49">
        <v>0</v>
      </c>
      <c r="BH92" s="49">
        <v>0</v>
      </c>
      <c r="BI92" s="49">
        <v>0</v>
      </c>
      <c r="BJ92" s="49">
        <v>0</v>
      </c>
      <c r="BK92" s="49">
        <v>0</v>
      </c>
      <c r="BL92" s="49">
        <v>0</v>
      </c>
      <c r="BM92" s="49">
        <v>0</v>
      </c>
      <c r="BN92" s="49">
        <v>0</v>
      </c>
      <c r="BO92" s="49">
        <v>0</v>
      </c>
      <c r="BP92" s="49">
        <v>0</v>
      </c>
      <c r="BQ92" s="49">
        <v>0</v>
      </c>
      <c r="BR92" s="49">
        <v>0</v>
      </c>
      <c r="BS92" s="49">
        <v>0</v>
      </c>
      <c r="BT92" s="49">
        <v>0</v>
      </c>
      <c r="BU92" s="49">
        <v>0</v>
      </c>
      <c r="BV92" s="49">
        <v>0</v>
      </c>
      <c r="BW92" s="49">
        <v>0</v>
      </c>
      <c r="BX92" s="49">
        <v>0</v>
      </c>
      <c r="BY92" s="49">
        <v>0</v>
      </c>
      <c r="BZ92" s="49">
        <v>0</v>
      </c>
      <c r="CA92" s="49">
        <v>0</v>
      </c>
      <c r="CB92" s="49">
        <v>0</v>
      </c>
      <c r="CC92" s="49">
        <v>0</v>
      </c>
      <c r="CD92" s="49">
        <v>0</v>
      </c>
      <c r="CE92" s="49">
        <v>0</v>
      </c>
      <c r="CF92" s="49">
        <v>0</v>
      </c>
      <c r="CG92" s="49">
        <v>461014.5544077839</v>
      </c>
      <c r="CH92" s="49">
        <v>0</v>
      </c>
      <c r="CI92" s="49">
        <v>0</v>
      </c>
      <c r="CJ92" s="49">
        <v>0</v>
      </c>
      <c r="CK92" s="49">
        <v>0</v>
      </c>
      <c r="CL92" s="49">
        <v>23320557.719118439</v>
      </c>
      <c r="CM92" s="49">
        <v>0</v>
      </c>
      <c r="CN92" s="49">
        <v>0</v>
      </c>
      <c r="CO92" s="49">
        <v>0</v>
      </c>
      <c r="CP92" s="49">
        <v>0</v>
      </c>
      <c r="CQ92" s="49">
        <v>0</v>
      </c>
      <c r="CR92" s="49">
        <v>0</v>
      </c>
      <c r="CS92" s="49">
        <v>0</v>
      </c>
      <c r="CT92" s="49">
        <v>0</v>
      </c>
      <c r="CU92" s="49">
        <v>0</v>
      </c>
      <c r="CV92" s="49">
        <v>0</v>
      </c>
      <c r="CW92" s="49">
        <v>0</v>
      </c>
      <c r="CX92" s="49">
        <v>0</v>
      </c>
      <c r="CY92" s="49">
        <v>0</v>
      </c>
      <c r="CZ92" s="49">
        <v>0</v>
      </c>
      <c r="DA92" s="49">
        <v>0</v>
      </c>
      <c r="DB92" s="49">
        <v>0</v>
      </c>
      <c r="DC92" s="49">
        <v>0</v>
      </c>
      <c r="DD92" s="49">
        <v>0</v>
      </c>
      <c r="DE92" s="49">
        <v>0</v>
      </c>
      <c r="DF92" s="49">
        <v>0</v>
      </c>
      <c r="DG92" s="49">
        <v>0</v>
      </c>
      <c r="DH92" s="49">
        <v>0</v>
      </c>
      <c r="DI92" s="49">
        <v>0</v>
      </c>
      <c r="DJ92" s="49">
        <v>0</v>
      </c>
      <c r="DK92" s="49">
        <v>0</v>
      </c>
      <c r="DL92" s="49">
        <v>0</v>
      </c>
      <c r="DM92" s="49">
        <v>0</v>
      </c>
      <c r="DN92" s="49">
        <v>0</v>
      </c>
      <c r="DO92" s="49">
        <v>0</v>
      </c>
      <c r="DP92" s="49">
        <v>0</v>
      </c>
      <c r="DQ92" s="49">
        <v>0</v>
      </c>
      <c r="DR92" s="49">
        <v>0</v>
      </c>
      <c r="DS92" s="49">
        <v>0</v>
      </c>
      <c r="DT92" s="49">
        <v>0</v>
      </c>
      <c r="DU92" s="49">
        <v>0</v>
      </c>
      <c r="DV92" s="49">
        <v>0</v>
      </c>
      <c r="DW92" s="49">
        <v>0</v>
      </c>
      <c r="DX92" s="49">
        <v>0</v>
      </c>
      <c r="DY92" s="49">
        <v>0</v>
      </c>
      <c r="DZ92" s="49">
        <v>0</v>
      </c>
      <c r="EA92" s="49">
        <v>0</v>
      </c>
      <c r="EB92" s="49">
        <v>0</v>
      </c>
      <c r="EC92" s="49">
        <v>0</v>
      </c>
      <c r="ED92" s="49">
        <v>0</v>
      </c>
      <c r="EE92" s="49">
        <v>0</v>
      </c>
      <c r="EF92" s="49">
        <v>0</v>
      </c>
      <c r="EG92" s="49">
        <v>0</v>
      </c>
      <c r="EH92" s="49">
        <v>0</v>
      </c>
      <c r="EI92" s="49">
        <v>0</v>
      </c>
      <c r="EJ92" s="49">
        <v>0</v>
      </c>
      <c r="EK92" s="49">
        <v>0</v>
      </c>
      <c r="EL92" s="49">
        <v>0</v>
      </c>
      <c r="EM92" s="49">
        <v>0</v>
      </c>
      <c r="EN92" s="49">
        <v>0</v>
      </c>
      <c r="EO92" s="49">
        <v>0</v>
      </c>
      <c r="EP92" s="49">
        <v>0</v>
      </c>
      <c r="EQ92" s="49">
        <v>0</v>
      </c>
      <c r="ER92" s="49">
        <v>0</v>
      </c>
      <c r="ES92" s="49">
        <v>0</v>
      </c>
      <c r="ET92" s="49">
        <v>0</v>
      </c>
      <c r="EU92" s="49">
        <v>0</v>
      </c>
      <c r="EV92" s="49">
        <v>0</v>
      </c>
      <c r="EW92" s="49">
        <v>0</v>
      </c>
      <c r="EX92" s="49">
        <v>0</v>
      </c>
      <c r="EY92" s="49">
        <v>0</v>
      </c>
      <c r="EZ92" s="49">
        <v>0</v>
      </c>
      <c r="FA92" s="49">
        <v>0</v>
      </c>
      <c r="FB92" s="49">
        <v>0</v>
      </c>
      <c r="FC92" s="49">
        <v>0</v>
      </c>
      <c r="FD92" s="49">
        <v>0</v>
      </c>
      <c r="FE92" s="49">
        <v>0</v>
      </c>
      <c r="FF92" s="49">
        <v>0</v>
      </c>
      <c r="FG92" s="49">
        <v>0</v>
      </c>
      <c r="FH92" s="49">
        <v>0</v>
      </c>
      <c r="FI92" s="49">
        <v>0</v>
      </c>
      <c r="FJ92" s="49">
        <v>0</v>
      </c>
      <c r="FK92" s="50">
        <v>23781572.273526222</v>
      </c>
      <c r="FL92" s="51">
        <v>99067363.354754001</v>
      </c>
      <c r="FM92" s="51"/>
      <c r="FN92" s="51">
        <v>0</v>
      </c>
      <c r="FO92" s="51">
        <v>99067363.354754001</v>
      </c>
      <c r="FP92" s="51">
        <v>122848935.62828022</v>
      </c>
      <c r="FQ92" s="51">
        <v>379583.17694502545</v>
      </c>
      <c r="FR92" s="51">
        <v>795169.54343052465</v>
      </c>
      <c r="FS92" s="51">
        <v>124023688.34865578</v>
      </c>
      <c r="FT92" s="47">
        <v>189256.06396984</v>
      </c>
      <c r="FU92" s="47">
        <v>605913.4794606847</v>
      </c>
      <c r="FV92" s="61">
        <f t="shared" si="2"/>
        <v>0</v>
      </c>
    </row>
    <row r="93" spans="1:178" x14ac:dyDescent="0.25">
      <c r="A93" s="42" t="s">
        <v>118</v>
      </c>
      <c r="B93" s="43">
        <v>89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  <c r="AS93" s="49">
        <v>0</v>
      </c>
      <c r="AT93" s="49">
        <v>0</v>
      </c>
      <c r="AU93" s="49">
        <v>0</v>
      </c>
      <c r="AV93" s="49">
        <v>0</v>
      </c>
      <c r="AW93" s="49">
        <v>0</v>
      </c>
      <c r="AX93" s="49">
        <v>0</v>
      </c>
      <c r="AY93" s="49">
        <v>0</v>
      </c>
      <c r="AZ93" s="49">
        <v>0</v>
      </c>
      <c r="BA93" s="49">
        <v>0</v>
      </c>
      <c r="BB93" s="49">
        <v>0</v>
      </c>
      <c r="BC93" s="49">
        <v>0</v>
      </c>
      <c r="BD93" s="49">
        <v>0</v>
      </c>
      <c r="BE93" s="49">
        <v>0</v>
      </c>
      <c r="BF93" s="49">
        <v>0</v>
      </c>
      <c r="BG93" s="49">
        <v>0</v>
      </c>
      <c r="BH93" s="49">
        <v>0</v>
      </c>
      <c r="BI93" s="49">
        <v>0</v>
      </c>
      <c r="BJ93" s="49">
        <v>0</v>
      </c>
      <c r="BK93" s="49">
        <v>0</v>
      </c>
      <c r="BL93" s="49">
        <v>0</v>
      </c>
      <c r="BM93" s="49">
        <v>0</v>
      </c>
      <c r="BN93" s="49">
        <v>0</v>
      </c>
      <c r="BO93" s="49">
        <v>0</v>
      </c>
      <c r="BP93" s="49">
        <v>0</v>
      </c>
      <c r="BQ93" s="49">
        <v>0</v>
      </c>
      <c r="BR93" s="49">
        <v>0</v>
      </c>
      <c r="BS93" s="49">
        <v>0</v>
      </c>
      <c r="BT93" s="49">
        <v>0</v>
      </c>
      <c r="BU93" s="49">
        <v>0</v>
      </c>
      <c r="BV93" s="49">
        <v>0</v>
      </c>
      <c r="BW93" s="49">
        <v>0</v>
      </c>
      <c r="BX93" s="49">
        <v>0</v>
      </c>
      <c r="BY93" s="49">
        <v>0</v>
      </c>
      <c r="BZ93" s="49">
        <v>0</v>
      </c>
      <c r="CA93" s="49">
        <v>0</v>
      </c>
      <c r="CB93" s="49">
        <v>0</v>
      </c>
      <c r="CC93" s="49">
        <v>0</v>
      </c>
      <c r="CD93" s="49">
        <v>0</v>
      </c>
      <c r="CE93" s="49">
        <v>0</v>
      </c>
      <c r="CF93" s="49">
        <v>0</v>
      </c>
      <c r="CG93" s="49">
        <v>0</v>
      </c>
      <c r="CH93" s="49">
        <v>0</v>
      </c>
      <c r="CI93" s="49">
        <v>0</v>
      </c>
      <c r="CJ93" s="49">
        <v>0</v>
      </c>
      <c r="CK93" s="49">
        <v>0</v>
      </c>
      <c r="CL93" s="49">
        <v>0</v>
      </c>
      <c r="CM93" s="49">
        <v>42655879.506558642</v>
      </c>
      <c r="CN93" s="49">
        <v>0</v>
      </c>
      <c r="CO93" s="49">
        <v>0</v>
      </c>
      <c r="CP93" s="49">
        <v>0</v>
      </c>
      <c r="CQ93" s="49">
        <v>0</v>
      </c>
      <c r="CR93" s="49">
        <v>0</v>
      </c>
      <c r="CS93" s="49">
        <v>0</v>
      </c>
      <c r="CT93" s="49">
        <v>0</v>
      </c>
      <c r="CU93" s="49">
        <v>0</v>
      </c>
      <c r="CV93" s="49">
        <v>0</v>
      </c>
      <c r="CW93" s="49">
        <v>0</v>
      </c>
      <c r="CX93" s="49">
        <v>0</v>
      </c>
      <c r="CY93" s="49">
        <v>0</v>
      </c>
      <c r="CZ93" s="49">
        <v>0</v>
      </c>
      <c r="DA93" s="49">
        <v>0</v>
      </c>
      <c r="DB93" s="49">
        <v>0</v>
      </c>
      <c r="DC93" s="49">
        <v>0</v>
      </c>
      <c r="DD93" s="49">
        <v>0</v>
      </c>
      <c r="DE93" s="49">
        <v>0</v>
      </c>
      <c r="DF93" s="49">
        <v>0</v>
      </c>
      <c r="DG93" s="49">
        <v>0</v>
      </c>
      <c r="DH93" s="49">
        <v>0</v>
      </c>
      <c r="DI93" s="49">
        <v>0</v>
      </c>
      <c r="DJ93" s="49">
        <v>0</v>
      </c>
      <c r="DK93" s="49">
        <v>0</v>
      </c>
      <c r="DL93" s="49">
        <v>0</v>
      </c>
      <c r="DM93" s="49">
        <v>0</v>
      </c>
      <c r="DN93" s="49">
        <v>0</v>
      </c>
      <c r="DO93" s="49">
        <v>0</v>
      </c>
      <c r="DP93" s="49">
        <v>0</v>
      </c>
      <c r="DQ93" s="49">
        <v>0</v>
      </c>
      <c r="DR93" s="49">
        <v>0</v>
      </c>
      <c r="DS93" s="49">
        <v>0</v>
      </c>
      <c r="DT93" s="49">
        <v>0</v>
      </c>
      <c r="DU93" s="49">
        <v>0</v>
      </c>
      <c r="DV93" s="49">
        <v>0</v>
      </c>
      <c r="DW93" s="49">
        <v>0</v>
      </c>
      <c r="DX93" s="49">
        <v>0</v>
      </c>
      <c r="DY93" s="49">
        <v>0</v>
      </c>
      <c r="DZ93" s="49">
        <v>0</v>
      </c>
      <c r="EA93" s="49">
        <v>0</v>
      </c>
      <c r="EB93" s="49">
        <v>0</v>
      </c>
      <c r="EC93" s="49">
        <v>0</v>
      </c>
      <c r="ED93" s="49">
        <v>0</v>
      </c>
      <c r="EE93" s="49">
        <v>0</v>
      </c>
      <c r="EF93" s="49">
        <v>0</v>
      </c>
      <c r="EG93" s="49">
        <v>0</v>
      </c>
      <c r="EH93" s="49">
        <v>0</v>
      </c>
      <c r="EI93" s="49">
        <v>0</v>
      </c>
      <c r="EJ93" s="49">
        <v>0</v>
      </c>
      <c r="EK93" s="49">
        <v>0</v>
      </c>
      <c r="EL93" s="49">
        <v>0</v>
      </c>
      <c r="EM93" s="49">
        <v>0</v>
      </c>
      <c r="EN93" s="49">
        <v>0</v>
      </c>
      <c r="EO93" s="49">
        <v>0</v>
      </c>
      <c r="EP93" s="49">
        <v>0</v>
      </c>
      <c r="EQ93" s="49">
        <v>0</v>
      </c>
      <c r="ER93" s="49">
        <v>0</v>
      </c>
      <c r="ES93" s="49">
        <v>0</v>
      </c>
      <c r="ET93" s="49">
        <v>0</v>
      </c>
      <c r="EU93" s="49">
        <v>0</v>
      </c>
      <c r="EV93" s="49">
        <v>0</v>
      </c>
      <c r="EW93" s="49">
        <v>0</v>
      </c>
      <c r="EX93" s="49">
        <v>0</v>
      </c>
      <c r="EY93" s="49">
        <v>0</v>
      </c>
      <c r="EZ93" s="49">
        <v>0</v>
      </c>
      <c r="FA93" s="49">
        <v>0</v>
      </c>
      <c r="FB93" s="49">
        <v>0</v>
      </c>
      <c r="FC93" s="49">
        <v>0</v>
      </c>
      <c r="FD93" s="49">
        <v>0</v>
      </c>
      <c r="FE93" s="49">
        <v>0</v>
      </c>
      <c r="FF93" s="49">
        <v>0</v>
      </c>
      <c r="FG93" s="49">
        <v>0</v>
      </c>
      <c r="FH93" s="49">
        <v>0</v>
      </c>
      <c r="FI93" s="49">
        <v>0</v>
      </c>
      <c r="FJ93" s="49">
        <v>0</v>
      </c>
      <c r="FK93" s="50">
        <v>42655879.506558642</v>
      </c>
      <c r="FL93" s="51">
        <v>12431461.050576542</v>
      </c>
      <c r="FM93" s="51"/>
      <c r="FN93" s="51">
        <v>0</v>
      </c>
      <c r="FO93" s="51">
        <v>12431461.050576542</v>
      </c>
      <c r="FP93" s="51">
        <v>55087340.55713518</v>
      </c>
      <c r="FQ93" s="51">
        <v>1562642.1785242816</v>
      </c>
      <c r="FR93" s="51">
        <v>15313325.575626077</v>
      </c>
      <c r="FS93" s="51">
        <v>71963308.31128554</v>
      </c>
      <c r="FT93" s="47">
        <v>12205562.853084199</v>
      </c>
      <c r="FU93" s="47">
        <v>3107762.7225418775</v>
      </c>
      <c r="FV93" s="61">
        <f t="shared" si="2"/>
        <v>0</v>
      </c>
    </row>
    <row r="94" spans="1:178" x14ac:dyDescent="0.25">
      <c r="A94" s="42" t="s">
        <v>119</v>
      </c>
      <c r="B94" s="43">
        <v>90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  <c r="AS94" s="49">
        <v>0</v>
      </c>
      <c r="AT94" s="49">
        <v>0</v>
      </c>
      <c r="AU94" s="49">
        <v>0</v>
      </c>
      <c r="AV94" s="49">
        <v>0</v>
      </c>
      <c r="AW94" s="49">
        <v>0</v>
      </c>
      <c r="AX94" s="49">
        <v>0</v>
      </c>
      <c r="AY94" s="49">
        <v>0</v>
      </c>
      <c r="AZ94" s="49">
        <v>0</v>
      </c>
      <c r="BA94" s="49">
        <v>0</v>
      </c>
      <c r="BB94" s="49">
        <v>0</v>
      </c>
      <c r="BC94" s="49">
        <v>0</v>
      </c>
      <c r="BD94" s="49">
        <v>0</v>
      </c>
      <c r="BE94" s="49">
        <v>0</v>
      </c>
      <c r="BF94" s="49">
        <v>0</v>
      </c>
      <c r="BG94" s="49">
        <v>0</v>
      </c>
      <c r="BH94" s="49">
        <v>0</v>
      </c>
      <c r="BI94" s="49">
        <v>0</v>
      </c>
      <c r="BJ94" s="49">
        <v>0</v>
      </c>
      <c r="BK94" s="49">
        <v>0</v>
      </c>
      <c r="BL94" s="49">
        <v>0</v>
      </c>
      <c r="BM94" s="49">
        <v>0</v>
      </c>
      <c r="BN94" s="49">
        <v>0</v>
      </c>
      <c r="BO94" s="49">
        <v>0</v>
      </c>
      <c r="BP94" s="49">
        <v>0</v>
      </c>
      <c r="BQ94" s="49">
        <v>0</v>
      </c>
      <c r="BR94" s="49">
        <v>0</v>
      </c>
      <c r="BS94" s="49">
        <v>0</v>
      </c>
      <c r="BT94" s="49">
        <v>0</v>
      </c>
      <c r="BU94" s="49">
        <v>0</v>
      </c>
      <c r="BV94" s="49">
        <v>0</v>
      </c>
      <c r="BW94" s="49">
        <v>0</v>
      </c>
      <c r="BX94" s="49">
        <v>0</v>
      </c>
      <c r="BY94" s="49">
        <v>0</v>
      </c>
      <c r="BZ94" s="49">
        <v>0</v>
      </c>
      <c r="CA94" s="49">
        <v>0</v>
      </c>
      <c r="CB94" s="49">
        <v>0</v>
      </c>
      <c r="CC94" s="49">
        <v>0</v>
      </c>
      <c r="CD94" s="49">
        <v>0</v>
      </c>
      <c r="CE94" s="49">
        <v>0</v>
      </c>
      <c r="CF94" s="49">
        <v>0</v>
      </c>
      <c r="CG94" s="49">
        <v>0</v>
      </c>
      <c r="CH94" s="49">
        <v>0</v>
      </c>
      <c r="CI94" s="49">
        <v>0</v>
      </c>
      <c r="CJ94" s="49">
        <v>0</v>
      </c>
      <c r="CK94" s="49">
        <v>79265.926208297344</v>
      </c>
      <c r="CL94" s="49">
        <v>0</v>
      </c>
      <c r="CM94" s="49">
        <v>0</v>
      </c>
      <c r="CN94" s="49">
        <v>24369158.886738941</v>
      </c>
      <c r="CO94" s="49">
        <v>0</v>
      </c>
      <c r="CP94" s="49">
        <v>0</v>
      </c>
      <c r="CQ94" s="49">
        <v>0</v>
      </c>
      <c r="CR94" s="49">
        <v>0</v>
      </c>
      <c r="CS94" s="49">
        <v>0</v>
      </c>
      <c r="CT94" s="49">
        <v>0</v>
      </c>
      <c r="CU94" s="49">
        <v>0</v>
      </c>
      <c r="CV94" s="49">
        <v>0</v>
      </c>
      <c r="CW94" s="49">
        <v>0</v>
      </c>
      <c r="CX94" s="49">
        <v>0</v>
      </c>
      <c r="CY94" s="49">
        <v>0</v>
      </c>
      <c r="CZ94" s="49">
        <v>0</v>
      </c>
      <c r="DA94" s="49">
        <v>0</v>
      </c>
      <c r="DB94" s="49">
        <v>0</v>
      </c>
      <c r="DC94" s="49">
        <v>0</v>
      </c>
      <c r="DD94" s="49">
        <v>0</v>
      </c>
      <c r="DE94" s="49">
        <v>0</v>
      </c>
      <c r="DF94" s="49">
        <v>0</v>
      </c>
      <c r="DG94" s="49">
        <v>0</v>
      </c>
      <c r="DH94" s="49">
        <v>0</v>
      </c>
      <c r="DI94" s="49">
        <v>0</v>
      </c>
      <c r="DJ94" s="49">
        <v>0</v>
      </c>
      <c r="DK94" s="49">
        <v>0</v>
      </c>
      <c r="DL94" s="49">
        <v>0</v>
      </c>
      <c r="DM94" s="49">
        <v>0</v>
      </c>
      <c r="DN94" s="49">
        <v>0</v>
      </c>
      <c r="DO94" s="49">
        <v>0</v>
      </c>
      <c r="DP94" s="49">
        <v>0</v>
      </c>
      <c r="DQ94" s="49">
        <v>0</v>
      </c>
      <c r="DR94" s="49">
        <v>0</v>
      </c>
      <c r="DS94" s="49">
        <v>0</v>
      </c>
      <c r="DT94" s="49">
        <v>0</v>
      </c>
      <c r="DU94" s="49">
        <v>0</v>
      </c>
      <c r="DV94" s="49">
        <v>0</v>
      </c>
      <c r="DW94" s="49">
        <v>0</v>
      </c>
      <c r="DX94" s="49">
        <v>0</v>
      </c>
      <c r="DY94" s="49">
        <v>0</v>
      </c>
      <c r="DZ94" s="49">
        <v>0</v>
      </c>
      <c r="EA94" s="49">
        <v>0</v>
      </c>
      <c r="EB94" s="49">
        <v>0</v>
      </c>
      <c r="EC94" s="49">
        <v>0</v>
      </c>
      <c r="ED94" s="49">
        <v>0</v>
      </c>
      <c r="EE94" s="49">
        <v>0</v>
      </c>
      <c r="EF94" s="49">
        <v>0</v>
      </c>
      <c r="EG94" s="49">
        <v>0</v>
      </c>
      <c r="EH94" s="49">
        <v>0</v>
      </c>
      <c r="EI94" s="49">
        <v>0</v>
      </c>
      <c r="EJ94" s="49">
        <v>0</v>
      </c>
      <c r="EK94" s="49">
        <v>0</v>
      </c>
      <c r="EL94" s="49">
        <v>0</v>
      </c>
      <c r="EM94" s="49">
        <v>0</v>
      </c>
      <c r="EN94" s="49">
        <v>0</v>
      </c>
      <c r="EO94" s="49">
        <v>0</v>
      </c>
      <c r="EP94" s="49">
        <v>0</v>
      </c>
      <c r="EQ94" s="49">
        <v>0</v>
      </c>
      <c r="ER94" s="49">
        <v>0</v>
      </c>
      <c r="ES94" s="49">
        <v>0</v>
      </c>
      <c r="ET94" s="49">
        <v>0</v>
      </c>
      <c r="EU94" s="49">
        <v>0</v>
      </c>
      <c r="EV94" s="49">
        <v>0</v>
      </c>
      <c r="EW94" s="49">
        <v>0</v>
      </c>
      <c r="EX94" s="49">
        <v>0</v>
      </c>
      <c r="EY94" s="49">
        <v>0</v>
      </c>
      <c r="EZ94" s="49">
        <v>0</v>
      </c>
      <c r="FA94" s="49">
        <v>0</v>
      </c>
      <c r="FB94" s="49">
        <v>0</v>
      </c>
      <c r="FC94" s="49">
        <v>0</v>
      </c>
      <c r="FD94" s="49">
        <v>0</v>
      </c>
      <c r="FE94" s="49">
        <v>0</v>
      </c>
      <c r="FF94" s="49">
        <v>0</v>
      </c>
      <c r="FG94" s="49">
        <v>0</v>
      </c>
      <c r="FH94" s="49">
        <v>0</v>
      </c>
      <c r="FI94" s="49">
        <v>0</v>
      </c>
      <c r="FJ94" s="49">
        <v>0</v>
      </c>
      <c r="FK94" s="50">
        <v>24448424.81294724</v>
      </c>
      <c r="FL94" s="51">
        <v>3398860.8996553374</v>
      </c>
      <c r="FM94" s="51"/>
      <c r="FN94" s="51">
        <v>0</v>
      </c>
      <c r="FO94" s="51">
        <v>3398860.8996553374</v>
      </c>
      <c r="FP94" s="51">
        <v>27847285.712602578</v>
      </c>
      <c r="FQ94" s="51">
        <v>1860553.4825489335</v>
      </c>
      <c r="FR94" s="51">
        <v>3305553.8844720894</v>
      </c>
      <c r="FS94" s="51">
        <v>33013393.079623602</v>
      </c>
      <c r="FT94" s="47">
        <v>2233464.4119331301</v>
      </c>
      <c r="FU94" s="47">
        <v>1072089.4725389592</v>
      </c>
      <c r="FV94" s="61">
        <f t="shared" si="2"/>
        <v>0</v>
      </c>
    </row>
    <row r="95" spans="1:178" x14ac:dyDescent="0.25">
      <c r="A95" s="42" t="s">
        <v>120</v>
      </c>
      <c r="B95" s="43">
        <v>91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  <c r="AS95" s="49">
        <v>0</v>
      </c>
      <c r="AT95" s="49">
        <v>0</v>
      </c>
      <c r="AU95" s="49">
        <v>0</v>
      </c>
      <c r="AV95" s="49">
        <v>0</v>
      </c>
      <c r="AW95" s="49">
        <v>0</v>
      </c>
      <c r="AX95" s="49">
        <v>0</v>
      </c>
      <c r="AY95" s="49">
        <v>0</v>
      </c>
      <c r="AZ95" s="49">
        <v>0</v>
      </c>
      <c r="BA95" s="49">
        <v>0</v>
      </c>
      <c r="BB95" s="49">
        <v>0</v>
      </c>
      <c r="BC95" s="49">
        <v>0</v>
      </c>
      <c r="BD95" s="49">
        <v>0</v>
      </c>
      <c r="BE95" s="49">
        <v>0</v>
      </c>
      <c r="BF95" s="49">
        <v>0</v>
      </c>
      <c r="BG95" s="49">
        <v>0</v>
      </c>
      <c r="BH95" s="49">
        <v>0</v>
      </c>
      <c r="BI95" s="49">
        <v>0</v>
      </c>
      <c r="BJ95" s="49">
        <v>0</v>
      </c>
      <c r="BK95" s="49">
        <v>0</v>
      </c>
      <c r="BL95" s="49">
        <v>0</v>
      </c>
      <c r="BM95" s="49">
        <v>0</v>
      </c>
      <c r="BN95" s="49">
        <v>0</v>
      </c>
      <c r="BO95" s="49">
        <v>0</v>
      </c>
      <c r="BP95" s="49">
        <v>0</v>
      </c>
      <c r="BQ95" s="49">
        <v>0</v>
      </c>
      <c r="BR95" s="49">
        <v>0</v>
      </c>
      <c r="BS95" s="49">
        <v>0</v>
      </c>
      <c r="BT95" s="49">
        <v>0</v>
      </c>
      <c r="BU95" s="49">
        <v>0</v>
      </c>
      <c r="BV95" s="49">
        <v>0</v>
      </c>
      <c r="BW95" s="49">
        <v>0</v>
      </c>
      <c r="BX95" s="49">
        <v>0</v>
      </c>
      <c r="BY95" s="49">
        <v>0</v>
      </c>
      <c r="BZ95" s="49">
        <v>0</v>
      </c>
      <c r="CA95" s="49">
        <v>0</v>
      </c>
      <c r="CB95" s="49">
        <v>0</v>
      </c>
      <c r="CC95" s="49">
        <v>0</v>
      </c>
      <c r="CD95" s="49">
        <v>0</v>
      </c>
      <c r="CE95" s="49">
        <v>0</v>
      </c>
      <c r="CF95" s="49">
        <v>0</v>
      </c>
      <c r="CG95" s="49">
        <v>0</v>
      </c>
      <c r="CH95" s="49">
        <v>0</v>
      </c>
      <c r="CI95" s="49">
        <v>0</v>
      </c>
      <c r="CJ95" s="49">
        <v>0</v>
      </c>
      <c r="CK95" s="49">
        <v>0</v>
      </c>
      <c r="CL95" s="49">
        <v>0</v>
      </c>
      <c r="CM95" s="49">
        <v>0</v>
      </c>
      <c r="CN95" s="49">
        <v>0</v>
      </c>
      <c r="CO95" s="49">
        <v>15090426.796380693</v>
      </c>
      <c r="CP95" s="49">
        <v>0</v>
      </c>
      <c r="CQ95" s="49">
        <v>51.201275554364635</v>
      </c>
      <c r="CR95" s="49">
        <v>0</v>
      </c>
      <c r="CS95" s="49">
        <v>0</v>
      </c>
      <c r="CT95" s="49">
        <v>0</v>
      </c>
      <c r="CU95" s="49">
        <v>0</v>
      </c>
      <c r="CV95" s="49">
        <v>0</v>
      </c>
      <c r="CW95" s="49">
        <v>0</v>
      </c>
      <c r="CX95" s="49">
        <v>0</v>
      </c>
      <c r="CY95" s="49">
        <v>0</v>
      </c>
      <c r="CZ95" s="49">
        <v>0</v>
      </c>
      <c r="DA95" s="49">
        <v>0</v>
      </c>
      <c r="DB95" s="49">
        <v>0</v>
      </c>
      <c r="DC95" s="49">
        <v>0</v>
      </c>
      <c r="DD95" s="49">
        <v>0</v>
      </c>
      <c r="DE95" s="49">
        <v>0</v>
      </c>
      <c r="DF95" s="49">
        <v>0</v>
      </c>
      <c r="DG95" s="49">
        <v>0</v>
      </c>
      <c r="DH95" s="49">
        <v>0</v>
      </c>
      <c r="DI95" s="49">
        <v>0</v>
      </c>
      <c r="DJ95" s="49">
        <v>0</v>
      </c>
      <c r="DK95" s="49">
        <v>0</v>
      </c>
      <c r="DL95" s="49">
        <v>0</v>
      </c>
      <c r="DM95" s="49">
        <v>0</v>
      </c>
      <c r="DN95" s="49">
        <v>0</v>
      </c>
      <c r="DO95" s="49">
        <v>0</v>
      </c>
      <c r="DP95" s="49">
        <v>0</v>
      </c>
      <c r="DQ95" s="49">
        <v>0</v>
      </c>
      <c r="DR95" s="49">
        <v>0</v>
      </c>
      <c r="DS95" s="49">
        <v>0</v>
      </c>
      <c r="DT95" s="49">
        <v>0</v>
      </c>
      <c r="DU95" s="49">
        <v>0</v>
      </c>
      <c r="DV95" s="49">
        <v>0</v>
      </c>
      <c r="DW95" s="49">
        <v>0</v>
      </c>
      <c r="DX95" s="49">
        <v>0</v>
      </c>
      <c r="DY95" s="49">
        <v>0</v>
      </c>
      <c r="DZ95" s="49">
        <v>0</v>
      </c>
      <c r="EA95" s="49">
        <v>0</v>
      </c>
      <c r="EB95" s="49">
        <v>0</v>
      </c>
      <c r="EC95" s="49">
        <v>0</v>
      </c>
      <c r="ED95" s="49">
        <v>0</v>
      </c>
      <c r="EE95" s="49">
        <v>0</v>
      </c>
      <c r="EF95" s="49">
        <v>0</v>
      </c>
      <c r="EG95" s="49">
        <v>0</v>
      </c>
      <c r="EH95" s="49">
        <v>0</v>
      </c>
      <c r="EI95" s="49">
        <v>0</v>
      </c>
      <c r="EJ95" s="49">
        <v>0</v>
      </c>
      <c r="EK95" s="49">
        <v>0</v>
      </c>
      <c r="EL95" s="49">
        <v>0</v>
      </c>
      <c r="EM95" s="49">
        <v>0</v>
      </c>
      <c r="EN95" s="49">
        <v>0</v>
      </c>
      <c r="EO95" s="49">
        <v>0</v>
      </c>
      <c r="EP95" s="49">
        <v>0</v>
      </c>
      <c r="EQ95" s="49">
        <v>0</v>
      </c>
      <c r="ER95" s="49">
        <v>0</v>
      </c>
      <c r="ES95" s="49">
        <v>0</v>
      </c>
      <c r="ET95" s="49">
        <v>0</v>
      </c>
      <c r="EU95" s="49">
        <v>0</v>
      </c>
      <c r="EV95" s="49">
        <v>0</v>
      </c>
      <c r="EW95" s="49">
        <v>0</v>
      </c>
      <c r="EX95" s="49">
        <v>0</v>
      </c>
      <c r="EY95" s="49">
        <v>0</v>
      </c>
      <c r="EZ95" s="49">
        <v>0</v>
      </c>
      <c r="FA95" s="49">
        <v>0</v>
      </c>
      <c r="FB95" s="49">
        <v>0</v>
      </c>
      <c r="FC95" s="49">
        <v>0</v>
      </c>
      <c r="FD95" s="49">
        <v>0</v>
      </c>
      <c r="FE95" s="49">
        <v>0</v>
      </c>
      <c r="FF95" s="49">
        <v>0</v>
      </c>
      <c r="FG95" s="49">
        <v>0</v>
      </c>
      <c r="FH95" s="49">
        <v>0</v>
      </c>
      <c r="FI95" s="49">
        <v>0</v>
      </c>
      <c r="FJ95" s="49">
        <v>0</v>
      </c>
      <c r="FK95" s="50">
        <v>15090477.997656247</v>
      </c>
      <c r="FL95" s="51">
        <v>3177859.8832809804</v>
      </c>
      <c r="FM95" s="51"/>
      <c r="FN95" s="51">
        <v>0</v>
      </c>
      <c r="FO95" s="51">
        <v>3177859.8832809804</v>
      </c>
      <c r="FP95" s="51">
        <v>18268337.880937226</v>
      </c>
      <c r="FQ95" s="51">
        <v>1918487.6320135158</v>
      </c>
      <c r="FR95" s="51">
        <v>403118.79365732276</v>
      </c>
      <c r="FS95" s="51">
        <v>20589944.306608062</v>
      </c>
      <c r="FT95" s="47">
        <v>380309.27662482101</v>
      </c>
      <c r="FU95" s="47">
        <v>22809.517032501743</v>
      </c>
      <c r="FV95" s="61">
        <f t="shared" si="2"/>
        <v>0</v>
      </c>
    </row>
    <row r="96" spans="1:178" x14ac:dyDescent="0.25">
      <c r="A96" s="42" t="s">
        <v>121</v>
      </c>
      <c r="B96" s="43">
        <v>92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>
        <v>0</v>
      </c>
      <c r="Q96" s="49">
        <v>0</v>
      </c>
      <c r="R96" s="49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49">
        <v>0</v>
      </c>
      <c r="AF96" s="49">
        <v>0</v>
      </c>
      <c r="AG96" s="49">
        <v>0</v>
      </c>
      <c r="AH96" s="49">
        <v>0</v>
      </c>
      <c r="AI96" s="49">
        <v>0</v>
      </c>
      <c r="AJ96" s="49">
        <v>0</v>
      </c>
      <c r="AK96" s="49">
        <v>0</v>
      </c>
      <c r="AL96" s="49">
        <v>0</v>
      </c>
      <c r="AM96" s="49">
        <v>0</v>
      </c>
      <c r="AN96" s="49">
        <v>0</v>
      </c>
      <c r="AO96" s="49">
        <v>0</v>
      </c>
      <c r="AP96" s="49">
        <v>0</v>
      </c>
      <c r="AQ96" s="49">
        <v>0</v>
      </c>
      <c r="AR96" s="49">
        <v>0</v>
      </c>
      <c r="AS96" s="49">
        <v>0</v>
      </c>
      <c r="AT96" s="49">
        <v>0</v>
      </c>
      <c r="AU96" s="49">
        <v>0</v>
      </c>
      <c r="AV96" s="49">
        <v>0</v>
      </c>
      <c r="AW96" s="49">
        <v>0</v>
      </c>
      <c r="AX96" s="49">
        <v>0</v>
      </c>
      <c r="AY96" s="49">
        <v>0</v>
      </c>
      <c r="AZ96" s="49">
        <v>0</v>
      </c>
      <c r="BA96" s="49">
        <v>0</v>
      </c>
      <c r="BB96" s="49">
        <v>0</v>
      </c>
      <c r="BC96" s="49">
        <v>0</v>
      </c>
      <c r="BD96" s="49">
        <v>0</v>
      </c>
      <c r="BE96" s="49">
        <v>0</v>
      </c>
      <c r="BF96" s="49">
        <v>0</v>
      </c>
      <c r="BG96" s="49">
        <v>0</v>
      </c>
      <c r="BH96" s="49">
        <v>0</v>
      </c>
      <c r="BI96" s="49">
        <v>0</v>
      </c>
      <c r="BJ96" s="49">
        <v>0</v>
      </c>
      <c r="BK96" s="49">
        <v>0</v>
      </c>
      <c r="BL96" s="49">
        <v>0</v>
      </c>
      <c r="BM96" s="49">
        <v>0</v>
      </c>
      <c r="BN96" s="49">
        <v>0</v>
      </c>
      <c r="BO96" s="49">
        <v>0</v>
      </c>
      <c r="BP96" s="49">
        <v>0</v>
      </c>
      <c r="BQ96" s="49">
        <v>0</v>
      </c>
      <c r="BR96" s="49">
        <v>0</v>
      </c>
      <c r="BS96" s="49">
        <v>0</v>
      </c>
      <c r="BT96" s="49">
        <v>0</v>
      </c>
      <c r="BU96" s="49">
        <v>0</v>
      </c>
      <c r="BV96" s="49">
        <v>0</v>
      </c>
      <c r="BW96" s="49">
        <v>0</v>
      </c>
      <c r="BX96" s="49">
        <v>0</v>
      </c>
      <c r="BY96" s="49">
        <v>0</v>
      </c>
      <c r="BZ96" s="49">
        <v>0</v>
      </c>
      <c r="CA96" s="49">
        <v>0</v>
      </c>
      <c r="CB96" s="49">
        <v>0</v>
      </c>
      <c r="CC96" s="49">
        <v>0</v>
      </c>
      <c r="CD96" s="49">
        <v>0</v>
      </c>
      <c r="CE96" s="49">
        <v>0</v>
      </c>
      <c r="CF96" s="49">
        <v>0</v>
      </c>
      <c r="CG96" s="49">
        <v>0</v>
      </c>
      <c r="CH96" s="49">
        <v>0</v>
      </c>
      <c r="CI96" s="49">
        <v>0</v>
      </c>
      <c r="CJ96" s="49">
        <v>0</v>
      </c>
      <c r="CK96" s="49">
        <v>0</v>
      </c>
      <c r="CL96" s="49">
        <v>0</v>
      </c>
      <c r="CM96" s="49">
        <v>0</v>
      </c>
      <c r="CN96" s="49">
        <v>0</v>
      </c>
      <c r="CO96" s="49">
        <v>0</v>
      </c>
      <c r="CP96" s="49">
        <v>78938969.440951556</v>
      </c>
      <c r="CQ96" s="49">
        <v>0</v>
      </c>
      <c r="CR96" s="49">
        <v>0</v>
      </c>
      <c r="CS96" s="49">
        <v>0</v>
      </c>
      <c r="CT96" s="49">
        <v>0</v>
      </c>
      <c r="CU96" s="49">
        <v>0</v>
      </c>
      <c r="CV96" s="49">
        <v>0</v>
      </c>
      <c r="CW96" s="49">
        <v>0</v>
      </c>
      <c r="CX96" s="49">
        <v>0</v>
      </c>
      <c r="CY96" s="49">
        <v>0</v>
      </c>
      <c r="CZ96" s="49">
        <v>0</v>
      </c>
      <c r="DA96" s="49">
        <v>0</v>
      </c>
      <c r="DB96" s="49">
        <v>0</v>
      </c>
      <c r="DC96" s="49">
        <v>0</v>
      </c>
      <c r="DD96" s="49">
        <v>0</v>
      </c>
      <c r="DE96" s="49">
        <v>0</v>
      </c>
      <c r="DF96" s="49">
        <v>0</v>
      </c>
      <c r="DG96" s="49">
        <v>0</v>
      </c>
      <c r="DH96" s="49">
        <v>0</v>
      </c>
      <c r="DI96" s="49">
        <v>0</v>
      </c>
      <c r="DJ96" s="49">
        <v>0</v>
      </c>
      <c r="DK96" s="49">
        <v>0</v>
      </c>
      <c r="DL96" s="49">
        <v>0</v>
      </c>
      <c r="DM96" s="49">
        <v>0</v>
      </c>
      <c r="DN96" s="49">
        <v>0</v>
      </c>
      <c r="DO96" s="49">
        <v>0</v>
      </c>
      <c r="DP96" s="49">
        <v>0</v>
      </c>
      <c r="DQ96" s="49">
        <v>0</v>
      </c>
      <c r="DR96" s="49">
        <v>0</v>
      </c>
      <c r="DS96" s="49">
        <v>0</v>
      </c>
      <c r="DT96" s="49">
        <v>0</v>
      </c>
      <c r="DU96" s="49">
        <v>0</v>
      </c>
      <c r="DV96" s="49">
        <v>0</v>
      </c>
      <c r="DW96" s="49">
        <v>0</v>
      </c>
      <c r="DX96" s="49">
        <v>0</v>
      </c>
      <c r="DY96" s="49">
        <v>0</v>
      </c>
      <c r="DZ96" s="49">
        <v>0</v>
      </c>
      <c r="EA96" s="49">
        <v>0</v>
      </c>
      <c r="EB96" s="49">
        <v>0</v>
      </c>
      <c r="EC96" s="49">
        <v>0</v>
      </c>
      <c r="ED96" s="49">
        <v>0</v>
      </c>
      <c r="EE96" s="49">
        <v>0</v>
      </c>
      <c r="EF96" s="49">
        <v>0</v>
      </c>
      <c r="EG96" s="49">
        <v>0</v>
      </c>
      <c r="EH96" s="49">
        <v>0</v>
      </c>
      <c r="EI96" s="49">
        <v>0</v>
      </c>
      <c r="EJ96" s="49">
        <v>0</v>
      </c>
      <c r="EK96" s="49">
        <v>0</v>
      </c>
      <c r="EL96" s="49">
        <v>0</v>
      </c>
      <c r="EM96" s="49">
        <v>0</v>
      </c>
      <c r="EN96" s="49">
        <v>0</v>
      </c>
      <c r="EO96" s="49">
        <v>0</v>
      </c>
      <c r="EP96" s="49">
        <v>0</v>
      </c>
      <c r="EQ96" s="49">
        <v>0</v>
      </c>
      <c r="ER96" s="49">
        <v>0</v>
      </c>
      <c r="ES96" s="49">
        <v>0</v>
      </c>
      <c r="ET96" s="49">
        <v>0</v>
      </c>
      <c r="EU96" s="49">
        <v>0</v>
      </c>
      <c r="EV96" s="49">
        <v>0</v>
      </c>
      <c r="EW96" s="49">
        <v>0</v>
      </c>
      <c r="EX96" s="49">
        <v>0</v>
      </c>
      <c r="EY96" s="49">
        <v>0</v>
      </c>
      <c r="EZ96" s="49">
        <v>0</v>
      </c>
      <c r="FA96" s="49">
        <v>0</v>
      </c>
      <c r="FB96" s="49">
        <v>0</v>
      </c>
      <c r="FC96" s="49">
        <v>0</v>
      </c>
      <c r="FD96" s="49">
        <v>0</v>
      </c>
      <c r="FE96" s="49">
        <v>0</v>
      </c>
      <c r="FF96" s="49">
        <v>0</v>
      </c>
      <c r="FG96" s="49">
        <v>0</v>
      </c>
      <c r="FH96" s="49">
        <v>0</v>
      </c>
      <c r="FI96" s="49">
        <v>0</v>
      </c>
      <c r="FJ96" s="49">
        <v>0</v>
      </c>
      <c r="FK96" s="50">
        <v>78938969.440951556</v>
      </c>
      <c r="FL96" s="51">
        <v>723693.0770379632</v>
      </c>
      <c r="FM96" s="51"/>
      <c r="FN96" s="51">
        <v>0</v>
      </c>
      <c r="FO96" s="51">
        <v>723693.0770379632</v>
      </c>
      <c r="FP96" s="51">
        <v>79662662.517989516</v>
      </c>
      <c r="FQ96" s="51">
        <v>10998217.656367503</v>
      </c>
      <c r="FR96" s="51">
        <v>4001076.4016785766</v>
      </c>
      <c r="FS96" s="51">
        <v>94661956.576035604</v>
      </c>
      <c r="FT96" s="47">
        <v>3214023.4544618893</v>
      </c>
      <c r="FU96" s="47">
        <v>787052.94721668714</v>
      </c>
      <c r="FV96" s="61">
        <f t="shared" si="2"/>
        <v>0</v>
      </c>
    </row>
    <row r="97" spans="1:178" x14ac:dyDescent="0.25">
      <c r="A97" s="42" t="s">
        <v>122</v>
      </c>
      <c r="B97" s="43">
        <v>93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>
        <v>0</v>
      </c>
      <c r="BJ97" s="49">
        <v>0</v>
      </c>
      <c r="BK97" s="49">
        <v>0</v>
      </c>
      <c r="BL97" s="49">
        <v>0</v>
      </c>
      <c r="BM97" s="49">
        <v>0</v>
      </c>
      <c r="BN97" s="49">
        <v>0</v>
      </c>
      <c r="BO97" s="49">
        <v>0</v>
      </c>
      <c r="BP97" s="49">
        <v>0</v>
      </c>
      <c r="BQ97" s="49">
        <v>0</v>
      </c>
      <c r="BR97" s="49">
        <v>0</v>
      </c>
      <c r="BS97" s="49">
        <v>0</v>
      </c>
      <c r="BT97" s="49">
        <v>0</v>
      </c>
      <c r="BU97" s="49">
        <v>0</v>
      </c>
      <c r="BV97" s="49">
        <v>0</v>
      </c>
      <c r="BW97" s="49">
        <v>0</v>
      </c>
      <c r="BX97" s="49">
        <v>0</v>
      </c>
      <c r="BY97" s="49">
        <v>0</v>
      </c>
      <c r="BZ97" s="49">
        <v>0</v>
      </c>
      <c r="CA97" s="49">
        <v>0</v>
      </c>
      <c r="CB97" s="49">
        <v>0</v>
      </c>
      <c r="CC97" s="49">
        <v>0</v>
      </c>
      <c r="CD97" s="49">
        <v>0</v>
      </c>
      <c r="CE97" s="49">
        <v>0</v>
      </c>
      <c r="CF97" s="49">
        <v>0</v>
      </c>
      <c r="CG97" s="49">
        <v>0</v>
      </c>
      <c r="CH97" s="49">
        <v>0</v>
      </c>
      <c r="CI97" s="49">
        <v>0</v>
      </c>
      <c r="CJ97" s="49">
        <v>0</v>
      </c>
      <c r="CK97" s="49">
        <v>0</v>
      </c>
      <c r="CL97" s="49">
        <v>0</v>
      </c>
      <c r="CM97" s="49">
        <v>0</v>
      </c>
      <c r="CN97" s="49">
        <v>0</v>
      </c>
      <c r="CO97" s="49">
        <v>0</v>
      </c>
      <c r="CP97" s="49">
        <v>0</v>
      </c>
      <c r="CQ97" s="49">
        <v>56369898.663088344</v>
      </c>
      <c r="CR97" s="49">
        <v>0</v>
      </c>
      <c r="CS97" s="49">
        <v>0</v>
      </c>
      <c r="CT97" s="49">
        <v>0</v>
      </c>
      <c r="CU97" s="49">
        <v>0</v>
      </c>
      <c r="CV97" s="49">
        <v>0</v>
      </c>
      <c r="CW97" s="49">
        <v>0</v>
      </c>
      <c r="CX97" s="49">
        <v>0</v>
      </c>
      <c r="CY97" s="49">
        <v>0</v>
      </c>
      <c r="CZ97" s="49">
        <v>0</v>
      </c>
      <c r="DA97" s="49">
        <v>0</v>
      </c>
      <c r="DB97" s="49">
        <v>0</v>
      </c>
      <c r="DC97" s="49">
        <v>0</v>
      </c>
      <c r="DD97" s="49">
        <v>0</v>
      </c>
      <c r="DE97" s="49">
        <v>0</v>
      </c>
      <c r="DF97" s="49">
        <v>0</v>
      </c>
      <c r="DG97" s="49">
        <v>0</v>
      </c>
      <c r="DH97" s="49">
        <v>0</v>
      </c>
      <c r="DI97" s="49">
        <v>0</v>
      </c>
      <c r="DJ97" s="49">
        <v>0</v>
      </c>
      <c r="DK97" s="49">
        <v>0</v>
      </c>
      <c r="DL97" s="49">
        <v>0</v>
      </c>
      <c r="DM97" s="49">
        <v>0</v>
      </c>
      <c r="DN97" s="49">
        <v>0</v>
      </c>
      <c r="DO97" s="49">
        <v>0</v>
      </c>
      <c r="DP97" s="49">
        <v>0</v>
      </c>
      <c r="DQ97" s="49">
        <v>0</v>
      </c>
      <c r="DR97" s="49">
        <v>0</v>
      </c>
      <c r="DS97" s="49">
        <v>0</v>
      </c>
      <c r="DT97" s="49">
        <v>0</v>
      </c>
      <c r="DU97" s="49">
        <v>0</v>
      </c>
      <c r="DV97" s="49">
        <v>0</v>
      </c>
      <c r="DW97" s="49">
        <v>0</v>
      </c>
      <c r="DX97" s="49">
        <v>0</v>
      </c>
      <c r="DY97" s="49">
        <v>0</v>
      </c>
      <c r="DZ97" s="49">
        <v>0</v>
      </c>
      <c r="EA97" s="49">
        <v>0</v>
      </c>
      <c r="EB97" s="49">
        <v>0</v>
      </c>
      <c r="EC97" s="49">
        <v>0</v>
      </c>
      <c r="ED97" s="49">
        <v>0</v>
      </c>
      <c r="EE97" s="49">
        <v>0</v>
      </c>
      <c r="EF97" s="49">
        <v>0</v>
      </c>
      <c r="EG97" s="49">
        <v>0</v>
      </c>
      <c r="EH97" s="49">
        <v>0</v>
      </c>
      <c r="EI97" s="49">
        <v>0</v>
      </c>
      <c r="EJ97" s="49">
        <v>0</v>
      </c>
      <c r="EK97" s="49">
        <v>0</v>
      </c>
      <c r="EL97" s="49">
        <v>0</v>
      </c>
      <c r="EM97" s="49">
        <v>0</v>
      </c>
      <c r="EN97" s="49">
        <v>0</v>
      </c>
      <c r="EO97" s="49">
        <v>0</v>
      </c>
      <c r="EP97" s="49">
        <v>0</v>
      </c>
      <c r="EQ97" s="49">
        <v>0</v>
      </c>
      <c r="ER97" s="49">
        <v>0</v>
      </c>
      <c r="ES97" s="49">
        <v>0</v>
      </c>
      <c r="ET97" s="49">
        <v>0</v>
      </c>
      <c r="EU97" s="49">
        <v>0</v>
      </c>
      <c r="EV97" s="49">
        <v>0</v>
      </c>
      <c r="EW97" s="49">
        <v>0</v>
      </c>
      <c r="EX97" s="49">
        <v>0</v>
      </c>
      <c r="EY97" s="49">
        <v>0</v>
      </c>
      <c r="EZ97" s="49">
        <v>0</v>
      </c>
      <c r="FA97" s="49">
        <v>0</v>
      </c>
      <c r="FB97" s="49">
        <v>0</v>
      </c>
      <c r="FC97" s="49">
        <v>0</v>
      </c>
      <c r="FD97" s="49">
        <v>0</v>
      </c>
      <c r="FE97" s="49">
        <v>0</v>
      </c>
      <c r="FF97" s="49">
        <v>0</v>
      </c>
      <c r="FG97" s="49">
        <v>0</v>
      </c>
      <c r="FH97" s="49">
        <v>0</v>
      </c>
      <c r="FI97" s="49">
        <v>0</v>
      </c>
      <c r="FJ97" s="49">
        <v>0</v>
      </c>
      <c r="FK97" s="50">
        <v>56369898.663088344</v>
      </c>
      <c r="FL97" s="51">
        <v>23661032.92093372</v>
      </c>
      <c r="FM97" s="51"/>
      <c r="FN97" s="51">
        <v>0</v>
      </c>
      <c r="FO97" s="51">
        <v>23661032.92093372</v>
      </c>
      <c r="FP97" s="51">
        <v>80030931.58402206</v>
      </c>
      <c r="FQ97" s="51">
        <v>1115852.1162840247</v>
      </c>
      <c r="FR97" s="51">
        <v>1030976.8855585036</v>
      </c>
      <c r="FS97" s="51">
        <v>82177760.585864589</v>
      </c>
      <c r="FT97" s="47">
        <v>836709.0989754675</v>
      </c>
      <c r="FU97" s="47">
        <v>194267.78658303604</v>
      </c>
      <c r="FV97" s="61">
        <f t="shared" si="2"/>
        <v>0</v>
      </c>
    </row>
    <row r="98" spans="1:178" x14ac:dyDescent="0.25">
      <c r="A98" s="42" t="s">
        <v>123</v>
      </c>
      <c r="B98" s="43">
        <v>94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19965.996187064953</v>
      </c>
      <c r="BG98" s="49">
        <v>0</v>
      </c>
      <c r="BH98" s="49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49">
        <v>0</v>
      </c>
      <c r="BO98" s="49">
        <v>0</v>
      </c>
      <c r="BP98" s="49">
        <v>0</v>
      </c>
      <c r="BQ98" s="49">
        <v>0</v>
      </c>
      <c r="BR98" s="49">
        <v>0</v>
      </c>
      <c r="BS98" s="49">
        <v>0</v>
      </c>
      <c r="BT98" s="49">
        <v>0</v>
      </c>
      <c r="BU98" s="49">
        <v>0</v>
      </c>
      <c r="BV98" s="49">
        <v>0</v>
      </c>
      <c r="BW98" s="49">
        <v>0</v>
      </c>
      <c r="BX98" s="49">
        <v>0</v>
      </c>
      <c r="BY98" s="49">
        <v>0</v>
      </c>
      <c r="BZ98" s="49">
        <v>23663.80596507376</v>
      </c>
      <c r="CA98" s="49">
        <v>0</v>
      </c>
      <c r="CB98" s="49">
        <v>0</v>
      </c>
      <c r="CC98" s="49">
        <v>0</v>
      </c>
      <c r="CD98" s="49">
        <v>0</v>
      </c>
      <c r="CE98" s="49">
        <v>0</v>
      </c>
      <c r="CF98" s="49">
        <v>0</v>
      </c>
      <c r="CG98" s="49">
        <v>0</v>
      </c>
      <c r="CH98" s="49">
        <v>0</v>
      </c>
      <c r="CI98" s="49">
        <v>0</v>
      </c>
      <c r="CJ98" s="49">
        <v>0</v>
      </c>
      <c r="CK98" s="49">
        <v>0</v>
      </c>
      <c r="CL98" s="49">
        <v>0</v>
      </c>
      <c r="CM98" s="49">
        <v>0</v>
      </c>
      <c r="CN98" s="49">
        <v>0</v>
      </c>
      <c r="CO98" s="49">
        <v>45.819123597864113</v>
      </c>
      <c r="CP98" s="49">
        <v>0</v>
      </c>
      <c r="CQ98" s="49">
        <v>0</v>
      </c>
      <c r="CR98" s="49">
        <v>181093070.98606807</v>
      </c>
      <c r="CS98" s="49">
        <v>0</v>
      </c>
      <c r="CT98" s="49">
        <v>49401.727398281102</v>
      </c>
      <c r="CU98" s="49">
        <v>59209.393654318774</v>
      </c>
      <c r="CV98" s="49">
        <v>0</v>
      </c>
      <c r="CW98" s="49">
        <v>0</v>
      </c>
      <c r="CX98" s="49">
        <v>0</v>
      </c>
      <c r="CY98" s="49">
        <v>0</v>
      </c>
      <c r="CZ98" s="49">
        <v>0</v>
      </c>
      <c r="DA98" s="49">
        <v>0</v>
      </c>
      <c r="DB98" s="49">
        <v>0</v>
      </c>
      <c r="DC98" s="49">
        <v>0</v>
      </c>
      <c r="DD98" s="49">
        <v>0</v>
      </c>
      <c r="DE98" s="49">
        <v>0</v>
      </c>
      <c r="DF98" s="49">
        <v>0</v>
      </c>
      <c r="DG98" s="49">
        <v>0</v>
      </c>
      <c r="DH98" s="49">
        <v>0</v>
      </c>
      <c r="DI98" s="49">
        <v>0</v>
      </c>
      <c r="DJ98" s="49">
        <v>0</v>
      </c>
      <c r="DK98" s="49">
        <v>0</v>
      </c>
      <c r="DL98" s="49">
        <v>0</v>
      </c>
      <c r="DM98" s="49">
        <v>0</v>
      </c>
      <c r="DN98" s="49">
        <v>0</v>
      </c>
      <c r="DO98" s="49">
        <v>0</v>
      </c>
      <c r="DP98" s="49">
        <v>0</v>
      </c>
      <c r="DQ98" s="49">
        <v>0</v>
      </c>
      <c r="DR98" s="49">
        <v>0</v>
      </c>
      <c r="DS98" s="49">
        <v>0</v>
      </c>
      <c r="DT98" s="49">
        <v>0</v>
      </c>
      <c r="DU98" s="49">
        <v>0</v>
      </c>
      <c r="DV98" s="49">
        <v>0</v>
      </c>
      <c r="DW98" s="49">
        <v>0</v>
      </c>
      <c r="DX98" s="49">
        <v>0</v>
      </c>
      <c r="DY98" s="49">
        <v>0</v>
      </c>
      <c r="DZ98" s="49">
        <v>0</v>
      </c>
      <c r="EA98" s="49">
        <v>0</v>
      </c>
      <c r="EB98" s="49">
        <v>0</v>
      </c>
      <c r="EC98" s="49">
        <v>0</v>
      </c>
      <c r="ED98" s="49">
        <v>0</v>
      </c>
      <c r="EE98" s="49">
        <v>0</v>
      </c>
      <c r="EF98" s="49">
        <v>0</v>
      </c>
      <c r="EG98" s="49">
        <v>0</v>
      </c>
      <c r="EH98" s="49">
        <v>0</v>
      </c>
      <c r="EI98" s="49">
        <v>0</v>
      </c>
      <c r="EJ98" s="49">
        <v>0</v>
      </c>
      <c r="EK98" s="49">
        <v>0</v>
      </c>
      <c r="EL98" s="49">
        <v>0</v>
      </c>
      <c r="EM98" s="49">
        <v>0</v>
      </c>
      <c r="EN98" s="49">
        <v>0</v>
      </c>
      <c r="EO98" s="49">
        <v>0</v>
      </c>
      <c r="EP98" s="49">
        <v>0</v>
      </c>
      <c r="EQ98" s="49">
        <v>0</v>
      </c>
      <c r="ER98" s="49">
        <v>0</v>
      </c>
      <c r="ES98" s="49">
        <v>0</v>
      </c>
      <c r="ET98" s="49">
        <v>0</v>
      </c>
      <c r="EU98" s="49">
        <v>0</v>
      </c>
      <c r="EV98" s="49">
        <v>0</v>
      </c>
      <c r="EW98" s="49">
        <v>0</v>
      </c>
      <c r="EX98" s="49">
        <v>0</v>
      </c>
      <c r="EY98" s="49">
        <v>0</v>
      </c>
      <c r="EZ98" s="49">
        <v>0</v>
      </c>
      <c r="FA98" s="49">
        <v>0</v>
      </c>
      <c r="FB98" s="49">
        <v>0</v>
      </c>
      <c r="FC98" s="49">
        <v>0</v>
      </c>
      <c r="FD98" s="49">
        <v>0</v>
      </c>
      <c r="FE98" s="49">
        <v>0</v>
      </c>
      <c r="FF98" s="49">
        <v>0</v>
      </c>
      <c r="FG98" s="49">
        <v>0</v>
      </c>
      <c r="FH98" s="49">
        <v>0</v>
      </c>
      <c r="FI98" s="49">
        <v>0</v>
      </c>
      <c r="FJ98" s="49">
        <v>0</v>
      </c>
      <c r="FK98" s="50">
        <v>181245357.72839639</v>
      </c>
      <c r="FL98" s="51">
        <v>1647245.1500422731</v>
      </c>
      <c r="FM98" s="51"/>
      <c r="FN98" s="51">
        <v>0</v>
      </c>
      <c r="FO98" s="51">
        <v>1647245.1500422731</v>
      </c>
      <c r="FP98" s="51">
        <v>182892602.87843865</v>
      </c>
      <c r="FQ98" s="51">
        <v>16355655.776103539</v>
      </c>
      <c r="FR98" s="51">
        <v>5159178.9132085219</v>
      </c>
      <c r="FS98" s="51">
        <v>204407437.56775069</v>
      </c>
      <c r="FT98" s="47">
        <v>5001350.2591332998</v>
      </c>
      <c r="FU98" s="47">
        <v>157828.65407522232</v>
      </c>
      <c r="FV98" s="61">
        <f t="shared" si="2"/>
        <v>-2.3283064365386963E-10</v>
      </c>
    </row>
    <row r="99" spans="1:178" x14ac:dyDescent="0.25">
      <c r="A99" s="42" t="s">
        <v>124</v>
      </c>
      <c r="B99" s="43">
        <v>95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>
        <v>0</v>
      </c>
      <c r="BJ99" s="49">
        <v>0</v>
      </c>
      <c r="BK99" s="49">
        <v>0</v>
      </c>
      <c r="BL99" s="49">
        <v>0</v>
      </c>
      <c r="BM99" s="49">
        <v>0</v>
      </c>
      <c r="BN99" s="49">
        <v>0</v>
      </c>
      <c r="BO99" s="49">
        <v>0</v>
      </c>
      <c r="BP99" s="49">
        <v>0</v>
      </c>
      <c r="BQ99" s="49">
        <v>0</v>
      </c>
      <c r="BR99" s="49">
        <v>0</v>
      </c>
      <c r="BS99" s="49">
        <v>0</v>
      </c>
      <c r="BT99" s="49">
        <v>0</v>
      </c>
      <c r="BU99" s="49">
        <v>0</v>
      </c>
      <c r="BV99" s="49">
        <v>0</v>
      </c>
      <c r="BW99" s="49">
        <v>0</v>
      </c>
      <c r="BX99" s="49">
        <v>0</v>
      </c>
      <c r="BY99" s="49">
        <v>0</v>
      </c>
      <c r="BZ99" s="49">
        <v>0</v>
      </c>
      <c r="CA99" s="49">
        <v>0</v>
      </c>
      <c r="CB99" s="49">
        <v>0</v>
      </c>
      <c r="CC99" s="49">
        <v>0</v>
      </c>
      <c r="CD99" s="49">
        <v>0</v>
      </c>
      <c r="CE99" s="49">
        <v>0</v>
      </c>
      <c r="CF99" s="49">
        <v>0</v>
      </c>
      <c r="CG99" s="49">
        <v>0</v>
      </c>
      <c r="CH99" s="49">
        <v>0</v>
      </c>
      <c r="CI99" s="49">
        <v>0</v>
      </c>
      <c r="CJ99" s="49">
        <v>0</v>
      </c>
      <c r="CK99" s="49">
        <v>0</v>
      </c>
      <c r="CL99" s="49">
        <v>0</v>
      </c>
      <c r="CM99" s="49">
        <v>0</v>
      </c>
      <c r="CN99" s="49">
        <v>0</v>
      </c>
      <c r="CO99" s="49">
        <v>0</v>
      </c>
      <c r="CP99" s="49">
        <v>0</v>
      </c>
      <c r="CQ99" s="49">
        <v>0</v>
      </c>
      <c r="CR99" s="49">
        <v>1171.0445174227823</v>
      </c>
      <c r="CS99" s="49">
        <v>20422134.840395708</v>
      </c>
      <c r="CT99" s="49">
        <v>0</v>
      </c>
      <c r="CU99" s="49">
        <v>0</v>
      </c>
      <c r="CV99" s="49">
        <v>0</v>
      </c>
      <c r="CW99" s="49">
        <v>0</v>
      </c>
      <c r="CX99" s="49">
        <v>0</v>
      </c>
      <c r="CY99" s="49">
        <v>0</v>
      </c>
      <c r="CZ99" s="49">
        <v>0</v>
      </c>
      <c r="DA99" s="49">
        <v>0</v>
      </c>
      <c r="DB99" s="49">
        <v>0</v>
      </c>
      <c r="DC99" s="49">
        <v>0</v>
      </c>
      <c r="DD99" s="49">
        <v>0</v>
      </c>
      <c r="DE99" s="49">
        <v>0</v>
      </c>
      <c r="DF99" s="49">
        <v>0</v>
      </c>
      <c r="DG99" s="49">
        <v>0</v>
      </c>
      <c r="DH99" s="49">
        <v>0</v>
      </c>
      <c r="DI99" s="49">
        <v>0</v>
      </c>
      <c r="DJ99" s="49">
        <v>0</v>
      </c>
      <c r="DK99" s="49">
        <v>0</v>
      </c>
      <c r="DL99" s="49">
        <v>0</v>
      </c>
      <c r="DM99" s="49">
        <v>0</v>
      </c>
      <c r="DN99" s="49">
        <v>0</v>
      </c>
      <c r="DO99" s="49">
        <v>0</v>
      </c>
      <c r="DP99" s="49">
        <v>0</v>
      </c>
      <c r="DQ99" s="49">
        <v>0</v>
      </c>
      <c r="DR99" s="49">
        <v>0</v>
      </c>
      <c r="DS99" s="49">
        <v>0</v>
      </c>
      <c r="DT99" s="49">
        <v>0</v>
      </c>
      <c r="DU99" s="49">
        <v>0</v>
      </c>
      <c r="DV99" s="49">
        <v>0</v>
      </c>
      <c r="DW99" s="49">
        <v>0</v>
      </c>
      <c r="DX99" s="49">
        <v>0</v>
      </c>
      <c r="DY99" s="49">
        <v>0</v>
      </c>
      <c r="DZ99" s="49">
        <v>0</v>
      </c>
      <c r="EA99" s="49">
        <v>0</v>
      </c>
      <c r="EB99" s="49">
        <v>0</v>
      </c>
      <c r="EC99" s="49">
        <v>0</v>
      </c>
      <c r="ED99" s="49">
        <v>0</v>
      </c>
      <c r="EE99" s="49">
        <v>0</v>
      </c>
      <c r="EF99" s="49">
        <v>0</v>
      </c>
      <c r="EG99" s="49">
        <v>0</v>
      </c>
      <c r="EH99" s="49">
        <v>0</v>
      </c>
      <c r="EI99" s="49">
        <v>0</v>
      </c>
      <c r="EJ99" s="49">
        <v>0</v>
      </c>
      <c r="EK99" s="49">
        <v>0</v>
      </c>
      <c r="EL99" s="49">
        <v>0</v>
      </c>
      <c r="EM99" s="49">
        <v>0</v>
      </c>
      <c r="EN99" s="49">
        <v>0</v>
      </c>
      <c r="EO99" s="49">
        <v>0</v>
      </c>
      <c r="EP99" s="49">
        <v>0</v>
      </c>
      <c r="EQ99" s="49">
        <v>0</v>
      </c>
      <c r="ER99" s="49">
        <v>0</v>
      </c>
      <c r="ES99" s="49">
        <v>0</v>
      </c>
      <c r="ET99" s="49">
        <v>0</v>
      </c>
      <c r="EU99" s="49">
        <v>0</v>
      </c>
      <c r="EV99" s="49">
        <v>0</v>
      </c>
      <c r="EW99" s="49">
        <v>0</v>
      </c>
      <c r="EX99" s="49">
        <v>0</v>
      </c>
      <c r="EY99" s="49">
        <v>0</v>
      </c>
      <c r="EZ99" s="49">
        <v>0</v>
      </c>
      <c r="FA99" s="49">
        <v>0</v>
      </c>
      <c r="FB99" s="49">
        <v>0</v>
      </c>
      <c r="FC99" s="49">
        <v>0</v>
      </c>
      <c r="FD99" s="49">
        <v>0</v>
      </c>
      <c r="FE99" s="49">
        <v>0</v>
      </c>
      <c r="FF99" s="49">
        <v>0</v>
      </c>
      <c r="FG99" s="49">
        <v>0</v>
      </c>
      <c r="FH99" s="49">
        <v>0</v>
      </c>
      <c r="FI99" s="49">
        <v>0</v>
      </c>
      <c r="FJ99" s="49">
        <v>0</v>
      </c>
      <c r="FK99" s="50">
        <v>20423305.884913132</v>
      </c>
      <c r="FL99" s="51">
        <v>8105248.0034597814</v>
      </c>
      <c r="FM99" s="51"/>
      <c r="FN99" s="51">
        <v>0</v>
      </c>
      <c r="FO99" s="51">
        <v>8105248.0034597814</v>
      </c>
      <c r="FP99" s="51">
        <v>28528553.888372913</v>
      </c>
      <c r="FQ99" s="51">
        <v>2886614.8187321597</v>
      </c>
      <c r="FR99" s="51">
        <v>983167.59694729513</v>
      </c>
      <c r="FS99" s="51">
        <v>32398336.304052368</v>
      </c>
      <c r="FT99" s="47">
        <v>724739.90728229517</v>
      </c>
      <c r="FU99" s="47">
        <v>258427.68966499998</v>
      </c>
      <c r="FV99" s="61">
        <f t="shared" si="2"/>
        <v>0</v>
      </c>
    </row>
    <row r="100" spans="1:178" x14ac:dyDescent="0.25">
      <c r="A100" s="42" t="s">
        <v>125</v>
      </c>
      <c r="B100" s="43">
        <v>96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>
        <v>0</v>
      </c>
      <c r="BJ100" s="49">
        <v>0</v>
      </c>
      <c r="BK100" s="49">
        <v>0</v>
      </c>
      <c r="BL100" s="49">
        <v>0</v>
      </c>
      <c r="BM100" s="49">
        <v>0</v>
      </c>
      <c r="BN100" s="49">
        <v>0</v>
      </c>
      <c r="BO100" s="49">
        <v>0</v>
      </c>
      <c r="BP100" s="49">
        <v>0</v>
      </c>
      <c r="BQ100" s="49">
        <v>0</v>
      </c>
      <c r="BR100" s="49">
        <v>0</v>
      </c>
      <c r="BS100" s="49">
        <v>0</v>
      </c>
      <c r="BT100" s="49">
        <v>0</v>
      </c>
      <c r="BU100" s="49">
        <v>0</v>
      </c>
      <c r="BV100" s="49">
        <v>0</v>
      </c>
      <c r="BW100" s="49">
        <v>0</v>
      </c>
      <c r="BX100" s="49">
        <v>0</v>
      </c>
      <c r="BY100" s="49">
        <v>0</v>
      </c>
      <c r="BZ100" s="49">
        <v>0</v>
      </c>
      <c r="CA100" s="49">
        <v>0</v>
      </c>
      <c r="CB100" s="49">
        <v>0</v>
      </c>
      <c r="CC100" s="49">
        <v>0</v>
      </c>
      <c r="CD100" s="49">
        <v>0</v>
      </c>
      <c r="CE100" s="49">
        <v>0</v>
      </c>
      <c r="CF100" s="49">
        <v>0</v>
      </c>
      <c r="CG100" s="49">
        <v>0</v>
      </c>
      <c r="CH100" s="49">
        <v>0</v>
      </c>
      <c r="CI100" s="49">
        <v>0</v>
      </c>
      <c r="CJ100" s="49">
        <v>0</v>
      </c>
      <c r="CK100" s="49">
        <v>0</v>
      </c>
      <c r="CL100" s="49">
        <v>0</v>
      </c>
      <c r="CM100" s="49">
        <v>0</v>
      </c>
      <c r="CN100" s="49">
        <v>0</v>
      </c>
      <c r="CO100" s="49">
        <v>0</v>
      </c>
      <c r="CP100" s="49">
        <v>0</v>
      </c>
      <c r="CQ100" s="49">
        <v>0</v>
      </c>
      <c r="CR100" s="49">
        <v>0</v>
      </c>
      <c r="CS100" s="49">
        <v>0</v>
      </c>
      <c r="CT100" s="49">
        <v>8623711.2840117551</v>
      </c>
      <c r="CU100" s="49">
        <v>0</v>
      </c>
      <c r="CV100" s="49">
        <v>0</v>
      </c>
      <c r="CW100" s="49">
        <v>0</v>
      </c>
      <c r="CX100" s="49">
        <v>0</v>
      </c>
      <c r="CY100" s="49">
        <v>0</v>
      </c>
      <c r="CZ100" s="49">
        <v>0</v>
      </c>
      <c r="DA100" s="49">
        <v>0</v>
      </c>
      <c r="DB100" s="49">
        <v>0</v>
      </c>
      <c r="DC100" s="49">
        <v>0</v>
      </c>
      <c r="DD100" s="49">
        <v>0</v>
      </c>
      <c r="DE100" s="49">
        <v>0</v>
      </c>
      <c r="DF100" s="49">
        <v>0</v>
      </c>
      <c r="DG100" s="49">
        <v>0</v>
      </c>
      <c r="DH100" s="49">
        <v>0</v>
      </c>
      <c r="DI100" s="49">
        <v>0</v>
      </c>
      <c r="DJ100" s="49">
        <v>0</v>
      </c>
      <c r="DK100" s="49">
        <v>0</v>
      </c>
      <c r="DL100" s="49">
        <v>0</v>
      </c>
      <c r="DM100" s="49">
        <v>0</v>
      </c>
      <c r="DN100" s="49">
        <v>0</v>
      </c>
      <c r="DO100" s="49">
        <v>0</v>
      </c>
      <c r="DP100" s="49">
        <v>0</v>
      </c>
      <c r="DQ100" s="49">
        <v>0</v>
      </c>
      <c r="DR100" s="49">
        <v>0</v>
      </c>
      <c r="DS100" s="49">
        <v>0</v>
      </c>
      <c r="DT100" s="49">
        <v>0</v>
      </c>
      <c r="DU100" s="49">
        <v>0</v>
      </c>
      <c r="DV100" s="49">
        <v>0</v>
      </c>
      <c r="DW100" s="49">
        <v>0</v>
      </c>
      <c r="DX100" s="49">
        <v>0</v>
      </c>
      <c r="DY100" s="49">
        <v>0</v>
      </c>
      <c r="DZ100" s="49">
        <v>0</v>
      </c>
      <c r="EA100" s="49">
        <v>0</v>
      </c>
      <c r="EB100" s="49">
        <v>0</v>
      </c>
      <c r="EC100" s="49">
        <v>0</v>
      </c>
      <c r="ED100" s="49">
        <v>0</v>
      </c>
      <c r="EE100" s="49">
        <v>0</v>
      </c>
      <c r="EF100" s="49">
        <v>0</v>
      </c>
      <c r="EG100" s="49">
        <v>0</v>
      </c>
      <c r="EH100" s="49">
        <v>0</v>
      </c>
      <c r="EI100" s="49">
        <v>0</v>
      </c>
      <c r="EJ100" s="49">
        <v>0</v>
      </c>
      <c r="EK100" s="49">
        <v>0</v>
      </c>
      <c r="EL100" s="49">
        <v>0</v>
      </c>
      <c r="EM100" s="49">
        <v>0</v>
      </c>
      <c r="EN100" s="49">
        <v>0</v>
      </c>
      <c r="EO100" s="49">
        <v>0</v>
      </c>
      <c r="EP100" s="49">
        <v>0</v>
      </c>
      <c r="EQ100" s="49">
        <v>0</v>
      </c>
      <c r="ER100" s="49">
        <v>0</v>
      </c>
      <c r="ES100" s="49">
        <v>0</v>
      </c>
      <c r="ET100" s="49">
        <v>0</v>
      </c>
      <c r="EU100" s="49">
        <v>0</v>
      </c>
      <c r="EV100" s="49">
        <v>0</v>
      </c>
      <c r="EW100" s="49">
        <v>0</v>
      </c>
      <c r="EX100" s="49">
        <v>0</v>
      </c>
      <c r="EY100" s="49">
        <v>0</v>
      </c>
      <c r="EZ100" s="49">
        <v>0</v>
      </c>
      <c r="FA100" s="49">
        <v>0</v>
      </c>
      <c r="FB100" s="49">
        <v>0</v>
      </c>
      <c r="FC100" s="49">
        <v>0</v>
      </c>
      <c r="FD100" s="49">
        <v>0</v>
      </c>
      <c r="FE100" s="49">
        <v>0</v>
      </c>
      <c r="FF100" s="49">
        <v>0</v>
      </c>
      <c r="FG100" s="49">
        <v>0</v>
      </c>
      <c r="FH100" s="49">
        <v>0</v>
      </c>
      <c r="FI100" s="49">
        <v>0</v>
      </c>
      <c r="FJ100" s="49">
        <v>0</v>
      </c>
      <c r="FK100" s="50">
        <v>8623711.2840117551</v>
      </c>
      <c r="FL100" s="51">
        <v>11963731.0252616</v>
      </c>
      <c r="FM100" s="51"/>
      <c r="FN100" s="51">
        <v>0</v>
      </c>
      <c r="FO100" s="51">
        <v>11963731.0252616</v>
      </c>
      <c r="FP100" s="51">
        <v>20587442.309273355</v>
      </c>
      <c r="FQ100" s="51">
        <v>680602.34101143363</v>
      </c>
      <c r="FR100" s="51">
        <v>151370.77739549731</v>
      </c>
      <c r="FS100" s="51">
        <v>21419415.427680288</v>
      </c>
      <c r="FT100" s="47">
        <v>126318.929207051</v>
      </c>
      <c r="FU100" s="47">
        <v>25051.848188446314</v>
      </c>
      <c r="FV100" s="61">
        <f t="shared" si="2"/>
        <v>0</v>
      </c>
    </row>
    <row r="101" spans="1:178" x14ac:dyDescent="0.25">
      <c r="A101" s="42" t="s">
        <v>126</v>
      </c>
      <c r="B101" s="43">
        <v>97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7.0089198607734575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>
        <v>0</v>
      </c>
      <c r="BJ101" s="49">
        <v>0</v>
      </c>
      <c r="BK101" s="49">
        <v>0</v>
      </c>
      <c r="BL101" s="49">
        <v>0</v>
      </c>
      <c r="BM101" s="49">
        <v>0</v>
      </c>
      <c r="BN101" s="49">
        <v>0</v>
      </c>
      <c r="BO101" s="49">
        <v>0</v>
      </c>
      <c r="BP101" s="49">
        <v>168.70010595302315</v>
      </c>
      <c r="BQ101" s="49">
        <v>0</v>
      </c>
      <c r="BR101" s="49">
        <v>0</v>
      </c>
      <c r="BS101" s="49">
        <v>0</v>
      </c>
      <c r="BT101" s="49">
        <v>0</v>
      </c>
      <c r="BU101" s="49">
        <v>0</v>
      </c>
      <c r="BV101" s="49">
        <v>0</v>
      </c>
      <c r="BW101" s="49">
        <v>0</v>
      </c>
      <c r="BX101" s="49">
        <v>0</v>
      </c>
      <c r="BY101" s="49">
        <v>0</v>
      </c>
      <c r="BZ101" s="49">
        <v>0</v>
      </c>
      <c r="CA101" s="49">
        <v>0</v>
      </c>
      <c r="CB101" s="49">
        <v>0</v>
      </c>
      <c r="CC101" s="49">
        <v>0</v>
      </c>
      <c r="CD101" s="49">
        <v>0</v>
      </c>
      <c r="CE101" s="49">
        <v>0</v>
      </c>
      <c r="CF101" s="49">
        <v>0</v>
      </c>
      <c r="CG101" s="49">
        <v>0</v>
      </c>
      <c r="CH101" s="49">
        <v>0</v>
      </c>
      <c r="CI101" s="49">
        <v>0</v>
      </c>
      <c r="CJ101" s="49">
        <v>0</v>
      </c>
      <c r="CK101" s="49">
        <v>0</v>
      </c>
      <c r="CL101" s="49">
        <v>0</v>
      </c>
      <c r="CM101" s="49">
        <v>0</v>
      </c>
      <c r="CN101" s="49">
        <v>0</v>
      </c>
      <c r="CO101" s="49">
        <v>0</v>
      </c>
      <c r="CP101" s="49">
        <v>0</v>
      </c>
      <c r="CQ101" s="49">
        <v>0</v>
      </c>
      <c r="CR101" s="49">
        <v>0</v>
      </c>
      <c r="CS101" s="49">
        <v>0</v>
      </c>
      <c r="CT101" s="49">
        <v>0</v>
      </c>
      <c r="CU101" s="49">
        <v>22662504.00218923</v>
      </c>
      <c r="CV101" s="49">
        <v>0</v>
      </c>
      <c r="CW101" s="49">
        <v>0</v>
      </c>
      <c r="CX101" s="49">
        <v>0</v>
      </c>
      <c r="CY101" s="49">
        <v>0</v>
      </c>
      <c r="CZ101" s="49">
        <v>0</v>
      </c>
      <c r="DA101" s="49">
        <v>0</v>
      </c>
      <c r="DB101" s="49">
        <v>0</v>
      </c>
      <c r="DC101" s="49">
        <v>0</v>
      </c>
      <c r="DD101" s="49">
        <v>0</v>
      </c>
      <c r="DE101" s="49">
        <v>0</v>
      </c>
      <c r="DF101" s="49">
        <v>0</v>
      </c>
      <c r="DG101" s="49">
        <v>0</v>
      </c>
      <c r="DH101" s="49">
        <v>0</v>
      </c>
      <c r="DI101" s="49">
        <v>0</v>
      </c>
      <c r="DJ101" s="49">
        <v>0</v>
      </c>
      <c r="DK101" s="49">
        <v>0</v>
      </c>
      <c r="DL101" s="49">
        <v>0</v>
      </c>
      <c r="DM101" s="49">
        <v>0</v>
      </c>
      <c r="DN101" s="49">
        <v>0</v>
      </c>
      <c r="DO101" s="49">
        <v>0</v>
      </c>
      <c r="DP101" s="49">
        <v>0</v>
      </c>
      <c r="DQ101" s="49">
        <v>0</v>
      </c>
      <c r="DR101" s="49">
        <v>0</v>
      </c>
      <c r="DS101" s="49">
        <v>0</v>
      </c>
      <c r="DT101" s="49">
        <v>0</v>
      </c>
      <c r="DU101" s="49">
        <v>0</v>
      </c>
      <c r="DV101" s="49">
        <v>0</v>
      </c>
      <c r="DW101" s="49">
        <v>0</v>
      </c>
      <c r="DX101" s="49">
        <v>0</v>
      </c>
      <c r="DY101" s="49">
        <v>0</v>
      </c>
      <c r="DZ101" s="49">
        <v>0</v>
      </c>
      <c r="EA101" s="49">
        <v>0</v>
      </c>
      <c r="EB101" s="49">
        <v>0</v>
      </c>
      <c r="EC101" s="49">
        <v>32267.686955135505</v>
      </c>
      <c r="ED101" s="49">
        <v>0</v>
      </c>
      <c r="EE101" s="49">
        <v>0</v>
      </c>
      <c r="EF101" s="49">
        <v>0</v>
      </c>
      <c r="EG101" s="49">
        <v>0</v>
      </c>
      <c r="EH101" s="49">
        <v>0</v>
      </c>
      <c r="EI101" s="49">
        <v>0</v>
      </c>
      <c r="EJ101" s="49">
        <v>0</v>
      </c>
      <c r="EK101" s="49">
        <v>0</v>
      </c>
      <c r="EL101" s="49">
        <v>0</v>
      </c>
      <c r="EM101" s="49">
        <v>0</v>
      </c>
      <c r="EN101" s="49">
        <v>0</v>
      </c>
      <c r="EO101" s="49">
        <v>0</v>
      </c>
      <c r="EP101" s="49">
        <v>0</v>
      </c>
      <c r="EQ101" s="49">
        <v>0</v>
      </c>
      <c r="ER101" s="49">
        <v>0</v>
      </c>
      <c r="ES101" s="49">
        <v>0</v>
      </c>
      <c r="ET101" s="49">
        <v>0</v>
      </c>
      <c r="EU101" s="49">
        <v>0</v>
      </c>
      <c r="EV101" s="49">
        <v>0</v>
      </c>
      <c r="EW101" s="49">
        <v>0</v>
      </c>
      <c r="EX101" s="49">
        <v>0</v>
      </c>
      <c r="EY101" s="49">
        <v>0</v>
      </c>
      <c r="EZ101" s="49">
        <v>0</v>
      </c>
      <c r="FA101" s="49">
        <v>0</v>
      </c>
      <c r="FB101" s="49">
        <v>0</v>
      </c>
      <c r="FC101" s="49">
        <v>0</v>
      </c>
      <c r="FD101" s="49">
        <v>0</v>
      </c>
      <c r="FE101" s="49">
        <v>0</v>
      </c>
      <c r="FF101" s="49">
        <v>0</v>
      </c>
      <c r="FG101" s="49">
        <v>0</v>
      </c>
      <c r="FH101" s="49">
        <v>0</v>
      </c>
      <c r="FI101" s="49">
        <v>0</v>
      </c>
      <c r="FJ101" s="49">
        <v>0</v>
      </c>
      <c r="FK101" s="50">
        <v>22694947.398170181</v>
      </c>
      <c r="FL101" s="51">
        <v>66362100.3843861</v>
      </c>
      <c r="FM101" s="51"/>
      <c r="FN101" s="51">
        <v>0</v>
      </c>
      <c r="FO101" s="51">
        <v>66362100.3843861</v>
      </c>
      <c r="FP101" s="51">
        <v>89057047.78255628</v>
      </c>
      <c r="FQ101" s="51">
        <v>2249532.7848750781</v>
      </c>
      <c r="FR101" s="51">
        <v>5313109.4144586399</v>
      </c>
      <c r="FS101" s="51">
        <v>96619689.981889993</v>
      </c>
      <c r="FT101" s="47">
        <v>1174693.5504474</v>
      </c>
      <c r="FU101" s="47">
        <v>4138415.8640112397</v>
      </c>
      <c r="FV101" s="61">
        <f t="shared" ref="FV101:FV132" si="3">+FR101-FT101-FU101</f>
        <v>0</v>
      </c>
    </row>
    <row r="102" spans="1:178" x14ac:dyDescent="0.25">
      <c r="A102" s="42" t="s">
        <v>127</v>
      </c>
      <c r="B102" s="43">
        <v>98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0</v>
      </c>
      <c r="AH102" s="49">
        <v>0</v>
      </c>
      <c r="AI102" s="49">
        <v>0</v>
      </c>
      <c r="AJ102" s="49">
        <v>0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0</v>
      </c>
      <c r="AW102" s="49">
        <v>0</v>
      </c>
      <c r="AX102" s="49">
        <v>0</v>
      </c>
      <c r="AY102" s="49">
        <v>0</v>
      </c>
      <c r="AZ102" s="49">
        <v>0</v>
      </c>
      <c r="BA102" s="49">
        <v>0</v>
      </c>
      <c r="BB102" s="49">
        <v>0</v>
      </c>
      <c r="BC102" s="49">
        <v>0</v>
      </c>
      <c r="BD102" s="49">
        <v>0</v>
      </c>
      <c r="BE102" s="49">
        <v>0</v>
      </c>
      <c r="BF102" s="49">
        <v>0</v>
      </c>
      <c r="BG102" s="49">
        <v>0</v>
      </c>
      <c r="BH102" s="49">
        <v>0</v>
      </c>
      <c r="BI102" s="49">
        <v>0</v>
      </c>
      <c r="BJ102" s="49">
        <v>0</v>
      </c>
      <c r="BK102" s="49">
        <v>0</v>
      </c>
      <c r="BL102" s="49">
        <v>0</v>
      </c>
      <c r="BM102" s="49">
        <v>0</v>
      </c>
      <c r="BN102" s="49">
        <v>0</v>
      </c>
      <c r="BO102" s="49">
        <v>0</v>
      </c>
      <c r="BP102" s="49">
        <v>8.3108964775778063</v>
      </c>
      <c r="BQ102" s="49">
        <v>0</v>
      </c>
      <c r="BR102" s="49">
        <v>0</v>
      </c>
      <c r="BS102" s="49">
        <v>81.040480814366475</v>
      </c>
      <c r="BT102" s="49">
        <v>0</v>
      </c>
      <c r="BU102" s="49">
        <v>0</v>
      </c>
      <c r="BV102" s="49">
        <v>0</v>
      </c>
      <c r="BW102" s="49">
        <v>0</v>
      </c>
      <c r="BX102" s="49">
        <v>0</v>
      </c>
      <c r="BY102" s="49">
        <v>0</v>
      </c>
      <c r="BZ102" s="49">
        <v>0</v>
      </c>
      <c r="CA102" s="49">
        <v>0</v>
      </c>
      <c r="CB102" s="49">
        <v>0</v>
      </c>
      <c r="CC102" s="49">
        <v>0</v>
      </c>
      <c r="CD102" s="49">
        <v>0</v>
      </c>
      <c r="CE102" s="49">
        <v>0</v>
      </c>
      <c r="CF102" s="49">
        <v>0</v>
      </c>
      <c r="CG102" s="49">
        <v>0</v>
      </c>
      <c r="CH102" s="49">
        <v>0</v>
      </c>
      <c r="CI102" s="49">
        <v>0</v>
      </c>
      <c r="CJ102" s="49">
        <v>0</v>
      </c>
      <c r="CK102" s="49">
        <v>0</v>
      </c>
      <c r="CL102" s="49">
        <v>0</v>
      </c>
      <c r="CM102" s="49">
        <v>0</v>
      </c>
      <c r="CN102" s="49">
        <v>0</v>
      </c>
      <c r="CO102" s="49">
        <v>0</v>
      </c>
      <c r="CP102" s="49">
        <v>0</v>
      </c>
      <c r="CQ102" s="49">
        <v>0</v>
      </c>
      <c r="CR102" s="49">
        <v>0</v>
      </c>
      <c r="CS102" s="49">
        <v>0</v>
      </c>
      <c r="CT102" s="49">
        <v>0</v>
      </c>
      <c r="CU102" s="49">
        <v>58.791297240721995</v>
      </c>
      <c r="CV102" s="49">
        <v>42901319.093417205</v>
      </c>
      <c r="CW102" s="49">
        <v>0</v>
      </c>
      <c r="CX102" s="49">
        <v>0</v>
      </c>
      <c r="CY102" s="49">
        <v>0</v>
      </c>
      <c r="CZ102" s="49">
        <v>0</v>
      </c>
      <c r="DA102" s="49">
        <v>0</v>
      </c>
      <c r="DB102" s="49">
        <v>0</v>
      </c>
      <c r="DC102" s="49">
        <v>0</v>
      </c>
      <c r="DD102" s="49">
        <v>0</v>
      </c>
      <c r="DE102" s="49">
        <v>0</v>
      </c>
      <c r="DF102" s="49">
        <v>0</v>
      </c>
      <c r="DG102" s="49">
        <v>0</v>
      </c>
      <c r="DH102" s="49">
        <v>21771.242404460671</v>
      </c>
      <c r="DI102" s="49">
        <v>0</v>
      </c>
      <c r="DJ102" s="49">
        <v>0</v>
      </c>
      <c r="DK102" s="49">
        <v>0</v>
      </c>
      <c r="DL102" s="49">
        <v>0</v>
      </c>
      <c r="DM102" s="49">
        <v>0</v>
      </c>
      <c r="DN102" s="49">
        <v>0</v>
      </c>
      <c r="DO102" s="49">
        <v>0</v>
      </c>
      <c r="DP102" s="49">
        <v>0</v>
      </c>
      <c r="DQ102" s="49">
        <v>0</v>
      </c>
      <c r="DR102" s="49">
        <v>0</v>
      </c>
      <c r="DS102" s="49">
        <v>0</v>
      </c>
      <c r="DT102" s="49">
        <v>0</v>
      </c>
      <c r="DU102" s="49">
        <v>0</v>
      </c>
      <c r="DV102" s="49">
        <v>0</v>
      </c>
      <c r="DW102" s="49">
        <v>0</v>
      </c>
      <c r="DX102" s="49">
        <v>0</v>
      </c>
      <c r="DY102" s="49">
        <v>0</v>
      </c>
      <c r="DZ102" s="49">
        <v>0</v>
      </c>
      <c r="EA102" s="49">
        <v>0</v>
      </c>
      <c r="EB102" s="49">
        <v>0</v>
      </c>
      <c r="EC102" s="49">
        <v>0</v>
      </c>
      <c r="ED102" s="49">
        <v>0</v>
      </c>
      <c r="EE102" s="49">
        <v>0</v>
      </c>
      <c r="EF102" s="49">
        <v>0</v>
      </c>
      <c r="EG102" s="49">
        <v>0</v>
      </c>
      <c r="EH102" s="49">
        <v>0</v>
      </c>
      <c r="EI102" s="49">
        <v>0</v>
      </c>
      <c r="EJ102" s="49">
        <v>0</v>
      </c>
      <c r="EK102" s="49">
        <v>0</v>
      </c>
      <c r="EL102" s="49">
        <v>0</v>
      </c>
      <c r="EM102" s="49">
        <v>0</v>
      </c>
      <c r="EN102" s="49">
        <v>5939.8426017663778</v>
      </c>
      <c r="EO102" s="49">
        <v>0</v>
      </c>
      <c r="EP102" s="49">
        <v>0</v>
      </c>
      <c r="EQ102" s="49">
        <v>0</v>
      </c>
      <c r="ER102" s="49">
        <v>0</v>
      </c>
      <c r="ES102" s="49">
        <v>0</v>
      </c>
      <c r="ET102" s="49">
        <v>0</v>
      </c>
      <c r="EU102" s="49">
        <v>0</v>
      </c>
      <c r="EV102" s="49">
        <v>0</v>
      </c>
      <c r="EW102" s="49">
        <v>0</v>
      </c>
      <c r="EX102" s="49">
        <v>0</v>
      </c>
      <c r="EY102" s="49">
        <v>0</v>
      </c>
      <c r="EZ102" s="49">
        <v>0</v>
      </c>
      <c r="FA102" s="49">
        <v>0</v>
      </c>
      <c r="FB102" s="49">
        <v>0</v>
      </c>
      <c r="FC102" s="49">
        <v>0</v>
      </c>
      <c r="FD102" s="49">
        <v>0</v>
      </c>
      <c r="FE102" s="49">
        <v>0</v>
      </c>
      <c r="FF102" s="49">
        <v>0</v>
      </c>
      <c r="FG102" s="49">
        <v>0</v>
      </c>
      <c r="FH102" s="49">
        <v>12519.440135408615</v>
      </c>
      <c r="FI102" s="49">
        <v>0</v>
      </c>
      <c r="FJ102" s="49">
        <v>0</v>
      </c>
      <c r="FK102" s="50">
        <v>42941697.761233382</v>
      </c>
      <c r="FL102" s="51">
        <v>0</v>
      </c>
      <c r="FM102" s="51"/>
      <c r="FN102" s="51">
        <v>0</v>
      </c>
      <c r="FO102" s="51">
        <v>0</v>
      </c>
      <c r="FP102" s="51">
        <v>42941697.761233382</v>
      </c>
      <c r="FQ102" s="51">
        <v>2338022.8924962399</v>
      </c>
      <c r="FR102" s="51">
        <v>504710.42226270691</v>
      </c>
      <c r="FS102" s="51">
        <v>45784431.075992331</v>
      </c>
      <c r="FT102" s="47">
        <v>504710.42226270691</v>
      </c>
      <c r="FU102" s="47">
        <v>0</v>
      </c>
      <c r="FV102" s="61">
        <f t="shared" si="3"/>
        <v>0</v>
      </c>
    </row>
    <row r="103" spans="1:178" x14ac:dyDescent="0.25">
      <c r="A103" s="42" t="s">
        <v>128</v>
      </c>
      <c r="B103" s="43">
        <v>99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23204.926300132422</v>
      </c>
      <c r="W103" s="49">
        <v>0</v>
      </c>
      <c r="X103" s="49">
        <v>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49">
        <v>0</v>
      </c>
      <c r="AF103" s="49">
        <v>0</v>
      </c>
      <c r="AG103" s="49">
        <v>0</v>
      </c>
      <c r="AH103" s="49">
        <v>0</v>
      </c>
      <c r="AI103" s="49">
        <v>0</v>
      </c>
      <c r="AJ103" s="49">
        <v>0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49">
        <v>0</v>
      </c>
      <c r="AQ103" s="49">
        <v>0</v>
      </c>
      <c r="AR103" s="49">
        <v>0</v>
      </c>
      <c r="AS103" s="49">
        <v>0</v>
      </c>
      <c r="AT103" s="49">
        <v>0</v>
      </c>
      <c r="AU103" s="49">
        <v>0</v>
      </c>
      <c r="AV103" s="49">
        <v>0</v>
      </c>
      <c r="AW103" s="49">
        <v>0</v>
      </c>
      <c r="AX103" s="49">
        <v>0</v>
      </c>
      <c r="AY103" s="49">
        <v>0</v>
      </c>
      <c r="AZ103" s="49">
        <v>0</v>
      </c>
      <c r="BA103" s="49">
        <v>0</v>
      </c>
      <c r="BB103" s="49">
        <v>0</v>
      </c>
      <c r="BC103" s="49">
        <v>0</v>
      </c>
      <c r="BD103" s="49">
        <v>0</v>
      </c>
      <c r="BE103" s="49">
        <v>0</v>
      </c>
      <c r="BF103" s="49">
        <v>0</v>
      </c>
      <c r="BG103" s="49">
        <v>0</v>
      </c>
      <c r="BH103" s="49">
        <v>0</v>
      </c>
      <c r="BI103" s="49">
        <v>0</v>
      </c>
      <c r="BJ103" s="49">
        <v>0</v>
      </c>
      <c r="BK103" s="49">
        <v>0</v>
      </c>
      <c r="BL103" s="49">
        <v>0</v>
      </c>
      <c r="BM103" s="49">
        <v>0</v>
      </c>
      <c r="BN103" s="49">
        <v>0</v>
      </c>
      <c r="BO103" s="49">
        <v>0</v>
      </c>
      <c r="BP103" s="49">
        <v>0</v>
      </c>
      <c r="BQ103" s="49">
        <v>0</v>
      </c>
      <c r="BR103" s="49">
        <v>0</v>
      </c>
      <c r="BS103" s="49">
        <v>0</v>
      </c>
      <c r="BT103" s="49">
        <v>0</v>
      </c>
      <c r="BU103" s="49">
        <v>0</v>
      </c>
      <c r="BV103" s="49">
        <v>0</v>
      </c>
      <c r="BW103" s="49">
        <v>0</v>
      </c>
      <c r="BX103" s="49">
        <v>0</v>
      </c>
      <c r="BY103" s="49">
        <v>0</v>
      </c>
      <c r="BZ103" s="49">
        <v>88.796299855964023</v>
      </c>
      <c r="CA103" s="49">
        <v>0</v>
      </c>
      <c r="CB103" s="49">
        <v>0</v>
      </c>
      <c r="CC103" s="49">
        <v>0</v>
      </c>
      <c r="CD103" s="49">
        <v>0</v>
      </c>
      <c r="CE103" s="49">
        <v>0</v>
      </c>
      <c r="CF103" s="49">
        <v>0</v>
      </c>
      <c r="CG103" s="49">
        <v>0</v>
      </c>
      <c r="CH103" s="49">
        <v>0</v>
      </c>
      <c r="CI103" s="49">
        <v>0</v>
      </c>
      <c r="CJ103" s="49">
        <v>0</v>
      </c>
      <c r="CK103" s="49">
        <v>0</v>
      </c>
      <c r="CL103" s="49">
        <v>0</v>
      </c>
      <c r="CM103" s="49">
        <v>0</v>
      </c>
      <c r="CN103" s="49">
        <v>0</v>
      </c>
      <c r="CO103" s="49">
        <v>0</v>
      </c>
      <c r="CP103" s="49">
        <v>0</v>
      </c>
      <c r="CQ103" s="49">
        <v>51175.289699364133</v>
      </c>
      <c r="CR103" s="49">
        <v>0</v>
      </c>
      <c r="CS103" s="49">
        <v>0</v>
      </c>
      <c r="CT103" s="49">
        <v>0</v>
      </c>
      <c r="CU103" s="49">
        <v>0</v>
      </c>
      <c r="CV103" s="49">
        <v>0</v>
      </c>
      <c r="CW103" s="49">
        <v>105054938.90322062</v>
      </c>
      <c r="CX103" s="49">
        <v>0</v>
      </c>
      <c r="CY103" s="49">
        <v>0</v>
      </c>
      <c r="CZ103" s="49">
        <v>0</v>
      </c>
      <c r="DA103" s="49">
        <v>0</v>
      </c>
      <c r="DB103" s="49">
        <v>0</v>
      </c>
      <c r="DC103" s="49">
        <v>0</v>
      </c>
      <c r="DD103" s="49">
        <v>0</v>
      </c>
      <c r="DE103" s="49">
        <v>0</v>
      </c>
      <c r="DF103" s="49">
        <v>0</v>
      </c>
      <c r="DG103" s="49">
        <v>0</v>
      </c>
      <c r="DH103" s="49">
        <v>0</v>
      </c>
      <c r="DI103" s="49">
        <v>0</v>
      </c>
      <c r="DJ103" s="49">
        <v>0</v>
      </c>
      <c r="DK103" s="49">
        <v>0</v>
      </c>
      <c r="DL103" s="49">
        <v>0</v>
      </c>
      <c r="DM103" s="49">
        <v>0</v>
      </c>
      <c r="DN103" s="49">
        <v>0</v>
      </c>
      <c r="DO103" s="49">
        <v>0</v>
      </c>
      <c r="DP103" s="49">
        <v>0</v>
      </c>
      <c r="DQ103" s="49">
        <v>0</v>
      </c>
      <c r="DR103" s="49">
        <v>0</v>
      </c>
      <c r="DS103" s="49">
        <v>0</v>
      </c>
      <c r="DT103" s="49">
        <v>0</v>
      </c>
      <c r="DU103" s="49">
        <v>0</v>
      </c>
      <c r="DV103" s="49">
        <v>0</v>
      </c>
      <c r="DW103" s="49">
        <v>0</v>
      </c>
      <c r="DX103" s="49">
        <v>0</v>
      </c>
      <c r="DY103" s="49">
        <v>0</v>
      </c>
      <c r="DZ103" s="49">
        <v>0</v>
      </c>
      <c r="EA103" s="49">
        <v>0</v>
      </c>
      <c r="EB103" s="49">
        <v>0</v>
      </c>
      <c r="EC103" s="49">
        <v>0</v>
      </c>
      <c r="ED103" s="49">
        <v>0</v>
      </c>
      <c r="EE103" s="49">
        <v>0</v>
      </c>
      <c r="EF103" s="49">
        <v>0</v>
      </c>
      <c r="EG103" s="49">
        <v>0</v>
      </c>
      <c r="EH103" s="49">
        <v>0</v>
      </c>
      <c r="EI103" s="49">
        <v>0</v>
      </c>
      <c r="EJ103" s="49">
        <v>0</v>
      </c>
      <c r="EK103" s="49">
        <v>0</v>
      </c>
      <c r="EL103" s="49">
        <v>0</v>
      </c>
      <c r="EM103" s="49">
        <v>0</v>
      </c>
      <c r="EN103" s="49">
        <v>0</v>
      </c>
      <c r="EO103" s="49">
        <v>0</v>
      </c>
      <c r="EP103" s="49">
        <v>0</v>
      </c>
      <c r="EQ103" s="49">
        <v>0</v>
      </c>
      <c r="ER103" s="49">
        <v>0</v>
      </c>
      <c r="ES103" s="49">
        <v>0</v>
      </c>
      <c r="ET103" s="49">
        <v>0</v>
      </c>
      <c r="EU103" s="49">
        <v>0</v>
      </c>
      <c r="EV103" s="49">
        <v>0</v>
      </c>
      <c r="EW103" s="49">
        <v>0</v>
      </c>
      <c r="EX103" s="49">
        <v>0</v>
      </c>
      <c r="EY103" s="49">
        <v>0</v>
      </c>
      <c r="EZ103" s="49">
        <v>0</v>
      </c>
      <c r="FA103" s="49">
        <v>0</v>
      </c>
      <c r="FB103" s="49">
        <v>0</v>
      </c>
      <c r="FC103" s="49">
        <v>0</v>
      </c>
      <c r="FD103" s="49">
        <v>0</v>
      </c>
      <c r="FE103" s="49">
        <v>0</v>
      </c>
      <c r="FF103" s="49">
        <v>0</v>
      </c>
      <c r="FG103" s="49">
        <v>0</v>
      </c>
      <c r="FH103" s="49">
        <v>0</v>
      </c>
      <c r="FI103" s="49">
        <v>0</v>
      </c>
      <c r="FJ103" s="49">
        <v>0</v>
      </c>
      <c r="FK103" s="50">
        <v>105129407.91551998</v>
      </c>
      <c r="FL103" s="51">
        <v>2945764.7322341143</v>
      </c>
      <c r="FM103" s="51"/>
      <c r="FN103" s="51">
        <v>0</v>
      </c>
      <c r="FO103" s="51">
        <v>2945764.7322341143</v>
      </c>
      <c r="FP103" s="51">
        <v>108075172.6477541</v>
      </c>
      <c r="FQ103" s="51">
        <v>12537874.60831942</v>
      </c>
      <c r="FR103" s="51">
        <v>5504503.9029383734</v>
      </c>
      <c r="FS103" s="51">
        <v>126117551.1590119</v>
      </c>
      <c r="FT103" s="47">
        <v>5496189.5899891835</v>
      </c>
      <c r="FU103" s="47">
        <v>8314.3129491903092</v>
      </c>
      <c r="FV103" s="61">
        <f t="shared" si="3"/>
        <v>-3.92901711165905E-10</v>
      </c>
    </row>
    <row r="104" spans="1:178" x14ac:dyDescent="0.25">
      <c r="A104" s="42" t="s">
        <v>129</v>
      </c>
      <c r="B104" s="43">
        <v>100</v>
      </c>
      <c r="C104" s="49">
        <v>0</v>
      </c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1646.596950806595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49">
        <v>0</v>
      </c>
      <c r="AF104" s="49">
        <v>0</v>
      </c>
      <c r="AG104" s="49">
        <v>0</v>
      </c>
      <c r="AH104" s="49">
        <v>0</v>
      </c>
      <c r="AI104" s="49">
        <v>0</v>
      </c>
      <c r="AJ104" s="49">
        <v>0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49">
        <v>0</v>
      </c>
      <c r="AQ104" s="49">
        <v>0</v>
      </c>
      <c r="AR104" s="49">
        <v>0</v>
      </c>
      <c r="AS104" s="49">
        <v>0</v>
      </c>
      <c r="AT104" s="49">
        <v>0</v>
      </c>
      <c r="AU104" s="49">
        <v>0</v>
      </c>
      <c r="AV104" s="49">
        <v>0</v>
      </c>
      <c r="AW104" s="49">
        <v>0</v>
      </c>
      <c r="AX104" s="49">
        <v>0</v>
      </c>
      <c r="AY104" s="49">
        <v>0</v>
      </c>
      <c r="AZ104" s="49">
        <v>0</v>
      </c>
      <c r="BA104" s="49">
        <v>0</v>
      </c>
      <c r="BB104" s="49">
        <v>0</v>
      </c>
      <c r="BC104" s="49">
        <v>0</v>
      </c>
      <c r="BD104" s="49">
        <v>0</v>
      </c>
      <c r="BE104" s="49">
        <v>0</v>
      </c>
      <c r="BF104" s="49">
        <v>0</v>
      </c>
      <c r="BG104" s="49">
        <v>0</v>
      </c>
      <c r="BH104" s="49">
        <v>0</v>
      </c>
      <c r="BI104" s="49">
        <v>0</v>
      </c>
      <c r="BJ104" s="49">
        <v>0</v>
      </c>
      <c r="BK104" s="49">
        <v>0</v>
      </c>
      <c r="BL104" s="49">
        <v>0</v>
      </c>
      <c r="BM104" s="49">
        <v>0</v>
      </c>
      <c r="BN104" s="49">
        <v>0</v>
      </c>
      <c r="BO104" s="49">
        <v>0</v>
      </c>
      <c r="BP104" s="49">
        <v>183.26725865556784</v>
      </c>
      <c r="BQ104" s="49">
        <v>0</v>
      </c>
      <c r="BR104" s="49">
        <v>0</v>
      </c>
      <c r="BS104" s="49">
        <v>0</v>
      </c>
      <c r="BT104" s="49">
        <v>0</v>
      </c>
      <c r="BU104" s="49">
        <v>0</v>
      </c>
      <c r="BV104" s="49">
        <v>0</v>
      </c>
      <c r="BW104" s="49">
        <v>0</v>
      </c>
      <c r="BX104" s="49">
        <v>0</v>
      </c>
      <c r="BY104" s="49">
        <v>0</v>
      </c>
      <c r="BZ104" s="49">
        <v>0</v>
      </c>
      <c r="CA104" s="49">
        <v>0</v>
      </c>
      <c r="CB104" s="49">
        <v>0</v>
      </c>
      <c r="CC104" s="49">
        <v>0</v>
      </c>
      <c r="CD104" s="49">
        <v>0</v>
      </c>
      <c r="CE104" s="49">
        <v>0</v>
      </c>
      <c r="CF104" s="49">
        <v>0</v>
      </c>
      <c r="CG104" s="49">
        <v>0</v>
      </c>
      <c r="CH104" s="49">
        <v>0</v>
      </c>
      <c r="CI104" s="49">
        <v>0</v>
      </c>
      <c r="CJ104" s="49">
        <v>0</v>
      </c>
      <c r="CK104" s="49">
        <v>0</v>
      </c>
      <c r="CL104" s="49">
        <v>0</v>
      </c>
      <c r="CM104" s="49">
        <v>0</v>
      </c>
      <c r="CN104" s="49">
        <v>0</v>
      </c>
      <c r="CO104" s="49">
        <v>0</v>
      </c>
      <c r="CP104" s="49">
        <v>0</v>
      </c>
      <c r="CQ104" s="49">
        <v>0</v>
      </c>
      <c r="CR104" s="49">
        <v>469.2459980794082</v>
      </c>
      <c r="CS104" s="49">
        <v>0</v>
      </c>
      <c r="CT104" s="49">
        <v>0</v>
      </c>
      <c r="CU104" s="49">
        <v>0</v>
      </c>
      <c r="CV104" s="49">
        <v>0</v>
      </c>
      <c r="CW104" s="49">
        <v>0</v>
      </c>
      <c r="CX104" s="49">
        <v>4452300.2234233366</v>
      </c>
      <c r="CY104" s="49">
        <v>0</v>
      </c>
      <c r="CZ104" s="49">
        <v>0</v>
      </c>
      <c r="DA104" s="49">
        <v>0</v>
      </c>
      <c r="DB104" s="49">
        <v>0</v>
      </c>
      <c r="DC104" s="49">
        <v>0</v>
      </c>
      <c r="DD104" s="49">
        <v>0</v>
      </c>
      <c r="DE104" s="49">
        <v>0</v>
      </c>
      <c r="DF104" s="49">
        <v>0</v>
      </c>
      <c r="DG104" s="49">
        <v>0</v>
      </c>
      <c r="DH104" s="49">
        <v>0</v>
      </c>
      <c r="DI104" s="49">
        <v>0</v>
      </c>
      <c r="DJ104" s="49">
        <v>0</v>
      </c>
      <c r="DK104" s="49">
        <v>0</v>
      </c>
      <c r="DL104" s="49">
        <v>0</v>
      </c>
      <c r="DM104" s="49">
        <v>0</v>
      </c>
      <c r="DN104" s="49">
        <v>0</v>
      </c>
      <c r="DO104" s="49">
        <v>0</v>
      </c>
      <c r="DP104" s="49">
        <v>0</v>
      </c>
      <c r="DQ104" s="49">
        <v>0</v>
      </c>
      <c r="DR104" s="49">
        <v>0</v>
      </c>
      <c r="DS104" s="49">
        <v>0</v>
      </c>
      <c r="DT104" s="49">
        <v>0</v>
      </c>
      <c r="DU104" s="49">
        <v>0</v>
      </c>
      <c r="DV104" s="49">
        <v>0</v>
      </c>
      <c r="DW104" s="49">
        <v>0</v>
      </c>
      <c r="DX104" s="49">
        <v>0</v>
      </c>
      <c r="DY104" s="49">
        <v>0</v>
      </c>
      <c r="DZ104" s="49">
        <v>0</v>
      </c>
      <c r="EA104" s="49">
        <v>0</v>
      </c>
      <c r="EB104" s="49">
        <v>0</v>
      </c>
      <c r="EC104" s="49">
        <v>0</v>
      </c>
      <c r="ED104" s="49">
        <v>0</v>
      </c>
      <c r="EE104" s="49">
        <v>0</v>
      </c>
      <c r="EF104" s="49">
        <v>0</v>
      </c>
      <c r="EG104" s="49">
        <v>0</v>
      </c>
      <c r="EH104" s="49">
        <v>0</v>
      </c>
      <c r="EI104" s="49">
        <v>0</v>
      </c>
      <c r="EJ104" s="49">
        <v>0</v>
      </c>
      <c r="EK104" s="49">
        <v>0</v>
      </c>
      <c r="EL104" s="49">
        <v>0</v>
      </c>
      <c r="EM104" s="49">
        <v>0</v>
      </c>
      <c r="EN104" s="49">
        <v>0</v>
      </c>
      <c r="EO104" s="49">
        <v>0</v>
      </c>
      <c r="EP104" s="49">
        <v>0</v>
      </c>
      <c r="EQ104" s="49">
        <v>0</v>
      </c>
      <c r="ER104" s="49">
        <v>0</v>
      </c>
      <c r="ES104" s="49">
        <v>0</v>
      </c>
      <c r="ET104" s="49">
        <v>0</v>
      </c>
      <c r="EU104" s="49">
        <v>0</v>
      </c>
      <c r="EV104" s="49">
        <v>0</v>
      </c>
      <c r="EW104" s="49">
        <v>0</v>
      </c>
      <c r="EX104" s="49">
        <v>0</v>
      </c>
      <c r="EY104" s="49">
        <v>0</v>
      </c>
      <c r="EZ104" s="49">
        <v>0</v>
      </c>
      <c r="FA104" s="49">
        <v>0</v>
      </c>
      <c r="FB104" s="49">
        <v>0</v>
      </c>
      <c r="FC104" s="49">
        <v>0</v>
      </c>
      <c r="FD104" s="49">
        <v>0</v>
      </c>
      <c r="FE104" s="49">
        <v>0</v>
      </c>
      <c r="FF104" s="49">
        <v>0</v>
      </c>
      <c r="FG104" s="49">
        <v>0</v>
      </c>
      <c r="FH104" s="49">
        <v>0</v>
      </c>
      <c r="FI104" s="49">
        <v>0</v>
      </c>
      <c r="FJ104" s="49">
        <v>0</v>
      </c>
      <c r="FK104" s="50">
        <v>4454599.3336308785</v>
      </c>
      <c r="FL104" s="51">
        <v>0</v>
      </c>
      <c r="FM104" s="50"/>
      <c r="FN104" s="50">
        <v>0</v>
      </c>
      <c r="FO104" s="51">
        <v>0</v>
      </c>
      <c r="FP104" s="51">
        <v>4454599.3336308785</v>
      </c>
      <c r="FQ104" s="51">
        <v>552505.92601798684</v>
      </c>
      <c r="FR104" s="51">
        <v>45574.027501785029</v>
      </c>
      <c r="FS104" s="51">
        <v>5052679.2871506503</v>
      </c>
      <c r="FT104" s="47">
        <v>45574.027501785029</v>
      </c>
      <c r="FU104" s="47">
        <v>0</v>
      </c>
      <c r="FV104" s="61">
        <f t="shared" si="3"/>
        <v>0</v>
      </c>
    </row>
    <row r="105" spans="1:178" x14ac:dyDescent="0.25">
      <c r="A105" s="42" t="s">
        <v>130</v>
      </c>
      <c r="B105" s="43">
        <v>101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9">
        <v>0</v>
      </c>
      <c r="AJ105" s="49">
        <v>0</v>
      </c>
      <c r="AK105" s="49">
        <v>0</v>
      </c>
      <c r="AL105" s="49">
        <v>8768.5059171394096</v>
      </c>
      <c r="AM105" s="49">
        <v>0</v>
      </c>
      <c r="AN105" s="49">
        <v>0</v>
      </c>
      <c r="AO105" s="49">
        <v>0</v>
      </c>
      <c r="AP105" s="49">
        <v>0</v>
      </c>
      <c r="AQ105" s="49">
        <v>0</v>
      </c>
      <c r="AR105" s="49">
        <v>0</v>
      </c>
      <c r="AS105" s="49">
        <v>0</v>
      </c>
      <c r="AT105" s="49">
        <v>0</v>
      </c>
      <c r="AU105" s="49">
        <v>0</v>
      </c>
      <c r="AV105" s="49">
        <v>0</v>
      </c>
      <c r="AW105" s="49">
        <v>0</v>
      </c>
      <c r="AX105" s="49">
        <v>0</v>
      </c>
      <c r="AY105" s="49">
        <v>0</v>
      </c>
      <c r="AZ105" s="49">
        <v>0</v>
      </c>
      <c r="BA105" s="49">
        <v>0</v>
      </c>
      <c r="BB105" s="49">
        <v>0</v>
      </c>
      <c r="BC105" s="49">
        <v>0</v>
      </c>
      <c r="BD105" s="49">
        <v>0</v>
      </c>
      <c r="BE105" s="49">
        <v>0</v>
      </c>
      <c r="BF105" s="49">
        <v>0</v>
      </c>
      <c r="BG105" s="49">
        <v>0</v>
      </c>
      <c r="BH105" s="49">
        <v>0</v>
      </c>
      <c r="BI105" s="49">
        <v>0</v>
      </c>
      <c r="BJ105" s="49">
        <v>0</v>
      </c>
      <c r="BK105" s="49">
        <v>0</v>
      </c>
      <c r="BL105" s="49">
        <v>0</v>
      </c>
      <c r="BM105" s="49">
        <v>0</v>
      </c>
      <c r="BN105" s="49">
        <v>0</v>
      </c>
      <c r="BO105" s="49">
        <v>0</v>
      </c>
      <c r="BP105" s="49">
        <v>0</v>
      </c>
      <c r="BQ105" s="49">
        <v>0</v>
      </c>
      <c r="BR105" s="49">
        <v>0</v>
      </c>
      <c r="BS105" s="49">
        <v>0</v>
      </c>
      <c r="BT105" s="49">
        <v>0</v>
      </c>
      <c r="BU105" s="49">
        <v>0</v>
      </c>
      <c r="BV105" s="49">
        <v>0</v>
      </c>
      <c r="BW105" s="49">
        <v>0</v>
      </c>
      <c r="BX105" s="49">
        <v>0</v>
      </c>
      <c r="BY105" s="49">
        <v>0</v>
      </c>
      <c r="BZ105" s="49">
        <v>0</v>
      </c>
      <c r="CA105" s="49">
        <v>0</v>
      </c>
      <c r="CB105" s="49">
        <v>0</v>
      </c>
      <c r="CC105" s="49">
        <v>0</v>
      </c>
      <c r="CD105" s="49">
        <v>0</v>
      </c>
      <c r="CE105" s="49">
        <v>0</v>
      </c>
      <c r="CF105" s="49">
        <v>0</v>
      </c>
      <c r="CG105" s="49">
        <v>0</v>
      </c>
      <c r="CH105" s="49">
        <v>0</v>
      </c>
      <c r="CI105" s="49">
        <v>0</v>
      </c>
      <c r="CJ105" s="49">
        <v>0</v>
      </c>
      <c r="CK105" s="49">
        <v>0</v>
      </c>
      <c r="CL105" s="49">
        <v>0</v>
      </c>
      <c r="CM105" s="49">
        <v>0</v>
      </c>
      <c r="CN105" s="49">
        <v>0</v>
      </c>
      <c r="CO105" s="49">
        <v>0</v>
      </c>
      <c r="CP105" s="49">
        <v>0</v>
      </c>
      <c r="CQ105" s="49">
        <v>0</v>
      </c>
      <c r="CR105" s="49">
        <v>0</v>
      </c>
      <c r="CS105" s="49">
        <v>0</v>
      </c>
      <c r="CT105" s="49">
        <v>0</v>
      </c>
      <c r="CU105" s="49">
        <v>0</v>
      </c>
      <c r="CV105" s="49">
        <v>0</v>
      </c>
      <c r="CW105" s="49">
        <v>0</v>
      </c>
      <c r="CX105" s="49">
        <v>0</v>
      </c>
      <c r="CY105" s="49">
        <v>2382811.4404040668</v>
      </c>
      <c r="CZ105" s="49">
        <v>0</v>
      </c>
      <c r="DA105" s="49">
        <v>0</v>
      </c>
      <c r="DB105" s="49">
        <v>0</v>
      </c>
      <c r="DC105" s="49">
        <v>0</v>
      </c>
      <c r="DD105" s="49">
        <v>0</v>
      </c>
      <c r="DE105" s="49">
        <v>0</v>
      </c>
      <c r="DF105" s="49">
        <v>0</v>
      </c>
      <c r="DG105" s="49">
        <v>0</v>
      </c>
      <c r="DH105" s="49">
        <v>0</v>
      </c>
      <c r="DI105" s="49">
        <v>0</v>
      </c>
      <c r="DJ105" s="49">
        <v>0</v>
      </c>
      <c r="DK105" s="49">
        <v>0</v>
      </c>
      <c r="DL105" s="49">
        <v>0</v>
      </c>
      <c r="DM105" s="49">
        <v>0</v>
      </c>
      <c r="DN105" s="49">
        <v>0</v>
      </c>
      <c r="DO105" s="49">
        <v>0</v>
      </c>
      <c r="DP105" s="49">
        <v>0</v>
      </c>
      <c r="DQ105" s="49">
        <v>0</v>
      </c>
      <c r="DR105" s="49">
        <v>0</v>
      </c>
      <c r="DS105" s="49">
        <v>0</v>
      </c>
      <c r="DT105" s="49">
        <v>0</v>
      </c>
      <c r="DU105" s="49">
        <v>0</v>
      </c>
      <c r="DV105" s="49">
        <v>0</v>
      </c>
      <c r="DW105" s="49">
        <v>0</v>
      </c>
      <c r="DX105" s="49">
        <v>0</v>
      </c>
      <c r="DY105" s="49">
        <v>0</v>
      </c>
      <c r="DZ105" s="49">
        <v>0</v>
      </c>
      <c r="EA105" s="49">
        <v>0</v>
      </c>
      <c r="EB105" s="49">
        <v>0</v>
      </c>
      <c r="EC105" s="49">
        <v>0</v>
      </c>
      <c r="ED105" s="49">
        <v>0</v>
      </c>
      <c r="EE105" s="49">
        <v>0</v>
      </c>
      <c r="EF105" s="49">
        <v>0</v>
      </c>
      <c r="EG105" s="49">
        <v>0</v>
      </c>
      <c r="EH105" s="49">
        <v>0</v>
      </c>
      <c r="EI105" s="49">
        <v>0</v>
      </c>
      <c r="EJ105" s="49">
        <v>0</v>
      </c>
      <c r="EK105" s="49">
        <v>0</v>
      </c>
      <c r="EL105" s="49">
        <v>0</v>
      </c>
      <c r="EM105" s="49">
        <v>0</v>
      </c>
      <c r="EN105" s="49">
        <v>0</v>
      </c>
      <c r="EO105" s="49">
        <v>0</v>
      </c>
      <c r="EP105" s="49">
        <v>0</v>
      </c>
      <c r="EQ105" s="49">
        <v>0</v>
      </c>
      <c r="ER105" s="49">
        <v>0</v>
      </c>
      <c r="ES105" s="49">
        <v>0</v>
      </c>
      <c r="ET105" s="49">
        <v>0</v>
      </c>
      <c r="EU105" s="49">
        <v>0</v>
      </c>
      <c r="EV105" s="49">
        <v>0</v>
      </c>
      <c r="EW105" s="49">
        <v>0</v>
      </c>
      <c r="EX105" s="49">
        <v>0</v>
      </c>
      <c r="EY105" s="49">
        <v>0</v>
      </c>
      <c r="EZ105" s="49">
        <v>0</v>
      </c>
      <c r="FA105" s="49">
        <v>0</v>
      </c>
      <c r="FB105" s="49">
        <v>0</v>
      </c>
      <c r="FC105" s="49">
        <v>0</v>
      </c>
      <c r="FD105" s="49">
        <v>0</v>
      </c>
      <c r="FE105" s="49">
        <v>0</v>
      </c>
      <c r="FF105" s="49">
        <v>0</v>
      </c>
      <c r="FG105" s="49">
        <v>0</v>
      </c>
      <c r="FH105" s="49">
        <v>0</v>
      </c>
      <c r="FI105" s="49">
        <v>0</v>
      </c>
      <c r="FJ105" s="49">
        <v>0</v>
      </c>
      <c r="FK105" s="50">
        <v>2391579.9463212062</v>
      </c>
      <c r="FL105" s="51">
        <v>0</v>
      </c>
      <c r="FM105" s="50"/>
      <c r="FN105" s="50">
        <v>0</v>
      </c>
      <c r="FO105" s="51">
        <v>0</v>
      </c>
      <c r="FP105" s="51">
        <v>2391579.9463212062</v>
      </c>
      <c r="FQ105" s="51">
        <v>314620.00460939255</v>
      </c>
      <c r="FR105" s="51">
        <v>50492.309624813126</v>
      </c>
      <c r="FS105" s="51">
        <v>2756692.2605554117</v>
      </c>
      <c r="FT105" s="47">
        <v>50492.309624813126</v>
      </c>
      <c r="FU105" s="47">
        <v>0</v>
      </c>
      <c r="FV105" s="61">
        <f t="shared" si="3"/>
        <v>0</v>
      </c>
    </row>
    <row r="106" spans="1:178" x14ac:dyDescent="0.25">
      <c r="A106" s="42" t="s">
        <v>131</v>
      </c>
      <c r="B106" s="43">
        <v>102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9">
        <v>0</v>
      </c>
      <c r="AJ106" s="49">
        <v>0</v>
      </c>
      <c r="AK106" s="49">
        <v>0</v>
      </c>
      <c r="AL106" s="49">
        <v>0</v>
      </c>
      <c r="AM106" s="49">
        <v>0</v>
      </c>
      <c r="AN106" s="49">
        <v>0</v>
      </c>
      <c r="AO106" s="49">
        <v>0</v>
      </c>
      <c r="AP106" s="49">
        <v>0</v>
      </c>
      <c r="AQ106" s="49">
        <v>0</v>
      </c>
      <c r="AR106" s="49">
        <v>0</v>
      </c>
      <c r="AS106" s="49">
        <v>0</v>
      </c>
      <c r="AT106" s="49">
        <v>0</v>
      </c>
      <c r="AU106" s="49">
        <v>0</v>
      </c>
      <c r="AV106" s="49">
        <v>0</v>
      </c>
      <c r="AW106" s="49">
        <v>0</v>
      </c>
      <c r="AX106" s="49">
        <v>0</v>
      </c>
      <c r="AY106" s="49">
        <v>0</v>
      </c>
      <c r="AZ106" s="49">
        <v>0</v>
      </c>
      <c r="BA106" s="49">
        <v>0</v>
      </c>
      <c r="BB106" s="49">
        <v>0</v>
      </c>
      <c r="BC106" s="49">
        <v>0</v>
      </c>
      <c r="BD106" s="49">
        <v>0</v>
      </c>
      <c r="BE106" s="49">
        <v>0</v>
      </c>
      <c r="BF106" s="49">
        <v>0</v>
      </c>
      <c r="BG106" s="49">
        <v>0</v>
      </c>
      <c r="BH106" s="49">
        <v>0</v>
      </c>
      <c r="BI106" s="49">
        <v>0</v>
      </c>
      <c r="BJ106" s="49">
        <v>0</v>
      </c>
      <c r="BK106" s="49">
        <v>0</v>
      </c>
      <c r="BL106" s="49">
        <v>0</v>
      </c>
      <c r="BM106" s="49">
        <v>0</v>
      </c>
      <c r="BN106" s="49">
        <v>0</v>
      </c>
      <c r="BO106" s="49">
        <v>0</v>
      </c>
      <c r="BP106" s="49">
        <v>0</v>
      </c>
      <c r="BQ106" s="49">
        <v>0</v>
      </c>
      <c r="BR106" s="49">
        <v>0</v>
      </c>
      <c r="BS106" s="49">
        <v>0</v>
      </c>
      <c r="BT106" s="49">
        <v>0</v>
      </c>
      <c r="BU106" s="49">
        <v>0</v>
      </c>
      <c r="BV106" s="49">
        <v>0</v>
      </c>
      <c r="BW106" s="49">
        <v>0</v>
      </c>
      <c r="BX106" s="49">
        <v>0</v>
      </c>
      <c r="BY106" s="49">
        <v>0</v>
      </c>
      <c r="BZ106" s="49">
        <v>0</v>
      </c>
      <c r="CA106" s="49">
        <v>0</v>
      </c>
      <c r="CB106" s="49">
        <v>0</v>
      </c>
      <c r="CC106" s="49">
        <v>0</v>
      </c>
      <c r="CD106" s="49">
        <v>0</v>
      </c>
      <c r="CE106" s="49">
        <v>0</v>
      </c>
      <c r="CF106" s="49">
        <v>0</v>
      </c>
      <c r="CG106" s="49">
        <v>0</v>
      </c>
      <c r="CH106" s="49">
        <v>0</v>
      </c>
      <c r="CI106" s="49">
        <v>0</v>
      </c>
      <c r="CJ106" s="49">
        <v>0</v>
      </c>
      <c r="CK106" s="49">
        <v>0</v>
      </c>
      <c r="CL106" s="49">
        <v>0</v>
      </c>
      <c r="CM106" s="49">
        <v>0</v>
      </c>
      <c r="CN106" s="49">
        <v>0</v>
      </c>
      <c r="CO106" s="49">
        <v>0</v>
      </c>
      <c r="CP106" s="49">
        <v>0</v>
      </c>
      <c r="CQ106" s="49">
        <v>0</v>
      </c>
      <c r="CR106" s="49">
        <v>0</v>
      </c>
      <c r="CS106" s="49">
        <v>0</v>
      </c>
      <c r="CT106" s="49">
        <v>0</v>
      </c>
      <c r="CU106" s="49">
        <v>0</v>
      </c>
      <c r="CV106" s="49">
        <v>0</v>
      </c>
      <c r="CW106" s="49">
        <v>0</v>
      </c>
      <c r="CX106" s="49">
        <v>0</v>
      </c>
      <c r="CY106" s="49">
        <v>0</v>
      </c>
      <c r="CZ106" s="49">
        <v>9786753.2995106075</v>
      </c>
      <c r="DA106" s="49">
        <v>0</v>
      </c>
      <c r="DB106" s="49">
        <v>0</v>
      </c>
      <c r="DC106" s="49">
        <v>0</v>
      </c>
      <c r="DD106" s="49">
        <v>0</v>
      </c>
      <c r="DE106" s="49">
        <v>0</v>
      </c>
      <c r="DF106" s="49">
        <v>0</v>
      </c>
      <c r="DG106" s="49">
        <v>0</v>
      </c>
      <c r="DH106" s="49">
        <v>0</v>
      </c>
      <c r="DI106" s="49">
        <v>0</v>
      </c>
      <c r="DJ106" s="49">
        <v>0</v>
      </c>
      <c r="DK106" s="49">
        <v>0</v>
      </c>
      <c r="DL106" s="49">
        <v>0</v>
      </c>
      <c r="DM106" s="49">
        <v>0</v>
      </c>
      <c r="DN106" s="49">
        <v>0</v>
      </c>
      <c r="DO106" s="49">
        <v>0</v>
      </c>
      <c r="DP106" s="49">
        <v>0</v>
      </c>
      <c r="DQ106" s="49">
        <v>0</v>
      </c>
      <c r="DR106" s="49">
        <v>0</v>
      </c>
      <c r="DS106" s="49">
        <v>0</v>
      </c>
      <c r="DT106" s="49">
        <v>0</v>
      </c>
      <c r="DU106" s="49">
        <v>0</v>
      </c>
      <c r="DV106" s="49">
        <v>0</v>
      </c>
      <c r="DW106" s="49">
        <v>0</v>
      </c>
      <c r="DX106" s="49">
        <v>0</v>
      </c>
      <c r="DY106" s="49">
        <v>0</v>
      </c>
      <c r="DZ106" s="49">
        <v>0</v>
      </c>
      <c r="EA106" s="49">
        <v>0</v>
      </c>
      <c r="EB106" s="49">
        <v>0</v>
      </c>
      <c r="EC106" s="49">
        <v>0</v>
      </c>
      <c r="ED106" s="49">
        <v>0</v>
      </c>
      <c r="EE106" s="49">
        <v>0</v>
      </c>
      <c r="EF106" s="49">
        <v>0</v>
      </c>
      <c r="EG106" s="49">
        <v>0</v>
      </c>
      <c r="EH106" s="49">
        <v>0</v>
      </c>
      <c r="EI106" s="49">
        <v>0</v>
      </c>
      <c r="EJ106" s="49">
        <v>0</v>
      </c>
      <c r="EK106" s="49">
        <v>0</v>
      </c>
      <c r="EL106" s="49">
        <v>0</v>
      </c>
      <c r="EM106" s="49">
        <v>0</v>
      </c>
      <c r="EN106" s="49">
        <v>0</v>
      </c>
      <c r="EO106" s="49">
        <v>0</v>
      </c>
      <c r="EP106" s="49">
        <v>0</v>
      </c>
      <c r="EQ106" s="49">
        <v>0</v>
      </c>
      <c r="ER106" s="49">
        <v>0</v>
      </c>
      <c r="ES106" s="49">
        <v>0</v>
      </c>
      <c r="ET106" s="49">
        <v>0</v>
      </c>
      <c r="EU106" s="49">
        <v>0</v>
      </c>
      <c r="EV106" s="49">
        <v>0</v>
      </c>
      <c r="EW106" s="49">
        <v>0</v>
      </c>
      <c r="EX106" s="49">
        <v>0</v>
      </c>
      <c r="EY106" s="49">
        <v>0</v>
      </c>
      <c r="EZ106" s="49">
        <v>0</v>
      </c>
      <c r="FA106" s="49">
        <v>0</v>
      </c>
      <c r="FB106" s="49">
        <v>0</v>
      </c>
      <c r="FC106" s="49">
        <v>0</v>
      </c>
      <c r="FD106" s="49">
        <v>0</v>
      </c>
      <c r="FE106" s="49">
        <v>0</v>
      </c>
      <c r="FF106" s="49">
        <v>0</v>
      </c>
      <c r="FG106" s="49">
        <v>0</v>
      </c>
      <c r="FH106" s="49">
        <v>0</v>
      </c>
      <c r="FI106" s="49">
        <v>0</v>
      </c>
      <c r="FJ106" s="49">
        <v>0</v>
      </c>
      <c r="FK106" s="50">
        <v>9786753.2995106075</v>
      </c>
      <c r="FL106" s="51">
        <v>0</v>
      </c>
      <c r="FM106" s="50"/>
      <c r="FN106" s="50">
        <v>0</v>
      </c>
      <c r="FO106" s="51">
        <v>0</v>
      </c>
      <c r="FP106" s="51">
        <v>9786753.2995106075</v>
      </c>
      <c r="FQ106" s="51">
        <v>1406565.5816580968</v>
      </c>
      <c r="FR106" s="51">
        <v>869308.62629805994</v>
      </c>
      <c r="FS106" s="51">
        <v>12062627.507466765</v>
      </c>
      <c r="FT106" s="47">
        <v>869308.62629805994</v>
      </c>
      <c r="FU106" s="47">
        <v>0</v>
      </c>
      <c r="FV106" s="61">
        <f t="shared" si="3"/>
        <v>0</v>
      </c>
    </row>
    <row r="107" spans="1:178" x14ac:dyDescent="0.25">
      <c r="A107" s="42" t="s">
        <v>132</v>
      </c>
      <c r="B107" s="43">
        <v>103</v>
      </c>
      <c r="C107" s="49">
        <v>0</v>
      </c>
      <c r="D107" s="49">
        <v>0</v>
      </c>
      <c r="E107" s="49">
        <v>0</v>
      </c>
      <c r="F107" s="49">
        <v>0</v>
      </c>
      <c r="G107" s="49">
        <v>0</v>
      </c>
      <c r="H107" s="49">
        <v>0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49">
        <v>0</v>
      </c>
      <c r="Q107" s="49">
        <v>0</v>
      </c>
      <c r="R107" s="49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>
        <v>0</v>
      </c>
      <c r="AD107" s="49">
        <v>0</v>
      </c>
      <c r="AE107" s="49">
        <v>0</v>
      </c>
      <c r="AF107" s="49">
        <v>0</v>
      </c>
      <c r="AG107" s="49">
        <v>0</v>
      </c>
      <c r="AH107" s="49">
        <v>0</v>
      </c>
      <c r="AI107" s="49">
        <v>0</v>
      </c>
      <c r="AJ107" s="49">
        <v>0</v>
      </c>
      <c r="AK107" s="49">
        <v>0</v>
      </c>
      <c r="AL107" s="49">
        <v>0</v>
      </c>
      <c r="AM107" s="49">
        <v>0</v>
      </c>
      <c r="AN107" s="49">
        <v>0</v>
      </c>
      <c r="AO107" s="49">
        <v>0</v>
      </c>
      <c r="AP107" s="49">
        <v>0</v>
      </c>
      <c r="AQ107" s="49">
        <v>0</v>
      </c>
      <c r="AR107" s="49">
        <v>0</v>
      </c>
      <c r="AS107" s="49">
        <v>0</v>
      </c>
      <c r="AT107" s="49">
        <v>0</v>
      </c>
      <c r="AU107" s="49">
        <v>0</v>
      </c>
      <c r="AV107" s="49">
        <v>0</v>
      </c>
      <c r="AW107" s="49">
        <v>0</v>
      </c>
      <c r="AX107" s="49">
        <v>0</v>
      </c>
      <c r="AY107" s="49">
        <v>0</v>
      </c>
      <c r="AZ107" s="49">
        <v>0</v>
      </c>
      <c r="BA107" s="49">
        <v>0</v>
      </c>
      <c r="BB107" s="49">
        <v>0</v>
      </c>
      <c r="BC107" s="49">
        <v>0</v>
      </c>
      <c r="BD107" s="49">
        <v>0</v>
      </c>
      <c r="BE107" s="49">
        <v>0</v>
      </c>
      <c r="BF107" s="49">
        <v>0</v>
      </c>
      <c r="BG107" s="49">
        <v>0</v>
      </c>
      <c r="BH107" s="49">
        <v>0</v>
      </c>
      <c r="BI107" s="49">
        <v>0</v>
      </c>
      <c r="BJ107" s="49">
        <v>0</v>
      </c>
      <c r="BK107" s="49">
        <v>0</v>
      </c>
      <c r="BL107" s="49">
        <v>0</v>
      </c>
      <c r="BM107" s="49">
        <v>0</v>
      </c>
      <c r="BN107" s="49">
        <v>0</v>
      </c>
      <c r="BO107" s="49">
        <v>0</v>
      </c>
      <c r="BP107" s="49">
        <v>1.8521102738348492</v>
      </c>
      <c r="BQ107" s="49">
        <v>0</v>
      </c>
      <c r="BR107" s="49">
        <v>0</v>
      </c>
      <c r="BS107" s="49">
        <v>0</v>
      </c>
      <c r="BT107" s="49">
        <v>0</v>
      </c>
      <c r="BU107" s="49">
        <v>0</v>
      </c>
      <c r="BV107" s="49">
        <v>0</v>
      </c>
      <c r="BW107" s="49">
        <v>0</v>
      </c>
      <c r="BX107" s="49">
        <v>0</v>
      </c>
      <c r="BY107" s="49">
        <v>0</v>
      </c>
      <c r="BZ107" s="49">
        <v>0</v>
      </c>
      <c r="CA107" s="49">
        <v>0</v>
      </c>
      <c r="CB107" s="49">
        <v>0</v>
      </c>
      <c r="CC107" s="49">
        <v>0</v>
      </c>
      <c r="CD107" s="49">
        <v>0</v>
      </c>
      <c r="CE107" s="49">
        <v>0</v>
      </c>
      <c r="CF107" s="49">
        <v>0</v>
      </c>
      <c r="CG107" s="49">
        <v>0</v>
      </c>
      <c r="CH107" s="49">
        <v>0</v>
      </c>
      <c r="CI107" s="49">
        <v>0</v>
      </c>
      <c r="CJ107" s="49">
        <v>0</v>
      </c>
      <c r="CK107" s="49">
        <v>0</v>
      </c>
      <c r="CL107" s="49">
        <v>0</v>
      </c>
      <c r="CM107" s="49">
        <v>0</v>
      </c>
      <c r="CN107" s="49">
        <v>0</v>
      </c>
      <c r="CO107" s="49">
        <v>0</v>
      </c>
      <c r="CP107" s="49">
        <v>0</v>
      </c>
      <c r="CQ107" s="49">
        <v>0</v>
      </c>
      <c r="CR107" s="49">
        <v>0</v>
      </c>
      <c r="CS107" s="49">
        <v>0</v>
      </c>
      <c r="CT107" s="49">
        <v>0</v>
      </c>
      <c r="CU107" s="49">
        <v>0</v>
      </c>
      <c r="CV107" s="49">
        <v>0</v>
      </c>
      <c r="CW107" s="49">
        <v>0</v>
      </c>
      <c r="CX107" s="49">
        <v>0</v>
      </c>
      <c r="CY107" s="49">
        <v>0</v>
      </c>
      <c r="CZ107" s="49">
        <v>1272478.2590803863</v>
      </c>
      <c r="DA107" s="49">
        <v>316959.94821296568</v>
      </c>
      <c r="DB107" s="49">
        <v>0</v>
      </c>
      <c r="DC107" s="49">
        <v>0</v>
      </c>
      <c r="DD107" s="49">
        <v>184632.63578720874</v>
      </c>
      <c r="DE107" s="49">
        <v>0</v>
      </c>
      <c r="DF107" s="49">
        <v>0</v>
      </c>
      <c r="DG107" s="49">
        <v>0</v>
      </c>
      <c r="DH107" s="49">
        <v>0</v>
      </c>
      <c r="DI107" s="49">
        <v>0</v>
      </c>
      <c r="DJ107" s="49">
        <v>0</v>
      </c>
      <c r="DK107" s="49">
        <v>0</v>
      </c>
      <c r="DL107" s="49">
        <v>0</v>
      </c>
      <c r="DM107" s="49">
        <v>0</v>
      </c>
      <c r="DN107" s="49">
        <v>0</v>
      </c>
      <c r="DO107" s="49">
        <v>0</v>
      </c>
      <c r="DP107" s="49">
        <v>0</v>
      </c>
      <c r="DQ107" s="49">
        <v>0</v>
      </c>
      <c r="DR107" s="49">
        <v>0</v>
      </c>
      <c r="DS107" s="49">
        <v>0</v>
      </c>
      <c r="DT107" s="49">
        <v>0</v>
      </c>
      <c r="DU107" s="49">
        <v>0</v>
      </c>
      <c r="DV107" s="49">
        <v>0</v>
      </c>
      <c r="DW107" s="49">
        <v>0</v>
      </c>
      <c r="DX107" s="49">
        <v>0</v>
      </c>
      <c r="DY107" s="49">
        <v>0</v>
      </c>
      <c r="DZ107" s="49">
        <v>0</v>
      </c>
      <c r="EA107" s="49">
        <v>0</v>
      </c>
      <c r="EB107" s="49">
        <v>0</v>
      </c>
      <c r="EC107" s="49">
        <v>0</v>
      </c>
      <c r="ED107" s="49">
        <v>0</v>
      </c>
      <c r="EE107" s="49">
        <v>0</v>
      </c>
      <c r="EF107" s="49">
        <v>0</v>
      </c>
      <c r="EG107" s="49">
        <v>0</v>
      </c>
      <c r="EH107" s="49">
        <v>0</v>
      </c>
      <c r="EI107" s="49">
        <v>0</v>
      </c>
      <c r="EJ107" s="49">
        <v>0</v>
      </c>
      <c r="EK107" s="49">
        <v>0</v>
      </c>
      <c r="EL107" s="49">
        <v>0</v>
      </c>
      <c r="EM107" s="49">
        <v>0</v>
      </c>
      <c r="EN107" s="49">
        <v>0</v>
      </c>
      <c r="EO107" s="49">
        <v>0</v>
      </c>
      <c r="EP107" s="49">
        <v>0</v>
      </c>
      <c r="EQ107" s="49">
        <v>0</v>
      </c>
      <c r="ER107" s="49">
        <v>0</v>
      </c>
      <c r="ES107" s="49">
        <v>0</v>
      </c>
      <c r="ET107" s="49">
        <v>0</v>
      </c>
      <c r="EU107" s="49">
        <v>0</v>
      </c>
      <c r="EV107" s="49">
        <v>0</v>
      </c>
      <c r="EW107" s="49">
        <v>0</v>
      </c>
      <c r="EX107" s="49">
        <v>0</v>
      </c>
      <c r="EY107" s="49">
        <v>0</v>
      </c>
      <c r="EZ107" s="49">
        <v>0</v>
      </c>
      <c r="FA107" s="49">
        <v>0</v>
      </c>
      <c r="FB107" s="49">
        <v>0</v>
      </c>
      <c r="FC107" s="49">
        <v>0</v>
      </c>
      <c r="FD107" s="49">
        <v>0</v>
      </c>
      <c r="FE107" s="49">
        <v>0</v>
      </c>
      <c r="FF107" s="49">
        <v>0</v>
      </c>
      <c r="FG107" s="49">
        <v>0</v>
      </c>
      <c r="FH107" s="49">
        <v>0</v>
      </c>
      <c r="FI107" s="49">
        <v>0</v>
      </c>
      <c r="FJ107" s="49">
        <v>0</v>
      </c>
      <c r="FK107" s="50">
        <v>1774072.6951908346</v>
      </c>
      <c r="FL107" s="51">
        <v>0</v>
      </c>
      <c r="FM107" s="50"/>
      <c r="FN107" s="50">
        <v>0</v>
      </c>
      <c r="FO107" s="51">
        <v>0</v>
      </c>
      <c r="FP107" s="51">
        <v>1774072.6951908346</v>
      </c>
      <c r="FQ107" s="51">
        <v>0</v>
      </c>
      <c r="FR107" s="51">
        <v>56672.432756774608</v>
      </c>
      <c r="FS107" s="51">
        <v>1830745.1279476092</v>
      </c>
      <c r="FT107" s="47">
        <v>56672.432756774608</v>
      </c>
      <c r="FU107" s="47">
        <v>0</v>
      </c>
      <c r="FV107" s="61">
        <f t="shared" si="3"/>
        <v>0</v>
      </c>
    </row>
    <row r="108" spans="1:178" x14ac:dyDescent="0.25">
      <c r="A108" s="42" t="s">
        <v>133</v>
      </c>
      <c r="B108" s="43">
        <v>104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9">
        <v>0</v>
      </c>
      <c r="AJ108" s="49">
        <v>0</v>
      </c>
      <c r="AK108" s="49">
        <v>0</v>
      </c>
      <c r="AL108" s="49">
        <v>0</v>
      </c>
      <c r="AM108" s="49">
        <v>0</v>
      </c>
      <c r="AN108" s="49">
        <v>0</v>
      </c>
      <c r="AO108" s="49">
        <v>0</v>
      </c>
      <c r="AP108" s="49">
        <v>0</v>
      </c>
      <c r="AQ108" s="49">
        <v>0</v>
      </c>
      <c r="AR108" s="49">
        <v>0</v>
      </c>
      <c r="AS108" s="49">
        <v>0</v>
      </c>
      <c r="AT108" s="49">
        <v>0</v>
      </c>
      <c r="AU108" s="49">
        <v>0</v>
      </c>
      <c r="AV108" s="49">
        <v>0</v>
      </c>
      <c r="AW108" s="49">
        <v>0</v>
      </c>
      <c r="AX108" s="49">
        <v>0</v>
      </c>
      <c r="AY108" s="49">
        <v>0</v>
      </c>
      <c r="AZ108" s="49">
        <v>0</v>
      </c>
      <c r="BA108" s="49">
        <v>0</v>
      </c>
      <c r="BB108" s="49">
        <v>0</v>
      </c>
      <c r="BC108" s="49">
        <v>0</v>
      </c>
      <c r="BD108" s="49">
        <v>0</v>
      </c>
      <c r="BE108" s="49">
        <v>0</v>
      </c>
      <c r="BF108" s="49">
        <v>0</v>
      </c>
      <c r="BG108" s="49">
        <v>0</v>
      </c>
      <c r="BH108" s="49">
        <v>0</v>
      </c>
      <c r="BI108" s="49">
        <v>0</v>
      </c>
      <c r="BJ108" s="49">
        <v>0</v>
      </c>
      <c r="BK108" s="49">
        <v>0</v>
      </c>
      <c r="BL108" s="49">
        <v>0</v>
      </c>
      <c r="BM108" s="49">
        <v>0</v>
      </c>
      <c r="BN108" s="49">
        <v>0</v>
      </c>
      <c r="BO108" s="49">
        <v>0</v>
      </c>
      <c r="BP108" s="49">
        <v>0</v>
      </c>
      <c r="BQ108" s="49">
        <v>0</v>
      </c>
      <c r="BR108" s="49">
        <v>53.935056578166574</v>
      </c>
      <c r="BS108" s="49">
        <v>0</v>
      </c>
      <c r="BT108" s="49">
        <v>0</v>
      </c>
      <c r="BU108" s="49">
        <v>0</v>
      </c>
      <c r="BV108" s="49">
        <v>0</v>
      </c>
      <c r="BW108" s="49">
        <v>0</v>
      </c>
      <c r="BX108" s="49">
        <v>0</v>
      </c>
      <c r="BY108" s="49">
        <v>14.299925881733769</v>
      </c>
      <c r="BZ108" s="49">
        <v>13.244934211229115</v>
      </c>
      <c r="CA108" s="49">
        <v>0</v>
      </c>
      <c r="CB108" s="49">
        <v>0</v>
      </c>
      <c r="CC108" s="49">
        <v>0</v>
      </c>
      <c r="CD108" s="49">
        <v>0</v>
      </c>
      <c r="CE108" s="49">
        <v>0</v>
      </c>
      <c r="CF108" s="49">
        <v>0</v>
      </c>
      <c r="CG108" s="49">
        <v>0</v>
      </c>
      <c r="CH108" s="49">
        <v>0</v>
      </c>
      <c r="CI108" s="49">
        <v>0</v>
      </c>
      <c r="CJ108" s="49">
        <v>0</v>
      </c>
      <c r="CK108" s="49">
        <v>0</v>
      </c>
      <c r="CL108" s="49">
        <v>0</v>
      </c>
      <c r="CM108" s="49">
        <v>0</v>
      </c>
      <c r="CN108" s="49">
        <v>0</v>
      </c>
      <c r="CO108" s="49">
        <v>0</v>
      </c>
      <c r="CP108" s="49">
        <v>0</v>
      </c>
      <c r="CQ108" s="49">
        <v>0</v>
      </c>
      <c r="CR108" s="49">
        <v>42.923529308198638</v>
      </c>
      <c r="CS108" s="49">
        <v>0</v>
      </c>
      <c r="CT108" s="49">
        <v>0</v>
      </c>
      <c r="CU108" s="49">
        <v>0</v>
      </c>
      <c r="CV108" s="49">
        <v>45.435613310861697</v>
      </c>
      <c r="CW108" s="49">
        <v>0</v>
      </c>
      <c r="CX108" s="49">
        <v>0</v>
      </c>
      <c r="CY108" s="49">
        <v>0</v>
      </c>
      <c r="CZ108" s="49">
        <v>0</v>
      </c>
      <c r="DA108" s="49">
        <v>1921110.5254263512</v>
      </c>
      <c r="DB108" s="49">
        <v>11248728.71462406</v>
      </c>
      <c r="DC108" s="49">
        <v>0</v>
      </c>
      <c r="DD108" s="49">
        <v>0</v>
      </c>
      <c r="DE108" s="49">
        <v>0</v>
      </c>
      <c r="DF108" s="49">
        <v>0</v>
      </c>
      <c r="DG108" s="49">
        <v>0</v>
      </c>
      <c r="DH108" s="49">
        <v>92803.628600516327</v>
      </c>
      <c r="DI108" s="49">
        <v>0</v>
      </c>
      <c r="DJ108" s="49">
        <v>0</v>
      </c>
      <c r="DK108" s="49">
        <v>0</v>
      </c>
      <c r="DL108" s="49">
        <v>0</v>
      </c>
      <c r="DM108" s="49">
        <v>0</v>
      </c>
      <c r="DN108" s="49">
        <v>0</v>
      </c>
      <c r="DO108" s="49">
        <v>0</v>
      </c>
      <c r="DP108" s="49">
        <v>0</v>
      </c>
      <c r="DQ108" s="49">
        <v>0</v>
      </c>
      <c r="DR108" s="49">
        <v>0</v>
      </c>
      <c r="DS108" s="49">
        <v>0</v>
      </c>
      <c r="DT108" s="49">
        <v>0</v>
      </c>
      <c r="DU108" s="49">
        <v>0</v>
      </c>
      <c r="DV108" s="49">
        <v>0</v>
      </c>
      <c r="DW108" s="49">
        <v>0</v>
      </c>
      <c r="DX108" s="49">
        <v>0</v>
      </c>
      <c r="DY108" s="49">
        <v>0</v>
      </c>
      <c r="DZ108" s="49">
        <v>0</v>
      </c>
      <c r="EA108" s="49">
        <v>0</v>
      </c>
      <c r="EB108" s="49">
        <v>0</v>
      </c>
      <c r="EC108" s="49">
        <v>0</v>
      </c>
      <c r="ED108" s="49">
        <v>0</v>
      </c>
      <c r="EE108" s="49">
        <v>0</v>
      </c>
      <c r="EF108" s="49">
        <v>0</v>
      </c>
      <c r="EG108" s="49">
        <v>0</v>
      </c>
      <c r="EH108" s="49">
        <v>0</v>
      </c>
      <c r="EI108" s="49">
        <v>0</v>
      </c>
      <c r="EJ108" s="49">
        <v>0</v>
      </c>
      <c r="EK108" s="49">
        <v>0</v>
      </c>
      <c r="EL108" s="49">
        <v>0</v>
      </c>
      <c r="EM108" s="49">
        <v>0</v>
      </c>
      <c r="EN108" s="49">
        <v>0</v>
      </c>
      <c r="EO108" s="49">
        <v>0</v>
      </c>
      <c r="EP108" s="49">
        <v>0</v>
      </c>
      <c r="EQ108" s="49">
        <v>0</v>
      </c>
      <c r="ER108" s="49">
        <v>0</v>
      </c>
      <c r="ES108" s="49">
        <v>0</v>
      </c>
      <c r="ET108" s="49">
        <v>0</v>
      </c>
      <c r="EU108" s="49">
        <v>0</v>
      </c>
      <c r="EV108" s="49">
        <v>0</v>
      </c>
      <c r="EW108" s="49">
        <v>0</v>
      </c>
      <c r="EX108" s="49">
        <v>0</v>
      </c>
      <c r="EY108" s="49">
        <v>0</v>
      </c>
      <c r="EZ108" s="49">
        <v>0</v>
      </c>
      <c r="FA108" s="49">
        <v>0</v>
      </c>
      <c r="FB108" s="49">
        <v>0</v>
      </c>
      <c r="FC108" s="49">
        <v>0</v>
      </c>
      <c r="FD108" s="49">
        <v>0</v>
      </c>
      <c r="FE108" s="49">
        <v>0</v>
      </c>
      <c r="FF108" s="49">
        <v>0</v>
      </c>
      <c r="FG108" s="49">
        <v>0</v>
      </c>
      <c r="FH108" s="49">
        <v>65.116076950600316</v>
      </c>
      <c r="FI108" s="49">
        <v>0</v>
      </c>
      <c r="FJ108" s="49">
        <v>0</v>
      </c>
      <c r="FK108" s="50">
        <v>13262877.823787168</v>
      </c>
      <c r="FL108" s="51">
        <v>0</v>
      </c>
      <c r="FM108" s="50"/>
      <c r="FN108" s="50">
        <v>0</v>
      </c>
      <c r="FO108" s="51">
        <v>0</v>
      </c>
      <c r="FP108" s="51">
        <v>13262877.823787168</v>
      </c>
      <c r="FQ108" s="51">
        <v>0</v>
      </c>
      <c r="FR108" s="51">
        <v>223818.47755234627</v>
      </c>
      <c r="FS108" s="51">
        <v>13486696.301339515</v>
      </c>
      <c r="FT108" s="47">
        <v>223818.47755234627</v>
      </c>
      <c r="FU108" s="47">
        <v>0</v>
      </c>
      <c r="FV108" s="61">
        <f t="shared" si="3"/>
        <v>0</v>
      </c>
    </row>
    <row r="109" spans="1:178" x14ac:dyDescent="0.25">
      <c r="A109" s="42" t="s">
        <v>134</v>
      </c>
      <c r="B109" s="43">
        <v>105</v>
      </c>
      <c r="C109" s="49">
        <v>0</v>
      </c>
      <c r="D109" s="49">
        <v>0</v>
      </c>
      <c r="E109" s="49">
        <v>0</v>
      </c>
      <c r="F109" s="49">
        <v>0</v>
      </c>
      <c r="G109" s="49"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49">
        <v>0</v>
      </c>
      <c r="AA109" s="49">
        <v>0</v>
      </c>
      <c r="AB109" s="49">
        <v>0</v>
      </c>
      <c r="AC109" s="49">
        <v>0</v>
      </c>
      <c r="AD109" s="49">
        <v>0</v>
      </c>
      <c r="AE109" s="49">
        <v>0</v>
      </c>
      <c r="AF109" s="49">
        <v>0</v>
      </c>
      <c r="AG109" s="49">
        <v>0</v>
      </c>
      <c r="AH109" s="49">
        <v>0</v>
      </c>
      <c r="AI109" s="49">
        <v>0</v>
      </c>
      <c r="AJ109" s="49">
        <v>0</v>
      </c>
      <c r="AK109" s="49">
        <v>0</v>
      </c>
      <c r="AL109" s="49">
        <v>0</v>
      </c>
      <c r="AM109" s="49">
        <v>0</v>
      </c>
      <c r="AN109" s="49">
        <v>0</v>
      </c>
      <c r="AO109" s="49">
        <v>0</v>
      </c>
      <c r="AP109" s="49">
        <v>0</v>
      </c>
      <c r="AQ109" s="49">
        <v>0</v>
      </c>
      <c r="AR109" s="49">
        <v>0</v>
      </c>
      <c r="AS109" s="49">
        <v>0</v>
      </c>
      <c r="AT109" s="49">
        <v>0</v>
      </c>
      <c r="AU109" s="49">
        <v>0</v>
      </c>
      <c r="AV109" s="49">
        <v>0</v>
      </c>
      <c r="AW109" s="49">
        <v>0</v>
      </c>
      <c r="AX109" s="49">
        <v>0</v>
      </c>
      <c r="AY109" s="49">
        <v>0</v>
      </c>
      <c r="AZ109" s="49">
        <v>0</v>
      </c>
      <c r="BA109" s="49">
        <v>0</v>
      </c>
      <c r="BB109" s="49">
        <v>0</v>
      </c>
      <c r="BC109" s="49">
        <v>0</v>
      </c>
      <c r="BD109" s="49">
        <v>0</v>
      </c>
      <c r="BE109" s="49">
        <v>0</v>
      </c>
      <c r="BF109" s="49">
        <v>0</v>
      </c>
      <c r="BG109" s="49">
        <v>0</v>
      </c>
      <c r="BH109" s="49">
        <v>0</v>
      </c>
      <c r="BI109" s="49">
        <v>0</v>
      </c>
      <c r="BJ109" s="49">
        <v>0</v>
      </c>
      <c r="BK109" s="49">
        <v>0</v>
      </c>
      <c r="BL109" s="49">
        <v>0</v>
      </c>
      <c r="BM109" s="49">
        <v>0</v>
      </c>
      <c r="BN109" s="49">
        <v>0</v>
      </c>
      <c r="BO109" s="49">
        <v>0</v>
      </c>
      <c r="BP109" s="49">
        <v>17.74357098316322</v>
      </c>
      <c r="BQ109" s="49">
        <v>0</v>
      </c>
      <c r="BR109" s="49">
        <v>0</v>
      </c>
      <c r="BS109" s="49">
        <v>0</v>
      </c>
      <c r="BT109" s="49">
        <v>0</v>
      </c>
      <c r="BU109" s="49">
        <v>0</v>
      </c>
      <c r="BV109" s="49">
        <v>0</v>
      </c>
      <c r="BW109" s="49">
        <v>0</v>
      </c>
      <c r="BX109" s="49">
        <v>0</v>
      </c>
      <c r="BY109" s="49">
        <v>0</v>
      </c>
      <c r="BZ109" s="49">
        <v>0</v>
      </c>
      <c r="CA109" s="49">
        <v>0</v>
      </c>
      <c r="CB109" s="49">
        <v>0</v>
      </c>
      <c r="CC109" s="49">
        <v>0</v>
      </c>
      <c r="CD109" s="49">
        <v>0</v>
      </c>
      <c r="CE109" s="49">
        <v>0</v>
      </c>
      <c r="CF109" s="49">
        <v>0</v>
      </c>
      <c r="CG109" s="49">
        <v>0</v>
      </c>
      <c r="CH109" s="49">
        <v>0</v>
      </c>
      <c r="CI109" s="49">
        <v>0</v>
      </c>
      <c r="CJ109" s="49">
        <v>0</v>
      </c>
      <c r="CK109" s="49">
        <v>0</v>
      </c>
      <c r="CL109" s="49">
        <v>0</v>
      </c>
      <c r="CM109" s="49">
        <v>0</v>
      </c>
      <c r="CN109" s="49">
        <v>0</v>
      </c>
      <c r="CO109" s="49">
        <v>0</v>
      </c>
      <c r="CP109" s="49">
        <v>0</v>
      </c>
      <c r="CQ109" s="49">
        <v>0</v>
      </c>
      <c r="CR109" s="49">
        <v>0</v>
      </c>
      <c r="CS109" s="49">
        <v>0</v>
      </c>
      <c r="CT109" s="49">
        <v>0</v>
      </c>
      <c r="CU109" s="49">
        <v>0</v>
      </c>
      <c r="CV109" s="49">
        <v>0</v>
      </c>
      <c r="CW109" s="49">
        <v>0</v>
      </c>
      <c r="CX109" s="49">
        <v>0</v>
      </c>
      <c r="CY109" s="49">
        <v>0</v>
      </c>
      <c r="CZ109" s="49">
        <v>0</v>
      </c>
      <c r="DA109" s="49">
        <v>0</v>
      </c>
      <c r="DB109" s="49">
        <v>0</v>
      </c>
      <c r="DC109" s="49">
        <v>262225.0048921071</v>
      </c>
      <c r="DD109" s="49">
        <v>0</v>
      </c>
      <c r="DE109" s="49">
        <v>0</v>
      </c>
      <c r="DF109" s="49">
        <v>0</v>
      </c>
      <c r="DG109" s="49">
        <v>0</v>
      </c>
      <c r="DH109" s="49">
        <v>0</v>
      </c>
      <c r="DI109" s="49">
        <v>0</v>
      </c>
      <c r="DJ109" s="49">
        <v>0</v>
      </c>
      <c r="DK109" s="49">
        <v>0</v>
      </c>
      <c r="DL109" s="49">
        <v>0</v>
      </c>
      <c r="DM109" s="49">
        <v>0</v>
      </c>
      <c r="DN109" s="49">
        <v>0</v>
      </c>
      <c r="DO109" s="49">
        <v>0</v>
      </c>
      <c r="DP109" s="49">
        <v>0</v>
      </c>
      <c r="DQ109" s="49">
        <v>0</v>
      </c>
      <c r="DR109" s="49">
        <v>0</v>
      </c>
      <c r="DS109" s="49">
        <v>0</v>
      </c>
      <c r="DT109" s="49">
        <v>0</v>
      </c>
      <c r="DU109" s="49">
        <v>0</v>
      </c>
      <c r="DV109" s="49">
        <v>0</v>
      </c>
      <c r="DW109" s="49">
        <v>0</v>
      </c>
      <c r="DX109" s="49">
        <v>0</v>
      </c>
      <c r="DY109" s="49">
        <v>0</v>
      </c>
      <c r="DZ109" s="49">
        <v>0</v>
      </c>
      <c r="EA109" s="49">
        <v>0</v>
      </c>
      <c r="EB109" s="49">
        <v>0</v>
      </c>
      <c r="EC109" s="49">
        <v>0</v>
      </c>
      <c r="ED109" s="49">
        <v>0</v>
      </c>
      <c r="EE109" s="49">
        <v>0</v>
      </c>
      <c r="EF109" s="49">
        <v>0</v>
      </c>
      <c r="EG109" s="49">
        <v>0</v>
      </c>
      <c r="EH109" s="49">
        <v>0</v>
      </c>
      <c r="EI109" s="49">
        <v>0</v>
      </c>
      <c r="EJ109" s="49">
        <v>0</v>
      </c>
      <c r="EK109" s="49">
        <v>0</v>
      </c>
      <c r="EL109" s="49">
        <v>0</v>
      </c>
      <c r="EM109" s="49">
        <v>0</v>
      </c>
      <c r="EN109" s="49">
        <v>0</v>
      </c>
      <c r="EO109" s="49">
        <v>0</v>
      </c>
      <c r="EP109" s="49">
        <v>0</v>
      </c>
      <c r="EQ109" s="49">
        <v>0</v>
      </c>
      <c r="ER109" s="49">
        <v>0</v>
      </c>
      <c r="ES109" s="49">
        <v>0</v>
      </c>
      <c r="ET109" s="49">
        <v>0</v>
      </c>
      <c r="EU109" s="49">
        <v>0</v>
      </c>
      <c r="EV109" s="49">
        <v>0</v>
      </c>
      <c r="EW109" s="49">
        <v>0</v>
      </c>
      <c r="EX109" s="49">
        <v>0</v>
      </c>
      <c r="EY109" s="49">
        <v>0</v>
      </c>
      <c r="EZ109" s="49">
        <v>0</v>
      </c>
      <c r="FA109" s="49">
        <v>0</v>
      </c>
      <c r="FB109" s="49">
        <v>0</v>
      </c>
      <c r="FC109" s="49">
        <v>0</v>
      </c>
      <c r="FD109" s="49">
        <v>0</v>
      </c>
      <c r="FE109" s="49">
        <v>0</v>
      </c>
      <c r="FF109" s="49">
        <v>0</v>
      </c>
      <c r="FG109" s="49">
        <v>0</v>
      </c>
      <c r="FH109" s="49">
        <v>0</v>
      </c>
      <c r="FI109" s="49">
        <v>0</v>
      </c>
      <c r="FJ109" s="49">
        <v>0</v>
      </c>
      <c r="FK109" s="50">
        <v>262242.74846309028</v>
      </c>
      <c r="FL109" s="51">
        <v>0</v>
      </c>
      <c r="FM109" s="50"/>
      <c r="FN109" s="50">
        <v>0</v>
      </c>
      <c r="FO109" s="51">
        <v>0</v>
      </c>
      <c r="FP109" s="51">
        <v>262242.74846309028</v>
      </c>
      <c r="FQ109" s="51">
        <v>0</v>
      </c>
      <c r="FR109" s="51">
        <v>9377.6300301863266</v>
      </c>
      <c r="FS109" s="51">
        <v>271620.3784932766</v>
      </c>
      <c r="FT109" s="47">
        <v>9377.6300301863266</v>
      </c>
      <c r="FU109" s="47">
        <v>0</v>
      </c>
      <c r="FV109" s="61">
        <f t="shared" si="3"/>
        <v>0</v>
      </c>
    </row>
    <row r="110" spans="1:178" x14ac:dyDescent="0.25">
      <c r="A110" s="42" t="s">
        <v>135</v>
      </c>
      <c r="B110" s="43">
        <v>106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9">
        <v>0</v>
      </c>
      <c r="AJ110" s="49">
        <v>0</v>
      </c>
      <c r="AK110" s="49">
        <v>0</v>
      </c>
      <c r="AL110" s="49">
        <v>0</v>
      </c>
      <c r="AM110" s="49">
        <v>0</v>
      </c>
      <c r="AN110" s="49">
        <v>0</v>
      </c>
      <c r="AO110" s="49">
        <v>0</v>
      </c>
      <c r="AP110" s="49">
        <v>53589.450833957628</v>
      </c>
      <c r="AQ110" s="49">
        <v>0</v>
      </c>
      <c r="AR110" s="49">
        <v>0</v>
      </c>
      <c r="AS110" s="49">
        <v>0</v>
      </c>
      <c r="AT110" s="49">
        <v>0</v>
      </c>
      <c r="AU110" s="49">
        <v>0</v>
      </c>
      <c r="AV110" s="49">
        <v>0</v>
      </c>
      <c r="AW110" s="49">
        <v>0</v>
      </c>
      <c r="AX110" s="49">
        <v>0</v>
      </c>
      <c r="AY110" s="49">
        <v>0</v>
      </c>
      <c r="AZ110" s="49">
        <v>0</v>
      </c>
      <c r="BA110" s="49">
        <v>0</v>
      </c>
      <c r="BB110" s="49">
        <v>0</v>
      </c>
      <c r="BC110" s="49">
        <v>0</v>
      </c>
      <c r="BD110" s="49">
        <v>0</v>
      </c>
      <c r="BE110" s="49">
        <v>0</v>
      </c>
      <c r="BF110" s="49">
        <v>0</v>
      </c>
      <c r="BG110" s="49">
        <v>0</v>
      </c>
      <c r="BH110" s="49">
        <v>0</v>
      </c>
      <c r="BI110" s="49">
        <v>0</v>
      </c>
      <c r="BJ110" s="49">
        <v>0</v>
      </c>
      <c r="BK110" s="49">
        <v>0</v>
      </c>
      <c r="BL110" s="49">
        <v>0</v>
      </c>
      <c r="BM110" s="49">
        <v>0</v>
      </c>
      <c r="BN110" s="49">
        <v>0</v>
      </c>
      <c r="BO110" s="49">
        <v>0</v>
      </c>
      <c r="BP110" s="49">
        <v>0</v>
      </c>
      <c r="BQ110" s="49">
        <v>0</v>
      </c>
      <c r="BR110" s="49">
        <v>0</v>
      </c>
      <c r="BS110" s="49">
        <v>0</v>
      </c>
      <c r="BT110" s="49">
        <v>0</v>
      </c>
      <c r="BU110" s="49">
        <v>0</v>
      </c>
      <c r="BV110" s="49">
        <v>0</v>
      </c>
      <c r="BW110" s="49">
        <v>0</v>
      </c>
      <c r="BX110" s="49">
        <v>0</v>
      </c>
      <c r="BY110" s="49">
        <v>0</v>
      </c>
      <c r="BZ110" s="49">
        <v>0</v>
      </c>
      <c r="CA110" s="49">
        <v>0</v>
      </c>
      <c r="CB110" s="49">
        <v>0</v>
      </c>
      <c r="CC110" s="49">
        <v>0</v>
      </c>
      <c r="CD110" s="49">
        <v>0</v>
      </c>
      <c r="CE110" s="49">
        <v>0</v>
      </c>
      <c r="CF110" s="49">
        <v>0</v>
      </c>
      <c r="CG110" s="49">
        <v>0</v>
      </c>
      <c r="CH110" s="49">
        <v>0</v>
      </c>
      <c r="CI110" s="49">
        <v>0</v>
      </c>
      <c r="CJ110" s="49">
        <v>0</v>
      </c>
      <c r="CK110" s="49">
        <v>0</v>
      </c>
      <c r="CL110" s="49">
        <v>0</v>
      </c>
      <c r="CM110" s="49">
        <v>0</v>
      </c>
      <c r="CN110" s="49">
        <v>0</v>
      </c>
      <c r="CO110" s="49">
        <v>0</v>
      </c>
      <c r="CP110" s="49">
        <v>0</v>
      </c>
      <c r="CQ110" s="49">
        <v>0</v>
      </c>
      <c r="CR110" s="49">
        <v>0</v>
      </c>
      <c r="CS110" s="49">
        <v>0</v>
      </c>
      <c r="CT110" s="49">
        <v>0</v>
      </c>
      <c r="CU110" s="49">
        <v>0</v>
      </c>
      <c r="CV110" s="49">
        <v>0</v>
      </c>
      <c r="CW110" s="49">
        <v>0</v>
      </c>
      <c r="CX110" s="49">
        <v>0</v>
      </c>
      <c r="CY110" s="49">
        <v>0</v>
      </c>
      <c r="CZ110" s="49">
        <v>0</v>
      </c>
      <c r="DA110" s="49">
        <v>0</v>
      </c>
      <c r="DB110" s="49">
        <v>0</v>
      </c>
      <c r="DC110" s="49">
        <v>0</v>
      </c>
      <c r="DD110" s="49">
        <v>219017238.63226831</v>
      </c>
      <c r="DE110" s="49">
        <v>445916.61565707746</v>
      </c>
      <c r="DF110" s="49">
        <v>0</v>
      </c>
      <c r="DG110" s="49">
        <v>0</v>
      </c>
      <c r="DH110" s="49">
        <v>0</v>
      </c>
      <c r="DI110" s="49">
        <v>0</v>
      </c>
      <c r="DJ110" s="49">
        <v>0</v>
      </c>
      <c r="DK110" s="49">
        <v>0</v>
      </c>
      <c r="DL110" s="49">
        <v>0</v>
      </c>
      <c r="DM110" s="49">
        <v>0</v>
      </c>
      <c r="DN110" s="49">
        <v>0</v>
      </c>
      <c r="DO110" s="49">
        <v>0</v>
      </c>
      <c r="DP110" s="49">
        <v>0</v>
      </c>
      <c r="DQ110" s="49">
        <v>0</v>
      </c>
      <c r="DR110" s="49">
        <v>0</v>
      </c>
      <c r="DS110" s="49">
        <v>0</v>
      </c>
      <c r="DT110" s="49">
        <v>0</v>
      </c>
      <c r="DU110" s="49">
        <v>0</v>
      </c>
      <c r="DV110" s="49">
        <v>0</v>
      </c>
      <c r="DW110" s="49">
        <v>0</v>
      </c>
      <c r="DX110" s="49">
        <v>0</v>
      </c>
      <c r="DY110" s="49">
        <v>0</v>
      </c>
      <c r="DZ110" s="49">
        <v>0</v>
      </c>
      <c r="EA110" s="49">
        <v>0</v>
      </c>
      <c r="EB110" s="49">
        <v>0</v>
      </c>
      <c r="EC110" s="49">
        <v>0</v>
      </c>
      <c r="ED110" s="49">
        <v>0</v>
      </c>
      <c r="EE110" s="49">
        <v>0</v>
      </c>
      <c r="EF110" s="49">
        <v>0</v>
      </c>
      <c r="EG110" s="49">
        <v>0</v>
      </c>
      <c r="EH110" s="49">
        <v>0</v>
      </c>
      <c r="EI110" s="49">
        <v>430377.57856568875</v>
      </c>
      <c r="EJ110" s="49">
        <v>0</v>
      </c>
      <c r="EK110" s="49">
        <v>0</v>
      </c>
      <c r="EL110" s="49">
        <v>0</v>
      </c>
      <c r="EM110" s="49">
        <v>0</v>
      </c>
      <c r="EN110" s="49">
        <v>0</v>
      </c>
      <c r="EO110" s="49">
        <v>0</v>
      </c>
      <c r="EP110" s="49">
        <v>0</v>
      </c>
      <c r="EQ110" s="49">
        <v>0</v>
      </c>
      <c r="ER110" s="49">
        <v>0</v>
      </c>
      <c r="ES110" s="49">
        <v>0</v>
      </c>
      <c r="ET110" s="49">
        <v>0</v>
      </c>
      <c r="EU110" s="49">
        <v>0</v>
      </c>
      <c r="EV110" s="49">
        <v>0</v>
      </c>
      <c r="EW110" s="49">
        <v>0</v>
      </c>
      <c r="EX110" s="49">
        <v>0</v>
      </c>
      <c r="EY110" s="49">
        <v>0</v>
      </c>
      <c r="EZ110" s="49">
        <v>0</v>
      </c>
      <c r="FA110" s="49">
        <v>0</v>
      </c>
      <c r="FB110" s="49">
        <v>0</v>
      </c>
      <c r="FC110" s="49">
        <v>0</v>
      </c>
      <c r="FD110" s="49">
        <v>0</v>
      </c>
      <c r="FE110" s="49">
        <v>0</v>
      </c>
      <c r="FF110" s="49">
        <v>0</v>
      </c>
      <c r="FG110" s="49">
        <v>0</v>
      </c>
      <c r="FH110" s="49">
        <v>0</v>
      </c>
      <c r="FI110" s="49">
        <v>0</v>
      </c>
      <c r="FJ110" s="49">
        <v>0</v>
      </c>
      <c r="FK110" s="50">
        <v>219947122.27732503</v>
      </c>
      <c r="FL110" s="51">
        <v>0</v>
      </c>
      <c r="FM110" s="50"/>
      <c r="FN110" s="50">
        <v>0</v>
      </c>
      <c r="FO110" s="51">
        <v>0</v>
      </c>
      <c r="FP110" s="51">
        <v>219947122.27732503</v>
      </c>
      <c r="FQ110" s="51">
        <v>0</v>
      </c>
      <c r="FR110" s="51">
        <v>1765907.4021246957</v>
      </c>
      <c r="FS110" s="51">
        <v>221713029.67944974</v>
      </c>
      <c r="FT110" s="47">
        <v>1765907.4021246957</v>
      </c>
      <c r="FU110" s="47">
        <v>0</v>
      </c>
      <c r="FV110" s="61">
        <f t="shared" si="3"/>
        <v>0</v>
      </c>
    </row>
    <row r="111" spans="1:178" x14ac:dyDescent="0.25">
      <c r="A111" s="42" t="s">
        <v>136</v>
      </c>
      <c r="B111" s="43">
        <v>107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9">
        <v>0</v>
      </c>
      <c r="AJ111" s="49">
        <v>0</v>
      </c>
      <c r="AK111" s="49">
        <v>0</v>
      </c>
      <c r="AL111" s="49">
        <v>0</v>
      </c>
      <c r="AM111" s="49">
        <v>0</v>
      </c>
      <c r="AN111" s="49">
        <v>0</v>
      </c>
      <c r="AO111" s="49">
        <v>0</v>
      </c>
      <c r="AP111" s="49">
        <v>0</v>
      </c>
      <c r="AQ111" s="49">
        <v>0</v>
      </c>
      <c r="AR111" s="49">
        <v>0</v>
      </c>
      <c r="AS111" s="49">
        <v>0</v>
      </c>
      <c r="AT111" s="49">
        <v>0</v>
      </c>
      <c r="AU111" s="49">
        <v>0</v>
      </c>
      <c r="AV111" s="49">
        <v>0</v>
      </c>
      <c r="AW111" s="49">
        <v>0</v>
      </c>
      <c r="AX111" s="49">
        <v>0</v>
      </c>
      <c r="AY111" s="49">
        <v>0</v>
      </c>
      <c r="AZ111" s="49">
        <v>0</v>
      </c>
      <c r="BA111" s="49">
        <v>0</v>
      </c>
      <c r="BB111" s="49">
        <v>0</v>
      </c>
      <c r="BC111" s="49">
        <v>0</v>
      </c>
      <c r="BD111" s="49">
        <v>0</v>
      </c>
      <c r="BE111" s="49">
        <v>0</v>
      </c>
      <c r="BF111" s="49">
        <v>0</v>
      </c>
      <c r="BG111" s="49">
        <v>0</v>
      </c>
      <c r="BH111" s="49">
        <v>0</v>
      </c>
      <c r="BI111" s="49">
        <v>0</v>
      </c>
      <c r="BJ111" s="49">
        <v>0</v>
      </c>
      <c r="BK111" s="49">
        <v>0</v>
      </c>
      <c r="BL111" s="49">
        <v>0</v>
      </c>
      <c r="BM111" s="49">
        <v>0</v>
      </c>
      <c r="BN111" s="49">
        <v>0</v>
      </c>
      <c r="BO111" s="49">
        <v>0</v>
      </c>
      <c r="BP111" s="49">
        <v>0</v>
      </c>
      <c r="BQ111" s="49">
        <v>0</v>
      </c>
      <c r="BR111" s="49">
        <v>0</v>
      </c>
      <c r="BS111" s="49">
        <v>0</v>
      </c>
      <c r="BT111" s="49">
        <v>0</v>
      </c>
      <c r="BU111" s="49">
        <v>0</v>
      </c>
      <c r="BV111" s="49">
        <v>0</v>
      </c>
      <c r="BW111" s="49">
        <v>0</v>
      </c>
      <c r="BX111" s="49">
        <v>0</v>
      </c>
      <c r="BY111" s="49">
        <v>0</v>
      </c>
      <c r="BZ111" s="49">
        <v>0</v>
      </c>
      <c r="CA111" s="49">
        <v>0</v>
      </c>
      <c r="CB111" s="49">
        <v>0</v>
      </c>
      <c r="CC111" s="49">
        <v>0</v>
      </c>
      <c r="CD111" s="49">
        <v>0</v>
      </c>
      <c r="CE111" s="49">
        <v>0</v>
      </c>
      <c r="CF111" s="49">
        <v>0</v>
      </c>
      <c r="CG111" s="49">
        <v>0</v>
      </c>
      <c r="CH111" s="49">
        <v>0</v>
      </c>
      <c r="CI111" s="49">
        <v>0</v>
      </c>
      <c r="CJ111" s="49">
        <v>0</v>
      </c>
      <c r="CK111" s="49">
        <v>0</v>
      </c>
      <c r="CL111" s="49">
        <v>0</v>
      </c>
      <c r="CM111" s="49">
        <v>0</v>
      </c>
      <c r="CN111" s="49">
        <v>0</v>
      </c>
      <c r="CO111" s="49">
        <v>0</v>
      </c>
      <c r="CP111" s="49">
        <v>0</v>
      </c>
      <c r="CQ111" s="49">
        <v>0</v>
      </c>
      <c r="CR111" s="49">
        <v>0</v>
      </c>
      <c r="CS111" s="49">
        <v>0</v>
      </c>
      <c r="CT111" s="49">
        <v>0</v>
      </c>
      <c r="CU111" s="49">
        <v>0</v>
      </c>
      <c r="CV111" s="49">
        <v>0</v>
      </c>
      <c r="CW111" s="49">
        <v>0</v>
      </c>
      <c r="CX111" s="49">
        <v>0</v>
      </c>
      <c r="CY111" s="49">
        <v>0</v>
      </c>
      <c r="CZ111" s="49">
        <v>0</v>
      </c>
      <c r="DA111" s="49">
        <v>0</v>
      </c>
      <c r="DB111" s="49">
        <v>0</v>
      </c>
      <c r="DC111" s="49">
        <v>0</v>
      </c>
      <c r="DD111" s="49">
        <v>2450033.4070858215</v>
      </c>
      <c r="DE111" s="49">
        <v>126111992.60050312</v>
      </c>
      <c r="DF111" s="49">
        <v>0</v>
      </c>
      <c r="DG111" s="49">
        <v>797732.50609363872</v>
      </c>
      <c r="DH111" s="49">
        <v>1654809.8147235988</v>
      </c>
      <c r="DI111" s="49">
        <v>0</v>
      </c>
      <c r="DJ111" s="49">
        <v>0</v>
      </c>
      <c r="DK111" s="49">
        <v>0</v>
      </c>
      <c r="DL111" s="49">
        <v>0</v>
      </c>
      <c r="DM111" s="49">
        <v>0</v>
      </c>
      <c r="DN111" s="49">
        <v>0</v>
      </c>
      <c r="DO111" s="49">
        <v>0</v>
      </c>
      <c r="DP111" s="49">
        <v>0</v>
      </c>
      <c r="DQ111" s="49">
        <v>0</v>
      </c>
      <c r="DR111" s="49">
        <v>0</v>
      </c>
      <c r="DS111" s="49">
        <v>0</v>
      </c>
      <c r="DT111" s="49">
        <v>0</v>
      </c>
      <c r="DU111" s="49">
        <v>0</v>
      </c>
      <c r="DV111" s="49">
        <v>0</v>
      </c>
      <c r="DW111" s="49">
        <v>0</v>
      </c>
      <c r="DX111" s="49">
        <v>0</v>
      </c>
      <c r="DY111" s="49">
        <v>0</v>
      </c>
      <c r="DZ111" s="49">
        <v>0</v>
      </c>
      <c r="EA111" s="49">
        <v>0</v>
      </c>
      <c r="EB111" s="49">
        <v>0</v>
      </c>
      <c r="EC111" s="49">
        <v>0</v>
      </c>
      <c r="ED111" s="49">
        <v>0</v>
      </c>
      <c r="EE111" s="49">
        <v>0</v>
      </c>
      <c r="EF111" s="49">
        <v>0</v>
      </c>
      <c r="EG111" s="49">
        <v>0</v>
      </c>
      <c r="EH111" s="49">
        <v>0</v>
      </c>
      <c r="EI111" s="49">
        <v>0</v>
      </c>
      <c r="EJ111" s="49">
        <v>0</v>
      </c>
      <c r="EK111" s="49">
        <v>0</v>
      </c>
      <c r="EL111" s="49">
        <v>0</v>
      </c>
      <c r="EM111" s="49">
        <v>0</v>
      </c>
      <c r="EN111" s="49">
        <v>0</v>
      </c>
      <c r="EO111" s="49">
        <v>0</v>
      </c>
      <c r="EP111" s="49">
        <v>0</v>
      </c>
      <c r="EQ111" s="49">
        <v>0</v>
      </c>
      <c r="ER111" s="49">
        <v>0</v>
      </c>
      <c r="ES111" s="49">
        <v>0</v>
      </c>
      <c r="ET111" s="49">
        <v>0</v>
      </c>
      <c r="EU111" s="49">
        <v>0</v>
      </c>
      <c r="EV111" s="49">
        <v>0</v>
      </c>
      <c r="EW111" s="49">
        <v>0</v>
      </c>
      <c r="EX111" s="49">
        <v>0</v>
      </c>
      <c r="EY111" s="49">
        <v>0</v>
      </c>
      <c r="EZ111" s="49">
        <v>0</v>
      </c>
      <c r="FA111" s="49">
        <v>0</v>
      </c>
      <c r="FB111" s="49">
        <v>0</v>
      </c>
      <c r="FC111" s="49">
        <v>0</v>
      </c>
      <c r="FD111" s="49">
        <v>0</v>
      </c>
      <c r="FE111" s="49">
        <v>0</v>
      </c>
      <c r="FF111" s="49">
        <v>0</v>
      </c>
      <c r="FG111" s="49">
        <v>0</v>
      </c>
      <c r="FH111" s="49">
        <v>0</v>
      </c>
      <c r="FI111" s="49">
        <v>0</v>
      </c>
      <c r="FJ111" s="49">
        <v>0</v>
      </c>
      <c r="FK111" s="50">
        <v>131014568.32840617</v>
      </c>
      <c r="FL111" s="51">
        <v>0</v>
      </c>
      <c r="FM111" s="50"/>
      <c r="FN111" s="50">
        <v>0</v>
      </c>
      <c r="FO111" s="51">
        <v>0</v>
      </c>
      <c r="FP111" s="51">
        <v>131014568.32840617</v>
      </c>
      <c r="FQ111" s="51">
        <v>0</v>
      </c>
      <c r="FR111" s="51">
        <v>1014328.1384511027</v>
      </c>
      <c r="FS111" s="51">
        <v>132028896.46685727</v>
      </c>
      <c r="FT111" s="47">
        <v>1014328.1384511027</v>
      </c>
      <c r="FU111" s="47">
        <v>0</v>
      </c>
      <c r="FV111" s="61">
        <f t="shared" si="3"/>
        <v>0</v>
      </c>
    </row>
    <row r="112" spans="1:178" x14ac:dyDescent="0.25">
      <c r="A112" s="42" t="s">
        <v>137</v>
      </c>
      <c r="B112" s="43">
        <v>108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9">
        <v>0</v>
      </c>
      <c r="AJ112" s="49">
        <v>0</v>
      </c>
      <c r="AK112" s="49">
        <v>0</v>
      </c>
      <c r="AL112" s="49">
        <v>0</v>
      </c>
      <c r="AM112" s="49">
        <v>0</v>
      </c>
      <c r="AN112" s="49">
        <v>0</v>
      </c>
      <c r="AO112" s="49">
        <v>0</v>
      </c>
      <c r="AP112" s="49">
        <v>0</v>
      </c>
      <c r="AQ112" s="49">
        <v>0</v>
      </c>
      <c r="AR112" s="49">
        <v>0</v>
      </c>
      <c r="AS112" s="49">
        <v>0</v>
      </c>
      <c r="AT112" s="49">
        <v>0</v>
      </c>
      <c r="AU112" s="49">
        <v>0</v>
      </c>
      <c r="AV112" s="49">
        <v>0</v>
      </c>
      <c r="AW112" s="49">
        <v>0</v>
      </c>
      <c r="AX112" s="49">
        <v>0</v>
      </c>
      <c r="AY112" s="49">
        <v>0</v>
      </c>
      <c r="AZ112" s="49">
        <v>0</v>
      </c>
      <c r="BA112" s="49">
        <v>0</v>
      </c>
      <c r="BB112" s="49">
        <v>0</v>
      </c>
      <c r="BC112" s="49">
        <v>0</v>
      </c>
      <c r="BD112" s="49">
        <v>0</v>
      </c>
      <c r="BE112" s="49">
        <v>0</v>
      </c>
      <c r="BF112" s="49">
        <v>0</v>
      </c>
      <c r="BG112" s="49">
        <v>0</v>
      </c>
      <c r="BH112" s="49">
        <v>0</v>
      </c>
      <c r="BI112" s="49">
        <v>0</v>
      </c>
      <c r="BJ112" s="49">
        <v>0</v>
      </c>
      <c r="BK112" s="49">
        <v>0</v>
      </c>
      <c r="BL112" s="49">
        <v>0</v>
      </c>
      <c r="BM112" s="49">
        <v>0</v>
      </c>
      <c r="BN112" s="49">
        <v>0</v>
      </c>
      <c r="BO112" s="49">
        <v>0</v>
      </c>
      <c r="BP112" s="49">
        <v>0</v>
      </c>
      <c r="BQ112" s="49">
        <v>0</v>
      </c>
      <c r="BR112" s="49">
        <v>0</v>
      </c>
      <c r="BS112" s="49">
        <v>0</v>
      </c>
      <c r="BT112" s="49">
        <v>0</v>
      </c>
      <c r="BU112" s="49">
        <v>0</v>
      </c>
      <c r="BV112" s="49">
        <v>0</v>
      </c>
      <c r="BW112" s="49">
        <v>0</v>
      </c>
      <c r="BX112" s="49">
        <v>0</v>
      </c>
      <c r="BY112" s="49">
        <v>0</v>
      </c>
      <c r="BZ112" s="49">
        <v>0</v>
      </c>
      <c r="CA112" s="49">
        <v>0</v>
      </c>
      <c r="CB112" s="49">
        <v>0</v>
      </c>
      <c r="CC112" s="49">
        <v>0</v>
      </c>
      <c r="CD112" s="49">
        <v>0</v>
      </c>
      <c r="CE112" s="49">
        <v>0</v>
      </c>
      <c r="CF112" s="49">
        <v>0</v>
      </c>
      <c r="CG112" s="49">
        <v>0</v>
      </c>
      <c r="CH112" s="49">
        <v>0</v>
      </c>
      <c r="CI112" s="49">
        <v>0</v>
      </c>
      <c r="CJ112" s="49">
        <v>0</v>
      </c>
      <c r="CK112" s="49">
        <v>0</v>
      </c>
      <c r="CL112" s="49">
        <v>0</v>
      </c>
      <c r="CM112" s="49">
        <v>0</v>
      </c>
      <c r="CN112" s="49">
        <v>0</v>
      </c>
      <c r="CO112" s="49">
        <v>0</v>
      </c>
      <c r="CP112" s="49">
        <v>0</v>
      </c>
      <c r="CQ112" s="49">
        <v>0</v>
      </c>
      <c r="CR112" s="49">
        <v>0</v>
      </c>
      <c r="CS112" s="49">
        <v>0</v>
      </c>
      <c r="CT112" s="49">
        <v>0</v>
      </c>
      <c r="CU112" s="49">
        <v>0</v>
      </c>
      <c r="CV112" s="49">
        <v>0</v>
      </c>
      <c r="CW112" s="49">
        <v>0</v>
      </c>
      <c r="CX112" s="49">
        <v>0</v>
      </c>
      <c r="CY112" s="49">
        <v>0</v>
      </c>
      <c r="CZ112" s="49">
        <v>0</v>
      </c>
      <c r="DA112" s="49">
        <v>0</v>
      </c>
      <c r="DB112" s="49">
        <v>0</v>
      </c>
      <c r="DC112" s="49">
        <v>0</v>
      </c>
      <c r="DD112" s="49">
        <v>0</v>
      </c>
      <c r="DE112" s="49">
        <v>0</v>
      </c>
      <c r="DF112" s="49">
        <v>4732715.3017614996</v>
      </c>
      <c r="DG112" s="49">
        <v>0</v>
      </c>
      <c r="DH112" s="49">
        <v>0</v>
      </c>
      <c r="DI112" s="49">
        <v>0</v>
      </c>
      <c r="DJ112" s="49">
        <v>0</v>
      </c>
      <c r="DK112" s="49">
        <v>0</v>
      </c>
      <c r="DL112" s="49">
        <v>0</v>
      </c>
      <c r="DM112" s="49">
        <v>0</v>
      </c>
      <c r="DN112" s="49">
        <v>0</v>
      </c>
      <c r="DO112" s="49">
        <v>0</v>
      </c>
      <c r="DP112" s="49">
        <v>0</v>
      </c>
      <c r="DQ112" s="49">
        <v>0</v>
      </c>
      <c r="DR112" s="49">
        <v>0</v>
      </c>
      <c r="DS112" s="49">
        <v>0</v>
      </c>
      <c r="DT112" s="49">
        <v>0</v>
      </c>
      <c r="DU112" s="49">
        <v>0</v>
      </c>
      <c r="DV112" s="49">
        <v>0</v>
      </c>
      <c r="DW112" s="49">
        <v>0</v>
      </c>
      <c r="DX112" s="49">
        <v>0</v>
      </c>
      <c r="DY112" s="49">
        <v>0</v>
      </c>
      <c r="DZ112" s="49">
        <v>0</v>
      </c>
      <c r="EA112" s="49">
        <v>0</v>
      </c>
      <c r="EB112" s="49">
        <v>0</v>
      </c>
      <c r="EC112" s="49">
        <v>0</v>
      </c>
      <c r="ED112" s="49">
        <v>0</v>
      </c>
      <c r="EE112" s="49">
        <v>0</v>
      </c>
      <c r="EF112" s="49">
        <v>0</v>
      </c>
      <c r="EG112" s="49">
        <v>0</v>
      </c>
      <c r="EH112" s="49">
        <v>0</v>
      </c>
      <c r="EI112" s="49">
        <v>0</v>
      </c>
      <c r="EJ112" s="49">
        <v>0</v>
      </c>
      <c r="EK112" s="49">
        <v>0</v>
      </c>
      <c r="EL112" s="49">
        <v>0</v>
      </c>
      <c r="EM112" s="49">
        <v>0</v>
      </c>
      <c r="EN112" s="49">
        <v>0</v>
      </c>
      <c r="EO112" s="49">
        <v>0</v>
      </c>
      <c r="EP112" s="49">
        <v>0</v>
      </c>
      <c r="EQ112" s="49">
        <v>0</v>
      </c>
      <c r="ER112" s="49">
        <v>0</v>
      </c>
      <c r="ES112" s="49">
        <v>0</v>
      </c>
      <c r="ET112" s="49">
        <v>0</v>
      </c>
      <c r="EU112" s="49">
        <v>0</v>
      </c>
      <c r="EV112" s="49">
        <v>0</v>
      </c>
      <c r="EW112" s="49">
        <v>0</v>
      </c>
      <c r="EX112" s="49">
        <v>0</v>
      </c>
      <c r="EY112" s="49">
        <v>0</v>
      </c>
      <c r="EZ112" s="49">
        <v>0</v>
      </c>
      <c r="FA112" s="49">
        <v>0</v>
      </c>
      <c r="FB112" s="49">
        <v>0</v>
      </c>
      <c r="FC112" s="49">
        <v>0</v>
      </c>
      <c r="FD112" s="49">
        <v>0</v>
      </c>
      <c r="FE112" s="49">
        <v>0</v>
      </c>
      <c r="FF112" s="49">
        <v>0</v>
      </c>
      <c r="FG112" s="49">
        <v>0</v>
      </c>
      <c r="FH112" s="49">
        <v>0</v>
      </c>
      <c r="FI112" s="49">
        <v>0</v>
      </c>
      <c r="FJ112" s="49">
        <v>0</v>
      </c>
      <c r="FK112" s="50">
        <v>4732715.3017614996</v>
      </c>
      <c r="FL112" s="51">
        <v>0</v>
      </c>
      <c r="FM112" s="50"/>
      <c r="FN112" s="50">
        <v>0</v>
      </c>
      <c r="FO112" s="51">
        <v>0</v>
      </c>
      <c r="FP112" s="51">
        <v>4732715.3017614996</v>
      </c>
      <c r="FQ112" s="51">
        <v>0</v>
      </c>
      <c r="FR112" s="51">
        <v>55026.879424733139</v>
      </c>
      <c r="FS112" s="51">
        <v>4787742.1811862327</v>
      </c>
      <c r="FT112" s="47">
        <v>55026.879424733139</v>
      </c>
      <c r="FU112" s="47">
        <v>0</v>
      </c>
      <c r="FV112" s="61">
        <f t="shared" si="3"/>
        <v>0</v>
      </c>
    </row>
    <row r="113" spans="1:178" x14ac:dyDescent="0.25">
      <c r="A113" s="42" t="s">
        <v>138</v>
      </c>
      <c r="B113" s="43">
        <v>109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9">
        <v>0</v>
      </c>
      <c r="AJ113" s="49">
        <v>0</v>
      </c>
      <c r="AK113" s="49">
        <v>0</v>
      </c>
      <c r="AL113" s="49">
        <v>0</v>
      </c>
      <c r="AM113" s="49">
        <v>0</v>
      </c>
      <c r="AN113" s="49">
        <v>0</v>
      </c>
      <c r="AO113" s="49">
        <v>0</v>
      </c>
      <c r="AP113" s="49">
        <v>0</v>
      </c>
      <c r="AQ113" s="49">
        <v>0</v>
      </c>
      <c r="AR113" s="49">
        <v>0</v>
      </c>
      <c r="AS113" s="49">
        <v>0</v>
      </c>
      <c r="AT113" s="49">
        <v>0</v>
      </c>
      <c r="AU113" s="49">
        <v>0</v>
      </c>
      <c r="AV113" s="49">
        <v>0</v>
      </c>
      <c r="AW113" s="49">
        <v>0</v>
      </c>
      <c r="AX113" s="49">
        <v>0</v>
      </c>
      <c r="AY113" s="49">
        <v>0</v>
      </c>
      <c r="AZ113" s="49">
        <v>0</v>
      </c>
      <c r="BA113" s="49">
        <v>0</v>
      </c>
      <c r="BB113" s="49">
        <v>0</v>
      </c>
      <c r="BC113" s="49">
        <v>0</v>
      </c>
      <c r="BD113" s="49">
        <v>0</v>
      </c>
      <c r="BE113" s="49">
        <v>0</v>
      </c>
      <c r="BF113" s="49">
        <v>0</v>
      </c>
      <c r="BG113" s="49">
        <v>0</v>
      </c>
      <c r="BH113" s="49">
        <v>0</v>
      </c>
      <c r="BI113" s="49">
        <v>0</v>
      </c>
      <c r="BJ113" s="49">
        <v>0</v>
      </c>
      <c r="BK113" s="49">
        <v>0</v>
      </c>
      <c r="BL113" s="49">
        <v>0</v>
      </c>
      <c r="BM113" s="49">
        <v>0</v>
      </c>
      <c r="BN113" s="49">
        <v>0</v>
      </c>
      <c r="BO113" s="49">
        <v>0</v>
      </c>
      <c r="BP113" s="49">
        <v>0</v>
      </c>
      <c r="BQ113" s="49">
        <v>0</v>
      </c>
      <c r="BR113" s="49">
        <v>0</v>
      </c>
      <c r="BS113" s="49">
        <v>0</v>
      </c>
      <c r="BT113" s="49">
        <v>0</v>
      </c>
      <c r="BU113" s="49">
        <v>0</v>
      </c>
      <c r="BV113" s="49">
        <v>0</v>
      </c>
      <c r="BW113" s="49">
        <v>0</v>
      </c>
      <c r="BX113" s="49">
        <v>0</v>
      </c>
      <c r="BY113" s="49">
        <v>0</v>
      </c>
      <c r="BZ113" s="49">
        <v>0</v>
      </c>
      <c r="CA113" s="49">
        <v>0</v>
      </c>
      <c r="CB113" s="49">
        <v>0</v>
      </c>
      <c r="CC113" s="49">
        <v>0</v>
      </c>
      <c r="CD113" s="49">
        <v>0</v>
      </c>
      <c r="CE113" s="49">
        <v>0</v>
      </c>
      <c r="CF113" s="49">
        <v>0</v>
      </c>
      <c r="CG113" s="49">
        <v>0</v>
      </c>
      <c r="CH113" s="49">
        <v>0</v>
      </c>
      <c r="CI113" s="49">
        <v>0</v>
      </c>
      <c r="CJ113" s="49">
        <v>0</v>
      </c>
      <c r="CK113" s="49">
        <v>0</v>
      </c>
      <c r="CL113" s="49">
        <v>0</v>
      </c>
      <c r="CM113" s="49">
        <v>0</v>
      </c>
      <c r="CN113" s="49">
        <v>0</v>
      </c>
      <c r="CO113" s="49">
        <v>0</v>
      </c>
      <c r="CP113" s="49">
        <v>0</v>
      </c>
      <c r="CQ113" s="49">
        <v>0</v>
      </c>
      <c r="CR113" s="49">
        <v>0</v>
      </c>
      <c r="CS113" s="49">
        <v>0</v>
      </c>
      <c r="CT113" s="49">
        <v>0</v>
      </c>
      <c r="CU113" s="49">
        <v>0</v>
      </c>
      <c r="CV113" s="49">
        <v>0</v>
      </c>
      <c r="CW113" s="49">
        <v>0</v>
      </c>
      <c r="CX113" s="49">
        <v>0</v>
      </c>
      <c r="CY113" s="49">
        <v>0</v>
      </c>
      <c r="CZ113" s="49">
        <v>0</v>
      </c>
      <c r="DA113" s="49">
        <v>0</v>
      </c>
      <c r="DB113" s="49">
        <v>0</v>
      </c>
      <c r="DC113" s="49">
        <v>0</v>
      </c>
      <c r="DD113" s="49">
        <v>0</v>
      </c>
      <c r="DE113" s="49">
        <v>755720.7486331797</v>
      </c>
      <c r="DF113" s="49">
        <v>0</v>
      </c>
      <c r="DG113" s="49">
        <v>98098881.664473921</v>
      </c>
      <c r="DH113" s="49">
        <v>191374.30515522804</v>
      </c>
      <c r="DI113" s="49">
        <v>0</v>
      </c>
      <c r="DJ113" s="49">
        <v>0</v>
      </c>
      <c r="DK113" s="49">
        <v>0</v>
      </c>
      <c r="DL113" s="49">
        <v>0</v>
      </c>
      <c r="DM113" s="49">
        <v>0</v>
      </c>
      <c r="DN113" s="49">
        <v>0</v>
      </c>
      <c r="DO113" s="49">
        <v>0</v>
      </c>
      <c r="DP113" s="49">
        <v>395393.89541285124</v>
      </c>
      <c r="DQ113" s="49">
        <v>0</v>
      </c>
      <c r="DR113" s="49">
        <v>0</v>
      </c>
      <c r="DS113" s="49">
        <v>0</v>
      </c>
      <c r="DT113" s="49">
        <v>0</v>
      </c>
      <c r="DU113" s="49">
        <v>0</v>
      </c>
      <c r="DV113" s="49">
        <v>0</v>
      </c>
      <c r="DW113" s="49">
        <v>0</v>
      </c>
      <c r="DX113" s="49">
        <v>0</v>
      </c>
      <c r="DY113" s="49">
        <v>0</v>
      </c>
      <c r="DZ113" s="49">
        <v>0</v>
      </c>
      <c r="EA113" s="49">
        <v>0</v>
      </c>
      <c r="EB113" s="49">
        <v>0</v>
      </c>
      <c r="EC113" s="49">
        <v>0</v>
      </c>
      <c r="ED113" s="49">
        <v>0</v>
      </c>
      <c r="EE113" s="49">
        <v>0</v>
      </c>
      <c r="EF113" s="49">
        <v>0</v>
      </c>
      <c r="EG113" s="49">
        <v>0</v>
      </c>
      <c r="EH113" s="49">
        <v>0</v>
      </c>
      <c r="EI113" s="49">
        <v>371824.48732893134</v>
      </c>
      <c r="EJ113" s="49">
        <v>0</v>
      </c>
      <c r="EK113" s="49">
        <v>0</v>
      </c>
      <c r="EL113" s="49">
        <v>43122.181152056328</v>
      </c>
      <c r="EM113" s="49">
        <v>0</v>
      </c>
      <c r="EN113" s="49">
        <v>0</v>
      </c>
      <c r="EO113" s="49">
        <v>0</v>
      </c>
      <c r="EP113" s="49">
        <v>0</v>
      </c>
      <c r="EQ113" s="49">
        <v>0</v>
      </c>
      <c r="ER113" s="49">
        <v>0</v>
      </c>
      <c r="ES113" s="49">
        <v>0</v>
      </c>
      <c r="ET113" s="49">
        <v>0</v>
      </c>
      <c r="EU113" s="49">
        <v>0</v>
      </c>
      <c r="EV113" s="49">
        <v>0</v>
      </c>
      <c r="EW113" s="49">
        <v>0</v>
      </c>
      <c r="EX113" s="49">
        <v>0</v>
      </c>
      <c r="EY113" s="49">
        <v>0</v>
      </c>
      <c r="EZ113" s="49">
        <v>0</v>
      </c>
      <c r="FA113" s="49">
        <v>0</v>
      </c>
      <c r="FB113" s="49">
        <v>0</v>
      </c>
      <c r="FC113" s="49">
        <v>0</v>
      </c>
      <c r="FD113" s="49">
        <v>0</v>
      </c>
      <c r="FE113" s="49">
        <v>0</v>
      </c>
      <c r="FF113" s="49">
        <v>0</v>
      </c>
      <c r="FG113" s="49">
        <v>0</v>
      </c>
      <c r="FH113" s="49">
        <v>0</v>
      </c>
      <c r="FI113" s="49">
        <v>0</v>
      </c>
      <c r="FJ113" s="49">
        <v>0</v>
      </c>
      <c r="FK113" s="50">
        <v>99856317.282156169</v>
      </c>
      <c r="FL113" s="51">
        <v>0</v>
      </c>
      <c r="FM113" s="50"/>
      <c r="FN113" s="50">
        <v>0</v>
      </c>
      <c r="FO113" s="51">
        <v>0</v>
      </c>
      <c r="FP113" s="51">
        <v>99856317.282156169</v>
      </c>
      <c r="FQ113" s="51">
        <v>0</v>
      </c>
      <c r="FR113" s="51">
        <v>1063284.4375559024</v>
      </c>
      <c r="FS113" s="51">
        <v>100919601.71971208</v>
      </c>
      <c r="FT113" s="47">
        <v>1063284.4375559024</v>
      </c>
      <c r="FU113" s="47">
        <v>0</v>
      </c>
      <c r="FV113" s="61">
        <f t="shared" si="3"/>
        <v>0</v>
      </c>
    </row>
    <row r="114" spans="1:178" x14ac:dyDescent="0.25">
      <c r="A114" s="42" t="s">
        <v>139</v>
      </c>
      <c r="B114" s="43">
        <v>110</v>
      </c>
      <c r="C114" s="49">
        <v>0</v>
      </c>
      <c r="D114" s="49">
        <v>0</v>
      </c>
      <c r="E114" s="49">
        <v>0</v>
      </c>
      <c r="F114" s="49">
        <v>0</v>
      </c>
      <c r="G114" s="49"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49">
        <v>0</v>
      </c>
      <c r="AA114" s="49">
        <v>0</v>
      </c>
      <c r="AB114" s="49">
        <v>0</v>
      </c>
      <c r="AC114" s="49">
        <v>0</v>
      </c>
      <c r="AD114" s="49">
        <v>0</v>
      </c>
      <c r="AE114" s="49">
        <v>0</v>
      </c>
      <c r="AF114" s="49">
        <v>0</v>
      </c>
      <c r="AG114" s="49">
        <v>0</v>
      </c>
      <c r="AH114" s="49">
        <v>0</v>
      </c>
      <c r="AI114" s="49">
        <v>0</v>
      </c>
      <c r="AJ114" s="49">
        <v>0</v>
      </c>
      <c r="AK114" s="49">
        <v>0</v>
      </c>
      <c r="AL114" s="49">
        <v>0</v>
      </c>
      <c r="AM114" s="49">
        <v>0</v>
      </c>
      <c r="AN114" s="49">
        <v>0</v>
      </c>
      <c r="AO114" s="49">
        <v>0</v>
      </c>
      <c r="AP114" s="49">
        <v>0</v>
      </c>
      <c r="AQ114" s="49">
        <v>0</v>
      </c>
      <c r="AR114" s="49">
        <v>0</v>
      </c>
      <c r="AS114" s="49">
        <v>0</v>
      </c>
      <c r="AT114" s="49">
        <v>0</v>
      </c>
      <c r="AU114" s="49">
        <v>0</v>
      </c>
      <c r="AV114" s="49">
        <v>0</v>
      </c>
      <c r="AW114" s="49">
        <v>0</v>
      </c>
      <c r="AX114" s="49">
        <v>0</v>
      </c>
      <c r="AY114" s="49">
        <v>0</v>
      </c>
      <c r="AZ114" s="49">
        <v>0</v>
      </c>
      <c r="BA114" s="49">
        <v>0</v>
      </c>
      <c r="BB114" s="49">
        <v>0</v>
      </c>
      <c r="BC114" s="49">
        <v>0</v>
      </c>
      <c r="BD114" s="49">
        <v>0</v>
      </c>
      <c r="BE114" s="49">
        <v>0</v>
      </c>
      <c r="BF114" s="49">
        <v>0</v>
      </c>
      <c r="BG114" s="49">
        <v>106949.39569719968</v>
      </c>
      <c r="BH114" s="49">
        <v>0</v>
      </c>
      <c r="BI114" s="49">
        <v>0</v>
      </c>
      <c r="BJ114" s="49">
        <v>0</v>
      </c>
      <c r="BK114" s="49">
        <v>0</v>
      </c>
      <c r="BL114" s="49">
        <v>0</v>
      </c>
      <c r="BM114" s="49">
        <v>0</v>
      </c>
      <c r="BN114" s="49">
        <v>0</v>
      </c>
      <c r="BO114" s="49">
        <v>0</v>
      </c>
      <c r="BP114" s="49">
        <v>0</v>
      </c>
      <c r="BQ114" s="49">
        <v>0</v>
      </c>
      <c r="BR114" s="49">
        <v>0</v>
      </c>
      <c r="BS114" s="49">
        <v>0</v>
      </c>
      <c r="BT114" s="49">
        <v>0</v>
      </c>
      <c r="BU114" s="49">
        <v>0</v>
      </c>
      <c r="BV114" s="49">
        <v>0</v>
      </c>
      <c r="BW114" s="49">
        <v>0</v>
      </c>
      <c r="BX114" s="49">
        <v>0</v>
      </c>
      <c r="BY114" s="49">
        <v>0</v>
      </c>
      <c r="BZ114" s="49">
        <v>0</v>
      </c>
      <c r="CA114" s="49">
        <v>0</v>
      </c>
      <c r="CB114" s="49">
        <v>0</v>
      </c>
      <c r="CC114" s="49">
        <v>0</v>
      </c>
      <c r="CD114" s="49">
        <v>0</v>
      </c>
      <c r="CE114" s="49">
        <v>0</v>
      </c>
      <c r="CF114" s="49">
        <v>0</v>
      </c>
      <c r="CG114" s="49">
        <v>0</v>
      </c>
      <c r="CH114" s="49">
        <v>0</v>
      </c>
      <c r="CI114" s="49">
        <v>0</v>
      </c>
      <c r="CJ114" s="49">
        <v>0</v>
      </c>
      <c r="CK114" s="49">
        <v>0</v>
      </c>
      <c r="CL114" s="49">
        <v>0</v>
      </c>
      <c r="CM114" s="49">
        <v>0</v>
      </c>
      <c r="CN114" s="49">
        <v>0</v>
      </c>
      <c r="CO114" s="49">
        <v>0</v>
      </c>
      <c r="CP114" s="49">
        <v>0</v>
      </c>
      <c r="CQ114" s="49">
        <v>0</v>
      </c>
      <c r="CR114" s="49">
        <v>0</v>
      </c>
      <c r="CS114" s="49">
        <v>0</v>
      </c>
      <c r="CT114" s="49">
        <v>0</v>
      </c>
      <c r="CU114" s="49">
        <v>0</v>
      </c>
      <c r="CV114" s="49">
        <v>0</v>
      </c>
      <c r="CW114" s="49">
        <v>0</v>
      </c>
      <c r="CX114" s="49">
        <v>0</v>
      </c>
      <c r="CY114" s="49">
        <v>0</v>
      </c>
      <c r="CZ114" s="49">
        <v>0</v>
      </c>
      <c r="DA114" s="49">
        <v>0</v>
      </c>
      <c r="DB114" s="49">
        <v>0</v>
      </c>
      <c r="DC114" s="49">
        <v>0</v>
      </c>
      <c r="DD114" s="49">
        <v>265456.58523626043</v>
      </c>
      <c r="DE114" s="49">
        <v>536820.1768851456</v>
      </c>
      <c r="DF114" s="49">
        <v>0</v>
      </c>
      <c r="DG114" s="49">
        <v>468298.18023352255</v>
      </c>
      <c r="DH114" s="49">
        <v>69158821.716448233</v>
      </c>
      <c r="DI114" s="49">
        <v>310712.98346874357</v>
      </c>
      <c r="DJ114" s="49">
        <v>0</v>
      </c>
      <c r="DK114" s="49">
        <v>0</v>
      </c>
      <c r="DL114" s="49">
        <v>0</v>
      </c>
      <c r="DM114" s="49">
        <v>0</v>
      </c>
      <c r="DN114" s="49">
        <v>0</v>
      </c>
      <c r="DO114" s="49">
        <v>0</v>
      </c>
      <c r="DP114" s="49">
        <v>0</v>
      </c>
      <c r="DQ114" s="49">
        <v>0</v>
      </c>
      <c r="DR114" s="49">
        <v>0</v>
      </c>
      <c r="DS114" s="49">
        <v>0</v>
      </c>
      <c r="DT114" s="49">
        <v>0</v>
      </c>
      <c r="DU114" s="49">
        <v>0</v>
      </c>
      <c r="DV114" s="49">
        <v>0</v>
      </c>
      <c r="DW114" s="49">
        <v>0</v>
      </c>
      <c r="DX114" s="49">
        <v>0</v>
      </c>
      <c r="DY114" s="49">
        <v>0</v>
      </c>
      <c r="DZ114" s="49">
        <v>0</v>
      </c>
      <c r="EA114" s="49">
        <v>0</v>
      </c>
      <c r="EB114" s="49">
        <v>0</v>
      </c>
      <c r="EC114" s="49">
        <v>0</v>
      </c>
      <c r="ED114" s="49">
        <v>0</v>
      </c>
      <c r="EE114" s="49">
        <v>0</v>
      </c>
      <c r="EF114" s="49">
        <v>0</v>
      </c>
      <c r="EG114" s="49">
        <v>0</v>
      </c>
      <c r="EH114" s="49">
        <v>0</v>
      </c>
      <c r="EI114" s="49">
        <v>98914.759231156058</v>
      </c>
      <c r="EJ114" s="49">
        <v>0</v>
      </c>
      <c r="EK114" s="49">
        <v>0</v>
      </c>
      <c r="EL114" s="49">
        <v>0</v>
      </c>
      <c r="EM114" s="49">
        <v>0</v>
      </c>
      <c r="EN114" s="49">
        <v>0</v>
      </c>
      <c r="EO114" s="49">
        <v>0</v>
      </c>
      <c r="EP114" s="49">
        <v>0</v>
      </c>
      <c r="EQ114" s="49">
        <v>0</v>
      </c>
      <c r="ER114" s="49">
        <v>0</v>
      </c>
      <c r="ES114" s="49">
        <v>0</v>
      </c>
      <c r="ET114" s="49">
        <v>0</v>
      </c>
      <c r="EU114" s="49">
        <v>0</v>
      </c>
      <c r="EV114" s="49">
        <v>0</v>
      </c>
      <c r="EW114" s="49">
        <v>0</v>
      </c>
      <c r="EX114" s="49">
        <v>0</v>
      </c>
      <c r="EY114" s="49">
        <v>0</v>
      </c>
      <c r="EZ114" s="49">
        <v>0</v>
      </c>
      <c r="FA114" s="49">
        <v>0</v>
      </c>
      <c r="FB114" s="49">
        <v>0</v>
      </c>
      <c r="FC114" s="49">
        <v>0</v>
      </c>
      <c r="FD114" s="49">
        <v>0</v>
      </c>
      <c r="FE114" s="49">
        <v>0</v>
      </c>
      <c r="FF114" s="49">
        <v>0</v>
      </c>
      <c r="FG114" s="49">
        <v>0</v>
      </c>
      <c r="FH114" s="49">
        <v>0</v>
      </c>
      <c r="FI114" s="49">
        <v>0</v>
      </c>
      <c r="FJ114" s="49">
        <v>0</v>
      </c>
      <c r="FK114" s="50">
        <v>70945973.797200248</v>
      </c>
      <c r="FL114" s="51">
        <v>0</v>
      </c>
      <c r="FM114" s="50"/>
      <c r="FN114" s="50">
        <v>0</v>
      </c>
      <c r="FO114" s="51">
        <v>0</v>
      </c>
      <c r="FP114" s="51">
        <v>70945973.797200248</v>
      </c>
      <c r="FQ114" s="51">
        <v>0</v>
      </c>
      <c r="FR114" s="51">
        <v>855760.3063408914</v>
      </c>
      <c r="FS114" s="51">
        <v>71801734.103541136</v>
      </c>
      <c r="FT114" s="47">
        <v>855760.3063408914</v>
      </c>
      <c r="FU114" s="47">
        <v>0</v>
      </c>
      <c r="FV114" s="61">
        <f t="shared" si="3"/>
        <v>0</v>
      </c>
    </row>
    <row r="115" spans="1:178" x14ac:dyDescent="0.25">
      <c r="A115" s="42" t="s">
        <v>140</v>
      </c>
      <c r="B115" s="43">
        <v>111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9">
        <v>1440.0049132813078</v>
      </c>
      <c r="AJ115" s="49">
        <v>0</v>
      </c>
      <c r="AK115" s="49">
        <v>0</v>
      </c>
      <c r="AL115" s="49">
        <v>0</v>
      </c>
      <c r="AM115" s="49">
        <v>0</v>
      </c>
      <c r="AN115" s="49">
        <v>0</v>
      </c>
      <c r="AO115" s="49">
        <v>0</v>
      </c>
      <c r="AP115" s="49">
        <v>0</v>
      </c>
      <c r="AQ115" s="49">
        <v>0</v>
      </c>
      <c r="AR115" s="49">
        <v>0</v>
      </c>
      <c r="AS115" s="49">
        <v>0</v>
      </c>
      <c r="AT115" s="49">
        <v>0</v>
      </c>
      <c r="AU115" s="49">
        <v>0</v>
      </c>
      <c r="AV115" s="49">
        <v>0</v>
      </c>
      <c r="AW115" s="49">
        <v>0</v>
      </c>
      <c r="AX115" s="49">
        <v>0</v>
      </c>
      <c r="AY115" s="49">
        <v>0</v>
      </c>
      <c r="AZ115" s="49">
        <v>0</v>
      </c>
      <c r="BA115" s="49">
        <v>0</v>
      </c>
      <c r="BB115" s="49">
        <v>0</v>
      </c>
      <c r="BC115" s="49">
        <v>0</v>
      </c>
      <c r="BD115" s="49">
        <v>0</v>
      </c>
      <c r="BE115" s="49">
        <v>0</v>
      </c>
      <c r="BF115" s="49">
        <v>0</v>
      </c>
      <c r="BG115" s="49">
        <v>0</v>
      </c>
      <c r="BH115" s="49">
        <v>0</v>
      </c>
      <c r="BI115" s="49">
        <v>0</v>
      </c>
      <c r="BJ115" s="49">
        <v>0</v>
      </c>
      <c r="BK115" s="49">
        <v>0</v>
      </c>
      <c r="BL115" s="49">
        <v>0</v>
      </c>
      <c r="BM115" s="49">
        <v>0</v>
      </c>
      <c r="BN115" s="49">
        <v>0</v>
      </c>
      <c r="BO115" s="49">
        <v>0</v>
      </c>
      <c r="BP115" s="49">
        <v>0</v>
      </c>
      <c r="BQ115" s="49">
        <v>0</v>
      </c>
      <c r="BR115" s="49">
        <v>0</v>
      </c>
      <c r="BS115" s="49">
        <v>0</v>
      </c>
      <c r="BT115" s="49">
        <v>0</v>
      </c>
      <c r="BU115" s="49">
        <v>0</v>
      </c>
      <c r="BV115" s="49">
        <v>0</v>
      </c>
      <c r="BW115" s="49">
        <v>0</v>
      </c>
      <c r="BX115" s="49">
        <v>0</v>
      </c>
      <c r="BY115" s="49">
        <v>0</v>
      </c>
      <c r="BZ115" s="49">
        <v>0</v>
      </c>
      <c r="CA115" s="49">
        <v>0</v>
      </c>
      <c r="CB115" s="49">
        <v>0</v>
      </c>
      <c r="CC115" s="49">
        <v>0</v>
      </c>
      <c r="CD115" s="49">
        <v>0</v>
      </c>
      <c r="CE115" s="49">
        <v>0</v>
      </c>
      <c r="CF115" s="49">
        <v>0</v>
      </c>
      <c r="CG115" s="49">
        <v>0</v>
      </c>
      <c r="CH115" s="49">
        <v>0</v>
      </c>
      <c r="CI115" s="49">
        <v>0</v>
      </c>
      <c r="CJ115" s="49">
        <v>0</v>
      </c>
      <c r="CK115" s="49">
        <v>0</v>
      </c>
      <c r="CL115" s="49">
        <v>0</v>
      </c>
      <c r="CM115" s="49">
        <v>0</v>
      </c>
      <c r="CN115" s="49">
        <v>0</v>
      </c>
      <c r="CO115" s="49">
        <v>0</v>
      </c>
      <c r="CP115" s="49">
        <v>0</v>
      </c>
      <c r="CQ115" s="49">
        <v>0</v>
      </c>
      <c r="CR115" s="49">
        <v>0</v>
      </c>
      <c r="CS115" s="49">
        <v>0</v>
      </c>
      <c r="CT115" s="49">
        <v>0</v>
      </c>
      <c r="CU115" s="49">
        <v>0</v>
      </c>
      <c r="CV115" s="49">
        <v>138416.49911097129</v>
      </c>
      <c r="CW115" s="49">
        <v>0</v>
      </c>
      <c r="CX115" s="49">
        <v>0</v>
      </c>
      <c r="CY115" s="49">
        <v>0</v>
      </c>
      <c r="CZ115" s="49">
        <v>0</v>
      </c>
      <c r="DA115" s="49">
        <v>0</v>
      </c>
      <c r="DB115" s="49">
        <v>0</v>
      </c>
      <c r="DC115" s="49">
        <v>0</v>
      </c>
      <c r="DD115" s="49">
        <v>68736.627089048969</v>
      </c>
      <c r="DE115" s="49">
        <v>732444.44246664224</v>
      </c>
      <c r="DF115" s="49">
        <v>0</v>
      </c>
      <c r="DG115" s="49">
        <v>336123.15818358707</v>
      </c>
      <c r="DH115" s="49">
        <v>394315.82323404396</v>
      </c>
      <c r="DI115" s="49">
        <v>83544299.909904614</v>
      </c>
      <c r="DJ115" s="49">
        <v>0</v>
      </c>
      <c r="DK115" s="49">
        <v>0</v>
      </c>
      <c r="DL115" s="49">
        <v>0</v>
      </c>
      <c r="DM115" s="49">
        <v>0</v>
      </c>
      <c r="DN115" s="49">
        <v>0</v>
      </c>
      <c r="DO115" s="49">
        <v>0</v>
      </c>
      <c r="DP115" s="49">
        <v>0</v>
      </c>
      <c r="DQ115" s="49">
        <v>0</v>
      </c>
      <c r="DR115" s="49">
        <v>0</v>
      </c>
      <c r="DS115" s="49">
        <v>0</v>
      </c>
      <c r="DT115" s="49">
        <v>0</v>
      </c>
      <c r="DU115" s="49">
        <v>0</v>
      </c>
      <c r="DV115" s="49">
        <v>0</v>
      </c>
      <c r="DW115" s="49">
        <v>0</v>
      </c>
      <c r="DX115" s="49">
        <v>0</v>
      </c>
      <c r="DY115" s="49">
        <v>0</v>
      </c>
      <c r="DZ115" s="49">
        <v>0</v>
      </c>
      <c r="EA115" s="49">
        <v>0</v>
      </c>
      <c r="EB115" s="49">
        <v>0</v>
      </c>
      <c r="EC115" s="49">
        <v>0</v>
      </c>
      <c r="ED115" s="49">
        <v>0</v>
      </c>
      <c r="EE115" s="49">
        <v>0</v>
      </c>
      <c r="EF115" s="49">
        <v>0</v>
      </c>
      <c r="EG115" s="49">
        <v>0</v>
      </c>
      <c r="EH115" s="49">
        <v>0</v>
      </c>
      <c r="EI115" s="49">
        <v>238294.48765565071</v>
      </c>
      <c r="EJ115" s="49">
        <v>0</v>
      </c>
      <c r="EK115" s="49">
        <v>0</v>
      </c>
      <c r="EL115" s="49">
        <v>40459.827073426371</v>
      </c>
      <c r="EM115" s="49">
        <v>0</v>
      </c>
      <c r="EN115" s="49">
        <v>0</v>
      </c>
      <c r="EO115" s="49">
        <v>0</v>
      </c>
      <c r="EP115" s="49">
        <v>0</v>
      </c>
      <c r="EQ115" s="49">
        <v>0</v>
      </c>
      <c r="ER115" s="49">
        <v>0</v>
      </c>
      <c r="ES115" s="49">
        <v>0</v>
      </c>
      <c r="ET115" s="49">
        <v>0</v>
      </c>
      <c r="EU115" s="49">
        <v>0</v>
      </c>
      <c r="EV115" s="49">
        <v>0</v>
      </c>
      <c r="EW115" s="49">
        <v>0</v>
      </c>
      <c r="EX115" s="49">
        <v>0</v>
      </c>
      <c r="EY115" s="49">
        <v>0</v>
      </c>
      <c r="EZ115" s="49">
        <v>0</v>
      </c>
      <c r="FA115" s="49">
        <v>0</v>
      </c>
      <c r="FB115" s="49">
        <v>0</v>
      </c>
      <c r="FC115" s="49">
        <v>0</v>
      </c>
      <c r="FD115" s="49">
        <v>0</v>
      </c>
      <c r="FE115" s="49">
        <v>0</v>
      </c>
      <c r="FF115" s="49">
        <v>0</v>
      </c>
      <c r="FG115" s="49">
        <v>0</v>
      </c>
      <c r="FH115" s="49">
        <v>0</v>
      </c>
      <c r="FI115" s="49">
        <v>0</v>
      </c>
      <c r="FJ115" s="49">
        <v>0</v>
      </c>
      <c r="FK115" s="50">
        <v>85494530.779631272</v>
      </c>
      <c r="FL115" s="51">
        <v>0</v>
      </c>
      <c r="FM115" s="50"/>
      <c r="FN115" s="50">
        <v>0</v>
      </c>
      <c r="FO115" s="51">
        <v>0</v>
      </c>
      <c r="FP115" s="51">
        <v>85494530.779631272</v>
      </c>
      <c r="FQ115" s="51">
        <v>0</v>
      </c>
      <c r="FR115" s="51">
        <v>667938.77998112212</v>
      </c>
      <c r="FS115" s="51">
        <v>86162469.559612393</v>
      </c>
      <c r="FT115" s="47">
        <v>667938.77998112212</v>
      </c>
      <c r="FU115" s="47">
        <v>0</v>
      </c>
      <c r="FV115" s="61">
        <f t="shared" si="3"/>
        <v>0</v>
      </c>
    </row>
    <row r="116" spans="1:178" x14ac:dyDescent="0.25">
      <c r="A116" s="42" t="s">
        <v>141</v>
      </c>
      <c r="B116" s="43">
        <v>112</v>
      </c>
      <c r="C116" s="49">
        <v>0</v>
      </c>
      <c r="D116" s="49">
        <v>0</v>
      </c>
      <c r="E116" s="49">
        <v>0</v>
      </c>
      <c r="F116" s="49">
        <v>0</v>
      </c>
      <c r="G116" s="49"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49">
        <v>0</v>
      </c>
      <c r="AA116" s="49">
        <v>0</v>
      </c>
      <c r="AB116" s="49">
        <v>0</v>
      </c>
      <c r="AC116" s="49">
        <v>0</v>
      </c>
      <c r="AD116" s="49">
        <v>0</v>
      </c>
      <c r="AE116" s="49">
        <v>0</v>
      </c>
      <c r="AF116" s="49">
        <v>0</v>
      </c>
      <c r="AG116" s="49">
        <v>0</v>
      </c>
      <c r="AH116" s="49">
        <v>0</v>
      </c>
      <c r="AI116" s="49">
        <v>0</v>
      </c>
      <c r="AJ116" s="49">
        <v>0</v>
      </c>
      <c r="AK116" s="49">
        <v>0</v>
      </c>
      <c r="AL116" s="49">
        <v>0</v>
      </c>
      <c r="AM116" s="49">
        <v>0</v>
      </c>
      <c r="AN116" s="49">
        <v>0</v>
      </c>
      <c r="AO116" s="49">
        <v>0</v>
      </c>
      <c r="AP116" s="49">
        <v>0</v>
      </c>
      <c r="AQ116" s="49">
        <v>0</v>
      </c>
      <c r="AR116" s="49">
        <v>0</v>
      </c>
      <c r="AS116" s="49">
        <v>0</v>
      </c>
      <c r="AT116" s="49">
        <v>0</v>
      </c>
      <c r="AU116" s="49">
        <v>0</v>
      </c>
      <c r="AV116" s="49">
        <v>0</v>
      </c>
      <c r="AW116" s="49">
        <v>0</v>
      </c>
      <c r="AX116" s="49">
        <v>0</v>
      </c>
      <c r="AY116" s="49">
        <v>0</v>
      </c>
      <c r="AZ116" s="49">
        <v>0</v>
      </c>
      <c r="BA116" s="49">
        <v>0</v>
      </c>
      <c r="BB116" s="49">
        <v>0</v>
      </c>
      <c r="BC116" s="49">
        <v>0</v>
      </c>
      <c r="BD116" s="49">
        <v>0</v>
      </c>
      <c r="BE116" s="49">
        <v>0</v>
      </c>
      <c r="BF116" s="49">
        <v>0</v>
      </c>
      <c r="BG116" s="49">
        <v>0</v>
      </c>
      <c r="BH116" s="49">
        <v>0</v>
      </c>
      <c r="BI116" s="49">
        <v>0</v>
      </c>
      <c r="BJ116" s="49">
        <v>0</v>
      </c>
      <c r="BK116" s="49">
        <v>0</v>
      </c>
      <c r="BL116" s="49">
        <v>0</v>
      </c>
      <c r="BM116" s="49">
        <v>0</v>
      </c>
      <c r="BN116" s="49">
        <v>0</v>
      </c>
      <c r="BO116" s="49">
        <v>0</v>
      </c>
      <c r="BP116" s="49">
        <v>0</v>
      </c>
      <c r="BQ116" s="49">
        <v>0</v>
      </c>
      <c r="BR116" s="49">
        <v>0</v>
      </c>
      <c r="BS116" s="49">
        <v>0</v>
      </c>
      <c r="BT116" s="49">
        <v>0</v>
      </c>
      <c r="BU116" s="49">
        <v>0</v>
      </c>
      <c r="BV116" s="49">
        <v>0</v>
      </c>
      <c r="BW116" s="49">
        <v>0</v>
      </c>
      <c r="BX116" s="49">
        <v>0</v>
      </c>
      <c r="BY116" s="49">
        <v>0</v>
      </c>
      <c r="BZ116" s="49">
        <v>0</v>
      </c>
      <c r="CA116" s="49">
        <v>0</v>
      </c>
      <c r="CB116" s="49">
        <v>0</v>
      </c>
      <c r="CC116" s="49">
        <v>0</v>
      </c>
      <c r="CD116" s="49">
        <v>0</v>
      </c>
      <c r="CE116" s="49">
        <v>0</v>
      </c>
      <c r="CF116" s="49">
        <v>0</v>
      </c>
      <c r="CG116" s="49">
        <v>0</v>
      </c>
      <c r="CH116" s="49">
        <v>0</v>
      </c>
      <c r="CI116" s="49">
        <v>0</v>
      </c>
      <c r="CJ116" s="49">
        <v>0</v>
      </c>
      <c r="CK116" s="49">
        <v>0</v>
      </c>
      <c r="CL116" s="49">
        <v>0</v>
      </c>
      <c r="CM116" s="49">
        <v>0</v>
      </c>
      <c r="CN116" s="49">
        <v>0</v>
      </c>
      <c r="CO116" s="49">
        <v>0</v>
      </c>
      <c r="CP116" s="49">
        <v>0</v>
      </c>
      <c r="CQ116" s="49">
        <v>0</v>
      </c>
      <c r="CR116" s="49">
        <v>0</v>
      </c>
      <c r="CS116" s="49">
        <v>0</v>
      </c>
      <c r="CT116" s="49">
        <v>0</v>
      </c>
      <c r="CU116" s="49">
        <v>0</v>
      </c>
      <c r="CV116" s="49">
        <v>0</v>
      </c>
      <c r="CW116" s="49">
        <v>0</v>
      </c>
      <c r="CX116" s="49">
        <v>0</v>
      </c>
      <c r="CY116" s="49">
        <v>0</v>
      </c>
      <c r="CZ116" s="49">
        <v>0</v>
      </c>
      <c r="DA116" s="49">
        <v>0</v>
      </c>
      <c r="DB116" s="49">
        <v>0</v>
      </c>
      <c r="DC116" s="49">
        <v>0</v>
      </c>
      <c r="DD116" s="49">
        <v>0</v>
      </c>
      <c r="DE116" s="49">
        <v>0</v>
      </c>
      <c r="DF116" s="49">
        <v>0</v>
      </c>
      <c r="DG116" s="49">
        <v>0</v>
      </c>
      <c r="DH116" s="49">
        <v>0</v>
      </c>
      <c r="DI116" s="49">
        <v>0</v>
      </c>
      <c r="DJ116" s="49">
        <v>18709004.358751245</v>
      </c>
      <c r="DK116" s="49">
        <v>0</v>
      </c>
      <c r="DL116" s="49">
        <v>0</v>
      </c>
      <c r="DM116" s="49">
        <v>0</v>
      </c>
      <c r="DN116" s="49">
        <v>0</v>
      </c>
      <c r="DO116" s="49">
        <v>0</v>
      </c>
      <c r="DP116" s="49">
        <v>0</v>
      </c>
      <c r="DQ116" s="49">
        <v>0</v>
      </c>
      <c r="DR116" s="49">
        <v>0</v>
      </c>
      <c r="DS116" s="49">
        <v>0</v>
      </c>
      <c r="DT116" s="49">
        <v>0</v>
      </c>
      <c r="DU116" s="49">
        <v>0</v>
      </c>
      <c r="DV116" s="49">
        <v>0</v>
      </c>
      <c r="DW116" s="49">
        <v>0</v>
      </c>
      <c r="DX116" s="49">
        <v>0</v>
      </c>
      <c r="DY116" s="49">
        <v>0</v>
      </c>
      <c r="DZ116" s="49">
        <v>0</v>
      </c>
      <c r="EA116" s="49">
        <v>0</v>
      </c>
      <c r="EB116" s="49">
        <v>0</v>
      </c>
      <c r="EC116" s="49">
        <v>0</v>
      </c>
      <c r="ED116" s="49">
        <v>0</v>
      </c>
      <c r="EE116" s="49">
        <v>0</v>
      </c>
      <c r="EF116" s="49">
        <v>0</v>
      </c>
      <c r="EG116" s="49">
        <v>0</v>
      </c>
      <c r="EH116" s="49">
        <v>0</v>
      </c>
      <c r="EI116" s="49">
        <v>0</v>
      </c>
      <c r="EJ116" s="49">
        <v>0</v>
      </c>
      <c r="EK116" s="49">
        <v>0</v>
      </c>
      <c r="EL116" s="49">
        <v>0</v>
      </c>
      <c r="EM116" s="49">
        <v>0</v>
      </c>
      <c r="EN116" s="49">
        <v>0</v>
      </c>
      <c r="EO116" s="49">
        <v>0</v>
      </c>
      <c r="EP116" s="49">
        <v>0</v>
      </c>
      <c r="EQ116" s="49">
        <v>0</v>
      </c>
      <c r="ER116" s="49">
        <v>0</v>
      </c>
      <c r="ES116" s="49">
        <v>0</v>
      </c>
      <c r="ET116" s="49">
        <v>0</v>
      </c>
      <c r="EU116" s="49">
        <v>0</v>
      </c>
      <c r="EV116" s="49">
        <v>0</v>
      </c>
      <c r="EW116" s="49">
        <v>0</v>
      </c>
      <c r="EX116" s="49">
        <v>0</v>
      </c>
      <c r="EY116" s="49">
        <v>0</v>
      </c>
      <c r="EZ116" s="49">
        <v>0</v>
      </c>
      <c r="FA116" s="49">
        <v>0</v>
      </c>
      <c r="FB116" s="49">
        <v>0</v>
      </c>
      <c r="FC116" s="49">
        <v>0</v>
      </c>
      <c r="FD116" s="49">
        <v>0</v>
      </c>
      <c r="FE116" s="49">
        <v>0</v>
      </c>
      <c r="FF116" s="49">
        <v>0</v>
      </c>
      <c r="FG116" s="49">
        <v>0</v>
      </c>
      <c r="FH116" s="49">
        <v>0</v>
      </c>
      <c r="FI116" s="49">
        <v>0</v>
      </c>
      <c r="FJ116" s="49">
        <v>0</v>
      </c>
      <c r="FK116" s="50">
        <v>18709004.358751245</v>
      </c>
      <c r="FL116" s="50"/>
      <c r="FM116" s="51">
        <v>0</v>
      </c>
      <c r="FN116" s="50">
        <v>0</v>
      </c>
      <c r="FO116" s="51">
        <v>0</v>
      </c>
      <c r="FP116" s="51">
        <v>18709004.358751245</v>
      </c>
      <c r="FQ116" s="51">
        <v>0</v>
      </c>
      <c r="FR116" s="51">
        <v>366203.51588868309</v>
      </c>
      <c r="FS116" s="51">
        <v>19075207.874639928</v>
      </c>
      <c r="FT116" s="47">
        <v>366203.51588868309</v>
      </c>
      <c r="FU116" s="47">
        <v>0</v>
      </c>
      <c r="FV116" s="61">
        <f t="shared" si="3"/>
        <v>0</v>
      </c>
    </row>
    <row r="117" spans="1:178" x14ac:dyDescent="0.25">
      <c r="A117" s="42" t="s">
        <v>142</v>
      </c>
      <c r="B117" s="43">
        <v>113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9">
        <v>0</v>
      </c>
      <c r="AJ117" s="49">
        <v>0</v>
      </c>
      <c r="AK117" s="49">
        <v>0</v>
      </c>
      <c r="AL117" s="49">
        <v>0</v>
      </c>
      <c r="AM117" s="49">
        <v>0</v>
      </c>
      <c r="AN117" s="49">
        <v>0</v>
      </c>
      <c r="AO117" s="49">
        <v>0</v>
      </c>
      <c r="AP117" s="49">
        <v>0</v>
      </c>
      <c r="AQ117" s="49">
        <v>0</v>
      </c>
      <c r="AR117" s="49">
        <v>0</v>
      </c>
      <c r="AS117" s="49">
        <v>0</v>
      </c>
      <c r="AT117" s="49">
        <v>0</v>
      </c>
      <c r="AU117" s="49">
        <v>0</v>
      </c>
      <c r="AV117" s="49">
        <v>0</v>
      </c>
      <c r="AW117" s="49">
        <v>0</v>
      </c>
      <c r="AX117" s="49">
        <v>0</v>
      </c>
      <c r="AY117" s="49">
        <v>0</v>
      </c>
      <c r="AZ117" s="49">
        <v>0</v>
      </c>
      <c r="BA117" s="49">
        <v>0</v>
      </c>
      <c r="BB117" s="49">
        <v>0</v>
      </c>
      <c r="BC117" s="49">
        <v>0</v>
      </c>
      <c r="BD117" s="49">
        <v>0</v>
      </c>
      <c r="BE117" s="49">
        <v>0</v>
      </c>
      <c r="BF117" s="49">
        <v>0</v>
      </c>
      <c r="BG117" s="49">
        <v>0</v>
      </c>
      <c r="BH117" s="49">
        <v>0</v>
      </c>
      <c r="BI117" s="49">
        <v>0</v>
      </c>
      <c r="BJ117" s="49">
        <v>0</v>
      </c>
      <c r="BK117" s="49">
        <v>0</v>
      </c>
      <c r="BL117" s="49">
        <v>0</v>
      </c>
      <c r="BM117" s="49">
        <v>0</v>
      </c>
      <c r="BN117" s="49">
        <v>0</v>
      </c>
      <c r="BO117" s="49">
        <v>0</v>
      </c>
      <c r="BP117" s="49">
        <v>0</v>
      </c>
      <c r="BQ117" s="49">
        <v>0</v>
      </c>
      <c r="BR117" s="49">
        <v>0</v>
      </c>
      <c r="BS117" s="49">
        <v>0</v>
      </c>
      <c r="BT117" s="49">
        <v>0</v>
      </c>
      <c r="BU117" s="49">
        <v>0</v>
      </c>
      <c r="BV117" s="49">
        <v>0</v>
      </c>
      <c r="BW117" s="49">
        <v>0</v>
      </c>
      <c r="BX117" s="49">
        <v>0</v>
      </c>
      <c r="BY117" s="49">
        <v>0</v>
      </c>
      <c r="BZ117" s="49">
        <v>0</v>
      </c>
      <c r="CA117" s="49">
        <v>0</v>
      </c>
      <c r="CB117" s="49">
        <v>0</v>
      </c>
      <c r="CC117" s="49">
        <v>0</v>
      </c>
      <c r="CD117" s="49">
        <v>0</v>
      </c>
      <c r="CE117" s="49">
        <v>0</v>
      </c>
      <c r="CF117" s="49">
        <v>0</v>
      </c>
      <c r="CG117" s="49">
        <v>0</v>
      </c>
      <c r="CH117" s="49">
        <v>0</v>
      </c>
      <c r="CI117" s="49">
        <v>0</v>
      </c>
      <c r="CJ117" s="49">
        <v>0</v>
      </c>
      <c r="CK117" s="49">
        <v>0</v>
      </c>
      <c r="CL117" s="49">
        <v>0</v>
      </c>
      <c r="CM117" s="49">
        <v>0</v>
      </c>
      <c r="CN117" s="49">
        <v>0</v>
      </c>
      <c r="CO117" s="49">
        <v>0</v>
      </c>
      <c r="CP117" s="49">
        <v>0</v>
      </c>
      <c r="CQ117" s="49">
        <v>0</v>
      </c>
      <c r="CR117" s="49">
        <v>0</v>
      </c>
      <c r="CS117" s="49">
        <v>0</v>
      </c>
      <c r="CT117" s="49">
        <v>0</v>
      </c>
      <c r="CU117" s="49">
        <v>0</v>
      </c>
      <c r="CV117" s="49">
        <v>0</v>
      </c>
      <c r="CW117" s="49">
        <v>0</v>
      </c>
      <c r="CX117" s="49">
        <v>0</v>
      </c>
      <c r="CY117" s="49">
        <v>0</v>
      </c>
      <c r="CZ117" s="49">
        <v>0</v>
      </c>
      <c r="DA117" s="49">
        <v>0</v>
      </c>
      <c r="DB117" s="49">
        <v>0</v>
      </c>
      <c r="DC117" s="49">
        <v>0</v>
      </c>
      <c r="DD117" s="49">
        <v>0</v>
      </c>
      <c r="DE117" s="49">
        <v>0</v>
      </c>
      <c r="DF117" s="49">
        <v>0</v>
      </c>
      <c r="DG117" s="49">
        <v>0</v>
      </c>
      <c r="DH117" s="49">
        <v>0</v>
      </c>
      <c r="DI117" s="49">
        <v>0</v>
      </c>
      <c r="DJ117" s="49">
        <v>0</v>
      </c>
      <c r="DK117" s="49">
        <v>15735310.929651773</v>
      </c>
      <c r="DL117" s="49">
        <v>0</v>
      </c>
      <c r="DM117" s="49">
        <v>0</v>
      </c>
      <c r="DN117" s="49">
        <v>0</v>
      </c>
      <c r="DO117" s="49">
        <v>0</v>
      </c>
      <c r="DP117" s="49">
        <v>0</v>
      </c>
      <c r="DQ117" s="49">
        <v>0</v>
      </c>
      <c r="DR117" s="49">
        <v>0</v>
      </c>
      <c r="DS117" s="49">
        <v>0</v>
      </c>
      <c r="DT117" s="49">
        <v>0</v>
      </c>
      <c r="DU117" s="49">
        <v>0</v>
      </c>
      <c r="DV117" s="49">
        <v>0</v>
      </c>
      <c r="DW117" s="49">
        <v>0</v>
      </c>
      <c r="DX117" s="49">
        <v>0</v>
      </c>
      <c r="DY117" s="49">
        <v>0</v>
      </c>
      <c r="DZ117" s="49">
        <v>0</v>
      </c>
      <c r="EA117" s="49">
        <v>0</v>
      </c>
      <c r="EB117" s="49">
        <v>0</v>
      </c>
      <c r="EC117" s="49">
        <v>0</v>
      </c>
      <c r="ED117" s="49">
        <v>0</v>
      </c>
      <c r="EE117" s="49">
        <v>0</v>
      </c>
      <c r="EF117" s="49">
        <v>0</v>
      </c>
      <c r="EG117" s="49">
        <v>0</v>
      </c>
      <c r="EH117" s="49">
        <v>0</v>
      </c>
      <c r="EI117" s="49">
        <v>0</v>
      </c>
      <c r="EJ117" s="49">
        <v>0</v>
      </c>
      <c r="EK117" s="49">
        <v>0</v>
      </c>
      <c r="EL117" s="49">
        <v>0</v>
      </c>
      <c r="EM117" s="49">
        <v>0</v>
      </c>
      <c r="EN117" s="49">
        <v>0</v>
      </c>
      <c r="EO117" s="49">
        <v>0</v>
      </c>
      <c r="EP117" s="49">
        <v>0</v>
      </c>
      <c r="EQ117" s="49">
        <v>0</v>
      </c>
      <c r="ER117" s="49">
        <v>0</v>
      </c>
      <c r="ES117" s="49">
        <v>0</v>
      </c>
      <c r="ET117" s="49">
        <v>0</v>
      </c>
      <c r="EU117" s="49">
        <v>0</v>
      </c>
      <c r="EV117" s="49">
        <v>0</v>
      </c>
      <c r="EW117" s="49">
        <v>0</v>
      </c>
      <c r="EX117" s="49">
        <v>0</v>
      </c>
      <c r="EY117" s="49">
        <v>0</v>
      </c>
      <c r="EZ117" s="49">
        <v>0</v>
      </c>
      <c r="FA117" s="49">
        <v>0</v>
      </c>
      <c r="FB117" s="49">
        <v>0</v>
      </c>
      <c r="FC117" s="49">
        <v>0</v>
      </c>
      <c r="FD117" s="49">
        <v>0</v>
      </c>
      <c r="FE117" s="49">
        <v>0</v>
      </c>
      <c r="FF117" s="49">
        <v>0</v>
      </c>
      <c r="FG117" s="49">
        <v>0</v>
      </c>
      <c r="FH117" s="49">
        <v>4504.8105740009023</v>
      </c>
      <c r="FI117" s="49">
        <v>0</v>
      </c>
      <c r="FJ117" s="49">
        <v>0</v>
      </c>
      <c r="FK117" s="50">
        <v>15739815.740225773</v>
      </c>
      <c r="FL117" s="50"/>
      <c r="FM117" s="51">
        <v>1146472.0767157692</v>
      </c>
      <c r="FN117" s="50">
        <v>0</v>
      </c>
      <c r="FO117" s="51">
        <v>1146472.0767157692</v>
      </c>
      <c r="FP117" s="51">
        <v>16886287.816941544</v>
      </c>
      <c r="FQ117" s="51">
        <v>0</v>
      </c>
      <c r="FR117" s="51">
        <v>336147.36150038854</v>
      </c>
      <c r="FS117" s="51">
        <v>17222435.178441934</v>
      </c>
      <c r="FT117" s="47">
        <v>336147.36150038854</v>
      </c>
      <c r="FU117" s="47">
        <v>0</v>
      </c>
      <c r="FV117" s="61">
        <f t="shared" si="3"/>
        <v>0</v>
      </c>
    </row>
    <row r="118" spans="1:178" x14ac:dyDescent="0.25">
      <c r="A118" s="42" t="s">
        <v>143</v>
      </c>
      <c r="B118" s="43">
        <v>114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9">
        <v>0</v>
      </c>
      <c r="AJ118" s="49">
        <v>0</v>
      </c>
      <c r="AK118" s="49">
        <v>0</v>
      </c>
      <c r="AL118" s="49">
        <v>0</v>
      </c>
      <c r="AM118" s="49">
        <v>0</v>
      </c>
      <c r="AN118" s="49">
        <v>0</v>
      </c>
      <c r="AO118" s="49">
        <v>0</v>
      </c>
      <c r="AP118" s="49">
        <v>0</v>
      </c>
      <c r="AQ118" s="49">
        <v>0</v>
      </c>
      <c r="AR118" s="49">
        <v>0</v>
      </c>
      <c r="AS118" s="49">
        <v>0</v>
      </c>
      <c r="AT118" s="49">
        <v>0</v>
      </c>
      <c r="AU118" s="49">
        <v>0</v>
      </c>
      <c r="AV118" s="49">
        <v>0</v>
      </c>
      <c r="AW118" s="49">
        <v>0</v>
      </c>
      <c r="AX118" s="49">
        <v>0</v>
      </c>
      <c r="AY118" s="49">
        <v>0</v>
      </c>
      <c r="AZ118" s="49">
        <v>0</v>
      </c>
      <c r="BA118" s="49">
        <v>0</v>
      </c>
      <c r="BB118" s="49">
        <v>0</v>
      </c>
      <c r="BC118" s="49">
        <v>0</v>
      </c>
      <c r="BD118" s="49">
        <v>0</v>
      </c>
      <c r="BE118" s="49">
        <v>0</v>
      </c>
      <c r="BF118" s="49">
        <v>0</v>
      </c>
      <c r="BG118" s="49">
        <v>0</v>
      </c>
      <c r="BH118" s="49">
        <v>0</v>
      </c>
      <c r="BI118" s="49">
        <v>0</v>
      </c>
      <c r="BJ118" s="49">
        <v>0</v>
      </c>
      <c r="BK118" s="49">
        <v>0</v>
      </c>
      <c r="BL118" s="49">
        <v>0</v>
      </c>
      <c r="BM118" s="49">
        <v>0</v>
      </c>
      <c r="BN118" s="49">
        <v>0</v>
      </c>
      <c r="BO118" s="49">
        <v>0</v>
      </c>
      <c r="BP118" s="49">
        <v>0</v>
      </c>
      <c r="BQ118" s="49">
        <v>0</v>
      </c>
      <c r="BR118" s="49">
        <v>0</v>
      </c>
      <c r="BS118" s="49">
        <v>0</v>
      </c>
      <c r="BT118" s="49">
        <v>0</v>
      </c>
      <c r="BU118" s="49">
        <v>0</v>
      </c>
      <c r="BV118" s="49">
        <v>0</v>
      </c>
      <c r="BW118" s="49">
        <v>0</v>
      </c>
      <c r="BX118" s="49">
        <v>0</v>
      </c>
      <c r="BY118" s="49">
        <v>0</v>
      </c>
      <c r="BZ118" s="49">
        <v>0</v>
      </c>
      <c r="CA118" s="49">
        <v>0</v>
      </c>
      <c r="CB118" s="49">
        <v>0</v>
      </c>
      <c r="CC118" s="49">
        <v>0</v>
      </c>
      <c r="CD118" s="49">
        <v>0</v>
      </c>
      <c r="CE118" s="49">
        <v>0</v>
      </c>
      <c r="CF118" s="49">
        <v>0</v>
      </c>
      <c r="CG118" s="49">
        <v>0</v>
      </c>
      <c r="CH118" s="49">
        <v>0</v>
      </c>
      <c r="CI118" s="49">
        <v>0</v>
      </c>
      <c r="CJ118" s="49">
        <v>0</v>
      </c>
      <c r="CK118" s="49">
        <v>0</v>
      </c>
      <c r="CL118" s="49">
        <v>0</v>
      </c>
      <c r="CM118" s="49">
        <v>0</v>
      </c>
      <c r="CN118" s="49">
        <v>0</v>
      </c>
      <c r="CO118" s="49">
        <v>0</v>
      </c>
      <c r="CP118" s="49">
        <v>0</v>
      </c>
      <c r="CQ118" s="49">
        <v>0</v>
      </c>
      <c r="CR118" s="49">
        <v>0</v>
      </c>
      <c r="CS118" s="49">
        <v>0</v>
      </c>
      <c r="CT118" s="49">
        <v>0</v>
      </c>
      <c r="CU118" s="49">
        <v>0</v>
      </c>
      <c r="CV118" s="49">
        <v>0</v>
      </c>
      <c r="CW118" s="49">
        <v>0</v>
      </c>
      <c r="CX118" s="49">
        <v>0</v>
      </c>
      <c r="CY118" s="49">
        <v>0</v>
      </c>
      <c r="CZ118" s="49">
        <v>0</v>
      </c>
      <c r="DA118" s="49">
        <v>0</v>
      </c>
      <c r="DB118" s="49">
        <v>0</v>
      </c>
      <c r="DC118" s="49">
        <v>0</v>
      </c>
      <c r="DD118" s="49">
        <v>0</v>
      </c>
      <c r="DE118" s="49">
        <v>0</v>
      </c>
      <c r="DF118" s="49">
        <v>0</v>
      </c>
      <c r="DG118" s="49">
        <v>0</v>
      </c>
      <c r="DH118" s="49">
        <v>0</v>
      </c>
      <c r="DI118" s="49">
        <v>0</v>
      </c>
      <c r="DJ118" s="49">
        <v>0</v>
      </c>
      <c r="DK118" s="49">
        <v>0</v>
      </c>
      <c r="DL118" s="49">
        <v>462175069.93968022</v>
      </c>
      <c r="DM118" s="49">
        <v>0</v>
      </c>
      <c r="DN118" s="49">
        <v>0</v>
      </c>
      <c r="DO118" s="49">
        <v>0</v>
      </c>
      <c r="DP118" s="49">
        <v>0</v>
      </c>
      <c r="DQ118" s="49">
        <v>0</v>
      </c>
      <c r="DR118" s="49">
        <v>0</v>
      </c>
      <c r="DS118" s="49">
        <v>0</v>
      </c>
      <c r="DT118" s="49">
        <v>0</v>
      </c>
      <c r="DU118" s="49">
        <v>0</v>
      </c>
      <c r="DV118" s="49">
        <v>0</v>
      </c>
      <c r="DW118" s="49">
        <v>0</v>
      </c>
      <c r="DX118" s="49">
        <v>1.6295322781064177</v>
      </c>
      <c r="DY118" s="49">
        <v>0</v>
      </c>
      <c r="DZ118" s="49">
        <v>0</v>
      </c>
      <c r="EA118" s="49">
        <v>0</v>
      </c>
      <c r="EB118" s="49">
        <v>0</v>
      </c>
      <c r="EC118" s="49">
        <v>0</v>
      </c>
      <c r="ED118" s="49">
        <v>0</v>
      </c>
      <c r="EE118" s="49">
        <v>0</v>
      </c>
      <c r="EF118" s="49">
        <v>0</v>
      </c>
      <c r="EG118" s="49">
        <v>0</v>
      </c>
      <c r="EH118" s="49">
        <v>0</v>
      </c>
      <c r="EI118" s="49">
        <v>0</v>
      </c>
      <c r="EJ118" s="49">
        <v>0</v>
      </c>
      <c r="EK118" s="49">
        <v>0</v>
      </c>
      <c r="EL118" s="49">
        <v>0</v>
      </c>
      <c r="EM118" s="49">
        <v>0</v>
      </c>
      <c r="EN118" s="49">
        <v>0</v>
      </c>
      <c r="EO118" s="49">
        <v>0</v>
      </c>
      <c r="EP118" s="49">
        <v>0</v>
      </c>
      <c r="EQ118" s="49">
        <v>0</v>
      </c>
      <c r="ER118" s="49">
        <v>0</v>
      </c>
      <c r="ES118" s="49">
        <v>0</v>
      </c>
      <c r="ET118" s="49">
        <v>0</v>
      </c>
      <c r="EU118" s="49">
        <v>0</v>
      </c>
      <c r="EV118" s="49">
        <v>0</v>
      </c>
      <c r="EW118" s="49">
        <v>0</v>
      </c>
      <c r="EX118" s="49">
        <v>0</v>
      </c>
      <c r="EY118" s="49">
        <v>0</v>
      </c>
      <c r="EZ118" s="49">
        <v>0</v>
      </c>
      <c r="FA118" s="49">
        <v>0</v>
      </c>
      <c r="FB118" s="49">
        <v>0</v>
      </c>
      <c r="FC118" s="49">
        <v>0</v>
      </c>
      <c r="FD118" s="49">
        <v>0</v>
      </c>
      <c r="FE118" s="49">
        <v>0</v>
      </c>
      <c r="FF118" s="49">
        <v>0</v>
      </c>
      <c r="FG118" s="49">
        <v>0</v>
      </c>
      <c r="FH118" s="49">
        <v>0</v>
      </c>
      <c r="FI118" s="49">
        <v>0</v>
      </c>
      <c r="FJ118" s="49">
        <v>0</v>
      </c>
      <c r="FK118" s="50">
        <v>462175071.5692125</v>
      </c>
      <c r="FL118" s="50"/>
      <c r="FM118" s="51">
        <v>0</v>
      </c>
      <c r="FN118" s="50">
        <v>0</v>
      </c>
      <c r="FO118" s="51">
        <v>0</v>
      </c>
      <c r="FP118" s="51">
        <v>462175071.5692125</v>
      </c>
      <c r="FQ118" s="51">
        <v>-462175071.5692125</v>
      </c>
      <c r="FR118" s="51">
        <v>0</v>
      </c>
      <c r="FS118" s="51">
        <v>0</v>
      </c>
      <c r="FT118" s="47">
        <v>0</v>
      </c>
      <c r="FU118" s="47">
        <v>0</v>
      </c>
      <c r="FV118" s="61">
        <f t="shared" si="3"/>
        <v>0</v>
      </c>
    </row>
    <row r="119" spans="1:178" x14ac:dyDescent="0.25">
      <c r="A119" s="42" t="s">
        <v>144</v>
      </c>
      <c r="B119" s="43">
        <v>115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9">
        <v>0</v>
      </c>
      <c r="AJ119" s="49">
        <v>0</v>
      </c>
      <c r="AK119" s="49">
        <v>0</v>
      </c>
      <c r="AL119" s="49">
        <v>0</v>
      </c>
      <c r="AM119" s="49">
        <v>0</v>
      </c>
      <c r="AN119" s="49">
        <v>0</v>
      </c>
      <c r="AO119" s="49">
        <v>0</v>
      </c>
      <c r="AP119" s="49">
        <v>0</v>
      </c>
      <c r="AQ119" s="49">
        <v>0</v>
      </c>
      <c r="AR119" s="49">
        <v>0</v>
      </c>
      <c r="AS119" s="49">
        <v>0</v>
      </c>
      <c r="AT119" s="49">
        <v>0</v>
      </c>
      <c r="AU119" s="49">
        <v>0</v>
      </c>
      <c r="AV119" s="49">
        <v>0</v>
      </c>
      <c r="AW119" s="49">
        <v>0</v>
      </c>
      <c r="AX119" s="49">
        <v>0</v>
      </c>
      <c r="AY119" s="49">
        <v>0</v>
      </c>
      <c r="AZ119" s="49">
        <v>0</v>
      </c>
      <c r="BA119" s="49">
        <v>0</v>
      </c>
      <c r="BB119" s="49">
        <v>0</v>
      </c>
      <c r="BC119" s="49">
        <v>0</v>
      </c>
      <c r="BD119" s="49">
        <v>0</v>
      </c>
      <c r="BE119" s="49">
        <v>0</v>
      </c>
      <c r="BF119" s="49">
        <v>0</v>
      </c>
      <c r="BG119" s="49">
        <v>0</v>
      </c>
      <c r="BH119" s="49">
        <v>0</v>
      </c>
      <c r="BI119" s="49">
        <v>0</v>
      </c>
      <c r="BJ119" s="49">
        <v>0</v>
      </c>
      <c r="BK119" s="49">
        <v>0</v>
      </c>
      <c r="BL119" s="49">
        <v>0</v>
      </c>
      <c r="BM119" s="49">
        <v>0</v>
      </c>
      <c r="BN119" s="49">
        <v>0</v>
      </c>
      <c r="BO119" s="49">
        <v>0</v>
      </c>
      <c r="BP119" s="49">
        <v>0</v>
      </c>
      <c r="BQ119" s="49">
        <v>0</v>
      </c>
      <c r="BR119" s="49">
        <v>0</v>
      </c>
      <c r="BS119" s="49">
        <v>0</v>
      </c>
      <c r="BT119" s="49">
        <v>0</v>
      </c>
      <c r="BU119" s="49">
        <v>0</v>
      </c>
      <c r="BV119" s="49">
        <v>0</v>
      </c>
      <c r="BW119" s="49">
        <v>0</v>
      </c>
      <c r="BX119" s="49">
        <v>0</v>
      </c>
      <c r="BY119" s="49">
        <v>0</v>
      </c>
      <c r="BZ119" s="49">
        <v>0</v>
      </c>
      <c r="CA119" s="49">
        <v>0</v>
      </c>
      <c r="CB119" s="49">
        <v>0</v>
      </c>
      <c r="CC119" s="49">
        <v>0</v>
      </c>
      <c r="CD119" s="49">
        <v>0</v>
      </c>
      <c r="CE119" s="49">
        <v>0</v>
      </c>
      <c r="CF119" s="49">
        <v>0</v>
      </c>
      <c r="CG119" s="49">
        <v>0</v>
      </c>
      <c r="CH119" s="49">
        <v>0</v>
      </c>
      <c r="CI119" s="49">
        <v>0</v>
      </c>
      <c r="CJ119" s="49">
        <v>0</v>
      </c>
      <c r="CK119" s="49">
        <v>0</v>
      </c>
      <c r="CL119" s="49">
        <v>0</v>
      </c>
      <c r="CM119" s="49">
        <v>0</v>
      </c>
      <c r="CN119" s="49">
        <v>0</v>
      </c>
      <c r="CO119" s="49">
        <v>0</v>
      </c>
      <c r="CP119" s="49">
        <v>0</v>
      </c>
      <c r="CQ119" s="49">
        <v>0</v>
      </c>
      <c r="CR119" s="49">
        <v>0</v>
      </c>
      <c r="CS119" s="49">
        <v>0</v>
      </c>
      <c r="CT119" s="49">
        <v>0</v>
      </c>
      <c r="CU119" s="49">
        <v>0</v>
      </c>
      <c r="CV119" s="49">
        <v>0</v>
      </c>
      <c r="CW119" s="49">
        <v>0</v>
      </c>
      <c r="CX119" s="49">
        <v>0</v>
      </c>
      <c r="CY119" s="49">
        <v>0</v>
      </c>
      <c r="CZ119" s="49">
        <v>0</v>
      </c>
      <c r="DA119" s="49">
        <v>0</v>
      </c>
      <c r="DB119" s="49">
        <v>0</v>
      </c>
      <c r="DC119" s="49">
        <v>0</v>
      </c>
      <c r="DD119" s="49">
        <v>0</v>
      </c>
      <c r="DE119" s="49">
        <v>0</v>
      </c>
      <c r="DF119" s="49">
        <v>0</v>
      </c>
      <c r="DG119" s="49">
        <v>0</v>
      </c>
      <c r="DH119" s="49">
        <v>0</v>
      </c>
      <c r="DI119" s="49">
        <v>0</v>
      </c>
      <c r="DJ119" s="49">
        <v>0</v>
      </c>
      <c r="DK119" s="49">
        <v>0</v>
      </c>
      <c r="DL119" s="49">
        <v>0</v>
      </c>
      <c r="DM119" s="49">
        <v>2745063.1376733491</v>
      </c>
      <c r="DN119" s="49">
        <v>0</v>
      </c>
      <c r="DO119" s="49">
        <v>0</v>
      </c>
      <c r="DP119" s="49">
        <v>0</v>
      </c>
      <c r="DQ119" s="49">
        <v>0</v>
      </c>
      <c r="DR119" s="49">
        <v>0</v>
      </c>
      <c r="DS119" s="49">
        <v>0</v>
      </c>
      <c r="DT119" s="49">
        <v>0</v>
      </c>
      <c r="DU119" s="49">
        <v>0</v>
      </c>
      <c r="DV119" s="49">
        <v>0</v>
      </c>
      <c r="DW119" s="49">
        <v>0</v>
      </c>
      <c r="DX119" s="49">
        <v>0</v>
      </c>
      <c r="DY119" s="49">
        <v>0</v>
      </c>
      <c r="DZ119" s="49">
        <v>0</v>
      </c>
      <c r="EA119" s="49">
        <v>0</v>
      </c>
      <c r="EB119" s="49">
        <v>0</v>
      </c>
      <c r="EC119" s="49">
        <v>0</v>
      </c>
      <c r="ED119" s="49">
        <v>0</v>
      </c>
      <c r="EE119" s="49">
        <v>0</v>
      </c>
      <c r="EF119" s="49">
        <v>0</v>
      </c>
      <c r="EG119" s="49">
        <v>0</v>
      </c>
      <c r="EH119" s="49">
        <v>0</v>
      </c>
      <c r="EI119" s="49">
        <v>0</v>
      </c>
      <c r="EJ119" s="49">
        <v>0</v>
      </c>
      <c r="EK119" s="49">
        <v>0</v>
      </c>
      <c r="EL119" s="49">
        <v>0</v>
      </c>
      <c r="EM119" s="49">
        <v>0</v>
      </c>
      <c r="EN119" s="49">
        <v>0</v>
      </c>
      <c r="EO119" s="49">
        <v>0</v>
      </c>
      <c r="EP119" s="49">
        <v>0</v>
      </c>
      <c r="EQ119" s="49">
        <v>0</v>
      </c>
      <c r="ER119" s="49">
        <v>0</v>
      </c>
      <c r="ES119" s="49">
        <v>0</v>
      </c>
      <c r="ET119" s="49">
        <v>0</v>
      </c>
      <c r="EU119" s="49">
        <v>0</v>
      </c>
      <c r="EV119" s="49">
        <v>0</v>
      </c>
      <c r="EW119" s="49">
        <v>0</v>
      </c>
      <c r="EX119" s="49">
        <v>0</v>
      </c>
      <c r="EY119" s="49">
        <v>0</v>
      </c>
      <c r="EZ119" s="49">
        <v>0</v>
      </c>
      <c r="FA119" s="49">
        <v>0</v>
      </c>
      <c r="FB119" s="49">
        <v>0</v>
      </c>
      <c r="FC119" s="49">
        <v>0</v>
      </c>
      <c r="FD119" s="49">
        <v>0</v>
      </c>
      <c r="FE119" s="49">
        <v>0</v>
      </c>
      <c r="FF119" s="49">
        <v>0</v>
      </c>
      <c r="FG119" s="49">
        <v>0</v>
      </c>
      <c r="FH119" s="49">
        <v>0</v>
      </c>
      <c r="FI119" s="49">
        <v>0</v>
      </c>
      <c r="FJ119" s="49">
        <v>0</v>
      </c>
      <c r="FK119" s="50">
        <v>2745063.1376733491</v>
      </c>
      <c r="FL119" s="50"/>
      <c r="FM119" s="51">
        <v>852697.39097339998</v>
      </c>
      <c r="FN119" s="50">
        <v>0</v>
      </c>
      <c r="FO119" s="51">
        <v>852697.39097339998</v>
      </c>
      <c r="FP119" s="51">
        <v>3597760.528646749</v>
      </c>
      <c r="FQ119" s="51">
        <v>0</v>
      </c>
      <c r="FR119" s="51">
        <v>220381.029394449</v>
      </c>
      <c r="FS119" s="51">
        <v>3818141.5580411982</v>
      </c>
      <c r="FT119" s="47">
        <v>220381.029394449</v>
      </c>
      <c r="FU119" s="47">
        <v>0</v>
      </c>
      <c r="FV119" s="61">
        <f t="shared" si="3"/>
        <v>0</v>
      </c>
    </row>
    <row r="120" spans="1:178" x14ac:dyDescent="0.25">
      <c r="A120" s="42" t="s">
        <v>145</v>
      </c>
      <c r="B120" s="43">
        <v>116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9">
        <v>0</v>
      </c>
      <c r="AJ120" s="49">
        <v>0</v>
      </c>
      <c r="AK120" s="49">
        <v>0</v>
      </c>
      <c r="AL120" s="49">
        <v>0</v>
      </c>
      <c r="AM120" s="49">
        <v>0</v>
      </c>
      <c r="AN120" s="49">
        <v>0</v>
      </c>
      <c r="AO120" s="49">
        <v>0</v>
      </c>
      <c r="AP120" s="49">
        <v>0</v>
      </c>
      <c r="AQ120" s="49">
        <v>0</v>
      </c>
      <c r="AR120" s="49">
        <v>0</v>
      </c>
      <c r="AS120" s="49">
        <v>0</v>
      </c>
      <c r="AT120" s="49">
        <v>0</v>
      </c>
      <c r="AU120" s="49">
        <v>0</v>
      </c>
      <c r="AV120" s="49">
        <v>0</v>
      </c>
      <c r="AW120" s="49">
        <v>0</v>
      </c>
      <c r="AX120" s="49">
        <v>0</v>
      </c>
      <c r="AY120" s="49">
        <v>0</v>
      </c>
      <c r="AZ120" s="49">
        <v>0</v>
      </c>
      <c r="BA120" s="49">
        <v>0</v>
      </c>
      <c r="BB120" s="49">
        <v>0</v>
      </c>
      <c r="BC120" s="49">
        <v>0</v>
      </c>
      <c r="BD120" s="49">
        <v>0</v>
      </c>
      <c r="BE120" s="49">
        <v>0</v>
      </c>
      <c r="BF120" s="49">
        <v>0</v>
      </c>
      <c r="BG120" s="49">
        <v>0</v>
      </c>
      <c r="BH120" s="49">
        <v>0</v>
      </c>
      <c r="BI120" s="49">
        <v>0</v>
      </c>
      <c r="BJ120" s="49">
        <v>0</v>
      </c>
      <c r="BK120" s="49">
        <v>0</v>
      </c>
      <c r="BL120" s="49">
        <v>0</v>
      </c>
      <c r="BM120" s="49">
        <v>0</v>
      </c>
      <c r="BN120" s="49">
        <v>0</v>
      </c>
      <c r="BO120" s="49">
        <v>0</v>
      </c>
      <c r="BP120" s="49">
        <v>0</v>
      </c>
      <c r="BQ120" s="49">
        <v>0</v>
      </c>
      <c r="BR120" s="49">
        <v>0</v>
      </c>
      <c r="BS120" s="49">
        <v>0</v>
      </c>
      <c r="BT120" s="49">
        <v>0</v>
      </c>
      <c r="BU120" s="49">
        <v>0</v>
      </c>
      <c r="BV120" s="49">
        <v>0</v>
      </c>
      <c r="BW120" s="49">
        <v>0</v>
      </c>
      <c r="BX120" s="49">
        <v>0</v>
      </c>
      <c r="BY120" s="49">
        <v>0</v>
      </c>
      <c r="BZ120" s="49">
        <v>0</v>
      </c>
      <c r="CA120" s="49">
        <v>0</v>
      </c>
      <c r="CB120" s="49">
        <v>0</v>
      </c>
      <c r="CC120" s="49">
        <v>0</v>
      </c>
      <c r="CD120" s="49">
        <v>0</v>
      </c>
      <c r="CE120" s="49">
        <v>0</v>
      </c>
      <c r="CF120" s="49">
        <v>0</v>
      </c>
      <c r="CG120" s="49">
        <v>0</v>
      </c>
      <c r="CH120" s="49">
        <v>0</v>
      </c>
      <c r="CI120" s="49">
        <v>0</v>
      </c>
      <c r="CJ120" s="49">
        <v>0</v>
      </c>
      <c r="CK120" s="49">
        <v>0</v>
      </c>
      <c r="CL120" s="49">
        <v>0</v>
      </c>
      <c r="CM120" s="49">
        <v>0</v>
      </c>
      <c r="CN120" s="49">
        <v>0</v>
      </c>
      <c r="CO120" s="49">
        <v>0</v>
      </c>
      <c r="CP120" s="49">
        <v>0</v>
      </c>
      <c r="CQ120" s="49">
        <v>0</v>
      </c>
      <c r="CR120" s="49">
        <v>0</v>
      </c>
      <c r="CS120" s="49">
        <v>0</v>
      </c>
      <c r="CT120" s="49">
        <v>0</v>
      </c>
      <c r="CU120" s="49">
        <v>0</v>
      </c>
      <c r="CV120" s="49">
        <v>0</v>
      </c>
      <c r="CW120" s="49">
        <v>0</v>
      </c>
      <c r="CX120" s="49">
        <v>0</v>
      </c>
      <c r="CY120" s="49">
        <v>0</v>
      </c>
      <c r="CZ120" s="49">
        <v>0</v>
      </c>
      <c r="DA120" s="49">
        <v>0</v>
      </c>
      <c r="DB120" s="49">
        <v>0</v>
      </c>
      <c r="DC120" s="49">
        <v>0</v>
      </c>
      <c r="DD120" s="49">
        <v>0</v>
      </c>
      <c r="DE120" s="49">
        <v>5193.6705653129284</v>
      </c>
      <c r="DF120" s="49">
        <v>0</v>
      </c>
      <c r="DG120" s="49">
        <v>0</v>
      </c>
      <c r="DH120" s="49">
        <v>0</v>
      </c>
      <c r="DI120" s="49">
        <v>0</v>
      </c>
      <c r="DJ120" s="49">
        <v>0</v>
      </c>
      <c r="DK120" s="49">
        <v>0</v>
      </c>
      <c r="DL120" s="49">
        <v>0</v>
      </c>
      <c r="DM120" s="49">
        <v>0</v>
      </c>
      <c r="DN120" s="49">
        <v>1806987.9514596846</v>
      </c>
      <c r="DO120" s="49">
        <v>0</v>
      </c>
      <c r="DP120" s="49">
        <v>0</v>
      </c>
      <c r="DQ120" s="49">
        <v>0</v>
      </c>
      <c r="DR120" s="49">
        <v>0</v>
      </c>
      <c r="DS120" s="49">
        <v>0</v>
      </c>
      <c r="DT120" s="49">
        <v>0</v>
      </c>
      <c r="DU120" s="49">
        <v>0</v>
      </c>
      <c r="DV120" s="49">
        <v>0</v>
      </c>
      <c r="DW120" s="49">
        <v>0</v>
      </c>
      <c r="DX120" s="49">
        <v>0</v>
      </c>
      <c r="DY120" s="49">
        <v>0</v>
      </c>
      <c r="DZ120" s="49">
        <v>0</v>
      </c>
      <c r="EA120" s="49">
        <v>0</v>
      </c>
      <c r="EB120" s="49">
        <v>0</v>
      </c>
      <c r="EC120" s="49">
        <v>0</v>
      </c>
      <c r="ED120" s="49">
        <v>0</v>
      </c>
      <c r="EE120" s="49">
        <v>0</v>
      </c>
      <c r="EF120" s="49">
        <v>0</v>
      </c>
      <c r="EG120" s="49">
        <v>0</v>
      </c>
      <c r="EH120" s="49">
        <v>0</v>
      </c>
      <c r="EI120" s="49">
        <v>0</v>
      </c>
      <c r="EJ120" s="49">
        <v>0</v>
      </c>
      <c r="EK120" s="49">
        <v>0</v>
      </c>
      <c r="EL120" s="49">
        <v>0</v>
      </c>
      <c r="EM120" s="49">
        <v>0</v>
      </c>
      <c r="EN120" s="49">
        <v>0</v>
      </c>
      <c r="EO120" s="49">
        <v>0</v>
      </c>
      <c r="EP120" s="49">
        <v>0</v>
      </c>
      <c r="EQ120" s="49">
        <v>0</v>
      </c>
      <c r="ER120" s="49">
        <v>0</v>
      </c>
      <c r="ES120" s="49">
        <v>0</v>
      </c>
      <c r="ET120" s="49">
        <v>0</v>
      </c>
      <c r="EU120" s="49">
        <v>0</v>
      </c>
      <c r="EV120" s="49">
        <v>0</v>
      </c>
      <c r="EW120" s="49">
        <v>0</v>
      </c>
      <c r="EX120" s="49">
        <v>0</v>
      </c>
      <c r="EY120" s="49">
        <v>0</v>
      </c>
      <c r="EZ120" s="49">
        <v>0</v>
      </c>
      <c r="FA120" s="49">
        <v>0</v>
      </c>
      <c r="FB120" s="49">
        <v>0</v>
      </c>
      <c r="FC120" s="49">
        <v>0</v>
      </c>
      <c r="FD120" s="49">
        <v>0</v>
      </c>
      <c r="FE120" s="49">
        <v>0</v>
      </c>
      <c r="FF120" s="49">
        <v>0</v>
      </c>
      <c r="FG120" s="49">
        <v>0</v>
      </c>
      <c r="FH120" s="49">
        <v>0</v>
      </c>
      <c r="FI120" s="49">
        <v>0</v>
      </c>
      <c r="FJ120" s="49">
        <v>0</v>
      </c>
      <c r="FK120" s="50">
        <v>1812181.6220249976</v>
      </c>
      <c r="FL120" s="50"/>
      <c r="FM120" s="51">
        <v>0</v>
      </c>
      <c r="FN120" s="50">
        <v>0</v>
      </c>
      <c r="FO120" s="51">
        <v>0</v>
      </c>
      <c r="FP120" s="51">
        <v>1812181.6220249976</v>
      </c>
      <c r="FQ120" s="51">
        <v>-1812181.6220249976</v>
      </c>
      <c r="FR120" s="51">
        <v>0</v>
      </c>
      <c r="FS120" s="51">
        <v>0</v>
      </c>
      <c r="FT120" s="47">
        <v>0</v>
      </c>
      <c r="FU120" s="47">
        <v>0</v>
      </c>
      <c r="FV120" s="61">
        <f t="shared" si="3"/>
        <v>0</v>
      </c>
    </row>
    <row r="121" spans="1:178" x14ac:dyDescent="0.25">
      <c r="A121" s="42" t="s">
        <v>146</v>
      </c>
      <c r="B121" s="43">
        <v>117</v>
      </c>
      <c r="C121" s="49">
        <v>0</v>
      </c>
      <c r="D121" s="49">
        <v>0</v>
      </c>
      <c r="E121" s="49">
        <v>0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0</v>
      </c>
      <c r="AE121" s="49">
        <v>0</v>
      </c>
      <c r="AF121" s="49">
        <v>0</v>
      </c>
      <c r="AG121" s="49">
        <v>0</v>
      </c>
      <c r="AH121" s="49">
        <v>0</v>
      </c>
      <c r="AI121" s="49">
        <v>0</v>
      </c>
      <c r="AJ121" s="49">
        <v>0</v>
      </c>
      <c r="AK121" s="49">
        <v>0</v>
      </c>
      <c r="AL121" s="49">
        <v>0</v>
      </c>
      <c r="AM121" s="49">
        <v>0</v>
      </c>
      <c r="AN121" s="49">
        <v>0</v>
      </c>
      <c r="AO121" s="49">
        <v>0</v>
      </c>
      <c r="AP121" s="49">
        <v>0</v>
      </c>
      <c r="AQ121" s="49">
        <v>0</v>
      </c>
      <c r="AR121" s="49">
        <v>0</v>
      </c>
      <c r="AS121" s="49">
        <v>0</v>
      </c>
      <c r="AT121" s="49">
        <v>0</v>
      </c>
      <c r="AU121" s="49">
        <v>0</v>
      </c>
      <c r="AV121" s="49">
        <v>0</v>
      </c>
      <c r="AW121" s="49">
        <v>0</v>
      </c>
      <c r="AX121" s="49">
        <v>0</v>
      </c>
      <c r="AY121" s="49">
        <v>0</v>
      </c>
      <c r="AZ121" s="49">
        <v>0</v>
      </c>
      <c r="BA121" s="49">
        <v>0</v>
      </c>
      <c r="BB121" s="49">
        <v>0</v>
      </c>
      <c r="BC121" s="49">
        <v>0</v>
      </c>
      <c r="BD121" s="49">
        <v>0</v>
      </c>
      <c r="BE121" s="49">
        <v>0</v>
      </c>
      <c r="BF121" s="49">
        <v>0</v>
      </c>
      <c r="BG121" s="49">
        <v>0</v>
      </c>
      <c r="BH121" s="49">
        <v>0</v>
      </c>
      <c r="BI121" s="49">
        <v>0</v>
      </c>
      <c r="BJ121" s="49">
        <v>0</v>
      </c>
      <c r="BK121" s="49">
        <v>0</v>
      </c>
      <c r="BL121" s="49">
        <v>0</v>
      </c>
      <c r="BM121" s="49">
        <v>0</v>
      </c>
      <c r="BN121" s="49">
        <v>0</v>
      </c>
      <c r="BO121" s="49">
        <v>0</v>
      </c>
      <c r="BP121" s="49">
        <v>0</v>
      </c>
      <c r="BQ121" s="49">
        <v>0</v>
      </c>
      <c r="BR121" s="49">
        <v>0</v>
      </c>
      <c r="BS121" s="49">
        <v>0</v>
      </c>
      <c r="BT121" s="49">
        <v>0</v>
      </c>
      <c r="BU121" s="49">
        <v>0</v>
      </c>
      <c r="BV121" s="49">
        <v>0</v>
      </c>
      <c r="BW121" s="49">
        <v>0</v>
      </c>
      <c r="BX121" s="49">
        <v>0</v>
      </c>
      <c r="BY121" s="49">
        <v>0</v>
      </c>
      <c r="BZ121" s="49">
        <v>0</v>
      </c>
      <c r="CA121" s="49">
        <v>0</v>
      </c>
      <c r="CB121" s="49">
        <v>0</v>
      </c>
      <c r="CC121" s="49">
        <v>0</v>
      </c>
      <c r="CD121" s="49">
        <v>0</v>
      </c>
      <c r="CE121" s="49">
        <v>0</v>
      </c>
      <c r="CF121" s="49">
        <v>0</v>
      </c>
      <c r="CG121" s="49">
        <v>0</v>
      </c>
      <c r="CH121" s="49">
        <v>0</v>
      </c>
      <c r="CI121" s="49">
        <v>0</v>
      </c>
      <c r="CJ121" s="49">
        <v>0</v>
      </c>
      <c r="CK121" s="49">
        <v>0</v>
      </c>
      <c r="CL121" s="49">
        <v>0</v>
      </c>
      <c r="CM121" s="49">
        <v>0</v>
      </c>
      <c r="CN121" s="49">
        <v>0</v>
      </c>
      <c r="CO121" s="49">
        <v>0</v>
      </c>
      <c r="CP121" s="49">
        <v>0</v>
      </c>
      <c r="CQ121" s="49">
        <v>0</v>
      </c>
      <c r="CR121" s="49">
        <v>0</v>
      </c>
      <c r="CS121" s="49">
        <v>0</v>
      </c>
      <c r="CT121" s="49">
        <v>0</v>
      </c>
      <c r="CU121" s="49">
        <v>0</v>
      </c>
      <c r="CV121" s="49">
        <v>0</v>
      </c>
      <c r="CW121" s="49">
        <v>0</v>
      </c>
      <c r="CX121" s="49">
        <v>0</v>
      </c>
      <c r="CY121" s="49">
        <v>0</v>
      </c>
      <c r="CZ121" s="49">
        <v>0</v>
      </c>
      <c r="DA121" s="49">
        <v>0</v>
      </c>
      <c r="DB121" s="49">
        <v>0</v>
      </c>
      <c r="DC121" s="49">
        <v>0</v>
      </c>
      <c r="DD121" s="49">
        <v>0</v>
      </c>
      <c r="DE121" s="49">
        <v>0</v>
      </c>
      <c r="DF121" s="49">
        <v>0</v>
      </c>
      <c r="DG121" s="49">
        <v>0</v>
      </c>
      <c r="DH121" s="49">
        <v>0</v>
      </c>
      <c r="DI121" s="49">
        <v>0</v>
      </c>
      <c r="DJ121" s="49">
        <v>0</v>
      </c>
      <c r="DK121" s="49">
        <v>0</v>
      </c>
      <c r="DL121" s="49">
        <v>0</v>
      </c>
      <c r="DM121" s="49">
        <v>0</v>
      </c>
      <c r="DN121" s="49">
        <v>0</v>
      </c>
      <c r="DO121" s="49">
        <v>43953237.819906011</v>
      </c>
      <c r="DP121" s="49">
        <v>801750.00343546947</v>
      </c>
      <c r="DQ121" s="49">
        <v>0</v>
      </c>
      <c r="DR121" s="49">
        <v>0</v>
      </c>
      <c r="DS121" s="49">
        <v>0</v>
      </c>
      <c r="DT121" s="49">
        <v>0</v>
      </c>
      <c r="DU121" s="49">
        <v>0</v>
      </c>
      <c r="DV121" s="49">
        <v>0</v>
      </c>
      <c r="DW121" s="49">
        <v>0</v>
      </c>
      <c r="DX121" s="49">
        <v>0</v>
      </c>
      <c r="DY121" s="49">
        <v>0</v>
      </c>
      <c r="DZ121" s="49">
        <v>0</v>
      </c>
      <c r="EA121" s="49">
        <v>0</v>
      </c>
      <c r="EB121" s="49">
        <v>0</v>
      </c>
      <c r="EC121" s="49">
        <v>0</v>
      </c>
      <c r="ED121" s="49">
        <v>0</v>
      </c>
      <c r="EE121" s="49">
        <v>0</v>
      </c>
      <c r="EF121" s="49">
        <v>0</v>
      </c>
      <c r="EG121" s="49">
        <v>0</v>
      </c>
      <c r="EH121" s="49">
        <v>0</v>
      </c>
      <c r="EI121" s="49">
        <v>0</v>
      </c>
      <c r="EJ121" s="49">
        <v>0</v>
      </c>
      <c r="EK121" s="49">
        <v>0</v>
      </c>
      <c r="EL121" s="49">
        <v>0</v>
      </c>
      <c r="EM121" s="49">
        <v>0</v>
      </c>
      <c r="EN121" s="49">
        <v>0</v>
      </c>
      <c r="EO121" s="49">
        <v>0</v>
      </c>
      <c r="EP121" s="49">
        <v>0</v>
      </c>
      <c r="EQ121" s="49">
        <v>0</v>
      </c>
      <c r="ER121" s="49">
        <v>0</v>
      </c>
      <c r="ES121" s="49">
        <v>0</v>
      </c>
      <c r="ET121" s="49">
        <v>0</v>
      </c>
      <c r="EU121" s="49">
        <v>0</v>
      </c>
      <c r="EV121" s="49">
        <v>790295.31544766319</v>
      </c>
      <c r="EW121" s="49">
        <v>0</v>
      </c>
      <c r="EX121" s="49">
        <v>0</v>
      </c>
      <c r="EY121" s="49">
        <v>0</v>
      </c>
      <c r="EZ121" s="49">
        <v>0</v>
      </c>
      <c r="FA121" s="49">
        <v>0</v>
      </c>
      <c r="FB121" s="49">
        <v>0</v>
      </c>
      <c r="FC121" s="49">
        <v>0</v>
      </c>
      <c r="FD121" s="49">
        <v>0</v>
      </c>
      <c r="FE121" s="49">
        <v>0</v>
      </c>
      <c r="FF121" s="49">
        <v>0</v>
      </c>
      <c r="FG121" s="49">
        <v>0</v>
      </c>
      <c r="FH121" s="49">
        <v>0</v>
      </c>
      <c r="FI121" s="49">
        <v>0</v>
      </c>
      <c r="FJ121" s="49">
        <v>0</v>
      </c>
      <c r="FK121" s="50">
        <v>45545283.138789147</v>
      </c>
      <c r="FL121" s="50"/>
      <c r="FM121" s="51">
        <v>372853.51254750002</v>
      </c>
      <c r="FN121" s="50">
        <v>0</v>
      </c>
      <c r="FO121" s="51">
        <v>372853.51254750002</v>
      </c>
      <c r="FP121" s="51">
        <v>45918136.651336648</v>
      </c>
      <c r="FQ121" s="51">
        <v>0</v>
      </c>
      <c r="FR121" s="51">
        <v>1717775.6310952534</v>
      </c>
      <c r="FS121" s="51">
        <v>47635912.282431901</v>
      </c>
      <c r="FT121" s="47">
        <v>1717775.6310952534</v>
      </c>
      <c r="FU121" s="47">
        <v>0</v>
      </c>
      <c r="FV121" s="61">
        <f t="shared" si="3"/>
        <v>0</v>
      </c>
    </row>
    <row r="122" spans="1:178" x14ac:dyDescent="0.25">
      <c r="A122" s="42" t="s">
        <v>147</v>
      </c>
      <c r="B122" s="43">
        <v>118</v>
      </c>
      <c r="C122" s="49">
        <v>0</v>
      </c>
      <c r="D122" s="49">
        <v>0</v>
      </c>
      <c r="E122" s="49">
        <v>0</v>
      </c>
      <c r="F122" s="49"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9">
        <v>0</v>
      </c>
      <c r="O122" s="49">
        <v>0</v>
      </c>
      <c r="P122" s="49">
        <v>0</v>
      </c>
      <c r="Q122" s="49">
        <v>0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0</v>
      </c>
      <c r="AE122" s="49">
        <v>0</v>
      </c>
      <c r="AF122" s="49">
        <v>0</v>
      </c>
      <c r="AG122" s="49">
        <v>0</v>
      </c>
      <c r="AH122" s="49">
        <v>0</v>
      </c>
      <c r="AI122" s="49">
        <v>0</v>
      </c>
      <c r="AJ122" s="49">
        <v>0</v>
      </c>
      <c r="AK122" s="49">
        <v>0</v>
      </c>
      <c r="AL122" s="49">
        <v>0</v>
      </c>
      <c r="AM122" s="49">
        <v>0</v>
      </c>
      <c r="AN122" s="49">
        <v>0</v>
      </c>
      <c r="AO122" s="49">
        <v>0</v>
      </c>
      <c r="AP122" s="49">
        <v>0</v>
      </c>
      <c r="AQ122" s="49">
        <v>0</v>
      </c>
      <c r="AR122" s="49">
        <v>0</v>
      </c>
      <c r="AS122" s="49">
        <v>0</v>
      </c>
      <c r="AT122" s="49">
        <v>0</v>
      </c>
      <c r="AU122" s="49">
        <v>0</v>
      </c>
      <c r="AV122" s="49">
        <v>0</v>
      </c>
      <c r="AW122" s="49">
        <v>0</v>
      </c>
      <c r="AX122" s="49">
        <v>0</v>
      </c>
      <c r="AY122" s="49">
        <v>0</v>
      </c>
      <c r="AZ122" s="49">
        <v>0</v>
      </c>
      <c r="BA122" s="49">
        <v>0</v>
      </c>
      <c r="BB122" s="49">
        <v>0</v>
      </c>
      <c r="BC122" s="49">
        <v>0</v>
      </c>
      <c r="BD122" s="49">
        <v>0</v>
      </c>
      <c r="BE122" s="49">
        <v>0</v>
      </c>
      <c r="BF122" s="49">
        <v>0</v>
      </c>
      <c r="BG122" s="49">
        <v>0</v>
      </c>
      <c r="BH122" s="49">
        <v>0</v>
      </c>
      <c r="BI122" s="49">
        <v>0</v>
      </c>
      <c r="BJ122" s="49">
        <v>0</v>
      </c>
      <c r="BK122" s="49">
        <v>0</v>
      </c>
      <c r="BL122" s="49">
        <v>0</v>
      </c>
      <c r="BM122" s="49">
        <v>0</v>
      </c>
      <c r="BN122" s="49">
        <v>0</v>
      </c>
      <c r="BO122" s="49">
        <v>0</v>
      </c>
      <c r="BP122" s="49">
        <v>105.07444245007065</v>
      </c>
      <c r="BQ122" s="49">
        <v>0</v>
      </c>
      <c r="BR122" s="49">
        <v>0</v>
      </c>
      <c r="BS122" s="49">
        <v>0</v>
      </c>
      <c r="BT122" s="49">
        <v>0</v>
      </c>
      <c r="BU122" s="49">
        <v>0</v>
      </c>
      <c r="BV122" s="49">
        <v>0</v>
      </c>
      <c r="BW122" s="49">
        <v>0</v>
      </c>
      <c r="BX122" s="49">
        <v>0</v>
      </c>
      <c r="BY122" s="49">
        <v>48419.963121216795</v>
      </c>
      <c r="BZ122" s="49">
        <v>0</v>
      </c>
      <c r="CA122" s="49">
        <v>0</v>
      </c>
      <c r="CB122" s="49">
        <v>0</v>
      </c>
      <c r="CC122" s="49">
        <v>0</v>
      </c>
      <c r="CD122" s="49">
        <v>0</v>
      </c>
      <c r="CE122" s="49">
        <v>0</v>
      </c>
      <c r="CF122" s="49">
        <v>0</v>
      </c>
      <c r="CG122" s="49">
        <v>0</v>
      </c>
      <c r="CH122" s="49">
        <v>0</v>
      </c>
      <c r="CI122" s="49">
        <v>0</v>
      </c>
      <c r="CJ122" s="49">
        <v>0</v>
      </c>
      <c r="CK122" s="49">
        <v>0</v>
      </c>
      <c r="CL122" s="49">
        <v>0</v>
      </c>
      <c r="CM122" s="49">
        <v>0</v>
      </c>
      <c r="CN122" s="49">
        <v>0</v>
      </c>
      <c r="CO122" s="49">
        <v>0</v>
      </c>
      <c r="CP122" s="49">
        <v>0</v>
      </c>
      <c r="CQ122" s="49">
        <v>0</v>
      </c>
      <c r="CR122" s="49">
        <v>0</v>
      </c>
      <c r="CS122" s="49">
        <v>0</v>
      </c>
      <c r="CT122" s="49">
        <v>0</v>
      </c>
      <c r="CU122" s="49">
        <v>0</v>
      </c>
      <c r="CV122" s="49">
        <v>0</v>
      </c>
      <c r="CW122" s="49">
        <v>0</v>
      </c>
      <c r="CX122" s="49">
        <v>0</v>
      </c>
      <c r="CY122" s="49">
        <v>0</v>
      </c>
      <c r="CZ122" s="49">
        <v>0</v>
      </c>
      <c r="DA122" s="49">
        <v>0</v>
      </c>
      <c r="DB122" s="49">
        <v>0</v>
      </c>
      <c r="DC122" s="49">
        <v>0</v>
      </c>
      <c r="DD122" s="49">
        <v>0</v>
      </c>
      <c r="DE122" s="49">
        <v>0</v>
      </c>
      <c r="DF122" s="49">
        <v>0</v>
      </c>
      <c r="DG122" s="49">
        <v>228068.67929394011</v>
      </c>
      <c r="DH122" s="49">
        <v>134488.73924662315</v>
      </c>
      <c r="DI122" s="49">
        <v>0</v>
      </c>
      <c r="DJ122" s="49">
        <v>0</v>
      </c>
      <c r="DK122" s="49">
        <v>0</v>
      </c>
      <c r="DL122" s="49">
        <v>0</v>
      </c>
      <c r="DM122" s="49">
        <v>0</v>
      </c>
      <c r="DN122" s="49">
        <v>0</v>
      </c>
      <c r="DO122" s="49">
        <v>6162.6944132000735</v>
      </c>
      <c r="DP122" s="49">
        <v>91490185.600238144</v>
      </c>
      <c r="DQ122" s="49">
        <v>0</v>
      </c>
      <c r="DR122" s="49">
        <v>0</v>
      </c>
      <c r="DS122" s="49">
        <v>0</v>
      </c>
      <c r="DT122" s="49">
        <v>0</v>
      </c>
      <c r="DU122" s="49">
        <v>0</v>
      </c>
      <c r="DV122" s="49">
        <v>0</v>
      </c>
      <c r="DW122" s="49">
        <v>0</v>
      </c>
      <c r="DX122" s="49">
        <v>0</v>
      </c>
      <c r="DY122" s="49">
        <v>0</v>
      </c>
      <c r="DZ122" s="49">
        <v>0</v>
      </c>
      <c r="EA122" s="49">
        <v>0</v>
      </c>
      <c r="EB122" s="49">
        <v>0</v>
      </c>
      <c r="EC122" s="49">
        <v>0</v>
      </c>
      <c r="ED122" s="49">
        <v>0</v>
      </c>
      <c r="EE122" s="49">
        <v>0</v>
      </c>
      <c r="EF122" s="49">
        <v>0</v>
      </c>
      <c r="EG122" s="49">
        <v>0</v>
      </c>
      <c r="EH122" s="49">
        <v>0</v>
      </c>
      <c r="EI122" s="49">
        <v>0</v>
      </c>
      <c r="EJ122" s="49">
        <v>0</v>
      </c>
      <c r="EK122" s="49">
        <v>0</v>
      </c>
      <c r="EL122" s="49">
        <v>0</v>
      </c>
      <c r="EM122" s="49">
        <v>0</v>
      </c>
      <c r="EN122" s="49">
        <v>0</v>
      </c>
      <c r="EO122" s="49">
        <v>0</v>
      </c>
      <c r="EP122" s="49">
        <v>0</v>
      </c>
      <c r="EQ122" s="49">
        <v>0</v>
      </c>
      <c r="ER122" s="49">
        <v>0</v>
      </c>
      <c r="ES122" s="49">
        <v>0</v>
      </c>
      <c r="ET122" s="49">
        <v>0</v>
      </c>
      <c r="EU122" s="49">
        <v>0</v>
      </c>
      <c r="EV122" s="49">
        <v>0</v>
      </c>
      <c r="EW122" s="49">
        <v>0</v>
      </c>
      <c r="EX122" s="49">
        <v>0</v>
      </c>
      <c r="EY122" s="49">
        <v>0</v>
      </c>
      <c r="EZ122" s="49">
        <v>0</v>
      </c>
      <c r="FA122" s="49">
        <v>0</v>
      </c>
      <c r="FB122" s="49">
        <v>0</v>
      </c>
      <c r="FC122" s="49">
        <v>0</v>
      </c>
      <c r="FD122" s="49">
        <v>0</v>
      </c>
      <c r="FE122" s="49">
        <v>0</v>
      </c>
      <c r="FF122" s="49">
        <v>0</v>
      </c>
      <c r="FG122" s="49">
        <v>0</v>
      </c>
      <c r="FH122" s="49">
        <v>0</v>
      </c>
      <c r="FI122" s="49">
        <v>0</v>
      </c>
      <c r="FJ122" s="49">
        <v>0</v>
      </c>
      <c r="FK122" s="50">
        <v>91907430.750755578</v>
      </c>
      <c r="FL122" s="50"/>
      <c r="FM122" s="51">
        <v>0</v>
      </c>
      <c r="FN122" s="50">
        <v>0</v>
      </c>
      <c r="FO122" s="51">
        <v>0</v>
      </c>
      <c r="FP122" s="51">
        <v>91907430.750755578</v>
      </c>
      <c r="FQ122" s="51">
        <v>-91907430.750755578</v>
      </c>
      <c r="FR122" s="51">
        <v>0</v>
      </c>
      <c r="FS122" s="51">
        <v>0</v>
      </c>
      <c r="FT122" s="47">
        <v>0</v>
      </c>
      <c r="FU122" s="47">
        <v>0</v>
      </c>
      <c r="FV122" s="61">
        <f t="shared" si="3"/>
        <v>0</v>
      </c>
    </row>
    <row r="123" spans="1:178" x14ac:dyDescent="0.25">
      <c r="A123" s="42" t="s">
        <v>148</v>
      </c>
      <c r="B123" s="43">
        <v>119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9">
        <v>0</v>
      </c>
      <c r="AJ123" s="49">
        <v>0</v>
      </c>
      <c r="AK123" s="49">
        <v>0</v>
      </c>
      <c r="AL123" s="49">
        <v>0</v>
      </c>
      <c r="AM123" s="49">
        <v>0</v>
      </c>
      <c r="AN123" s="49">
        <v>0</v>
      </c>
      <c r="AO123" s="49">
        <v>0</v>
      </c>
      <c r="AP123" s="49">
        <v>0</v>
      </c>
      <c r="AQ123" s="49">
        <v>0</v>
      </c>
      <c r="AR123" s="49">
        <v>0</v>
      </c>
      <c r="AS123" s="49">
        <v>0</v>
      </c>
      <c r="AT123" s="49">
        <v>0</v>
      </c>
      <c r="AU123" s="49">
        <v>0</v>
      </c>
      <c r="AV123" s="49">
        <v>0</v>
      </c>
      <c r="AW123" s="49">
        <v>0</v>
      </c>
      <c r="AX123" s="49">
        <v>0</v>
      </c>
      <c r="AY123" s="49">
        <v>0</v>
      </c>
      <c r="AZ123" s="49">
        <v>0</v>
      </c>
      <c r="BA123" s="49">
        <v>0</v>
      </c>
      <c r="BB123" s="49">
        <v>0</v>
      </c>
      <c r="BC123" s="49">
        <v>0</v>
      </c>
      <c r="BD123" s="49">
        <v>0</v>
      </c>
      <c r="BE123" s="49">
        <v>0</v>
      </c>
      <c r="BF123" s="49">
        <v>0</v>
      </c>
      <c r="BG123" s="49">
        <v>0</v>
      </c>
      <c r="BH123" s="49">
        <v>0</v>
      </c>
      <c r="BI123" s="49">
        <v>0</v>
      </c>
      <c r="BJ123" s="49">
        <v>0</v>
      </c>
      <c r="BK123" s="49">
        <v>0</v>
      </c>
      <c r="BL123" s="49">
        <v>0</v>
      </c>
      <c r="BM123" s="49">
        <v>0</v>
      </c>
      <c r="BN123" s="49">
        <v>0</v>
      </c>
      <c r="BO123" s="49">
        <v>0</v>
      </c>
      <c r="BP123" s="49">
        <v>0</v>
      </c>
      <c r="BQ123" s="49">
        <v>0</v>
      </c>
      <c r="BR123" s="49">
        <v>0</v>
      </c>
      <c r="BS123" s="49">
        <v>0</v>
      </c>
      <c r="BT123" s="49">
        <v>0</v>
      </c>
      <c r="BU123" s="49">
        <v>0</v>
      </c>
      <c r="BV123" s="49">
        <v>0</v>
      </c>
      <c r="BW123" s="49">
        <v>0</v>
      </c>
      <c r="BX123" s="49">
        <v>0</v>
      </c>
      <c r="BY123" s="49">
        <v>0</v>
      </c>
      <c r="BZ123" s="49">
        <v>0</v>
      </c>
      <c r="CA123" s="49">
        <v>0</v>
      </c>
      <c r="CB123" s="49">
        <v>0</v>
      </c>
      <c r="CC123" s="49">
        <v>0</v>
      </c>
      <c r="CD123" s="49">
        <v>0</v>
      </c>
      <c r="CE123" s="49">
        <v>0</v>
      </c>
      <c r="CF123" s="49">
        <v>0</v>
      </c>
      <c r="CG123" s="49">
        <v>0</v>
      </c>
      <c r="CH123" s="49">
        <v>0</v>
      </c>
      <c r="CI123" s="49">
        <v>0</v>
      </c>
      <c r="CJ123" s="49">
        <v>0</v>
      </c>
      <c r="CK123" s="49">
        <v>0</v>
      </c>
      <c r="CL123" s="49">
        <v>0</v>
      </c>
      <c r="CM123" s="49">
        <v>0</v>
      </c>
      <c r="CN123" s="49">
        <v>0</v>
      </c>
      <c r="CO123" s="49">
        <v>0</v>
      </c>
      <c r="CP123" s="49">
        <v>0</v>
      </c>
      <c r="CQ123" s="49">
        <v>0</v>
      </c>
      <c r="CR123" s="49">
        <v>0</v>
      </c>
      <c r="CS123" s="49">
        <v>0</v>
      </c>
      <c r="CT123" s="49">
        <v>0</v>
      </c>
      <c r="CU123" s="49">
        <v>0</v>
      </c>
      <c r="CV123" s="49">
        <v>0</v>
      </c>
      <c r="CW123" s="49">
        <v>0</v>
      </c>
      <c r="CX123" s="49">
        <v>0</v>
      </c>
      <c r="CY123" s="49">
        <v>0</v>
      </c>
      <c r="CZ123" s="49">
        <v>0</v>
      </c>
      <c r="DA123" s="49">
        <v>0</v>
      </c>
      <c r="DB123" s="49">
        <v>0</v>
      </c>
      <c r="DC123" s="49">
        <v>0</v>
      </c>
      <c r="DD123" s="49">
        <v>0</v>
      </c>
      <c r="DE123" s="49">
        <v>0</v>
      </c>
      <c r="DF123" s="49">
        <v>0</v>
      </c>
      <c r="DG123" s="49">
        <v>0</v>
      </c>
      <c r="DH123" s="49">
        <v>0</v>
      </c>
      <c r="DI123" s="49">
        <v>0</v>
      </c>
      <c r="DJ123" s="49">
        <v>0</v>
      </c>
      <c r="DK123" s="49">
        <v>0</v>
      </c>
      <c r="DL123" s="49">
        <v>0</v>
      </c>
      <c r="DM123" s="49">
        <v>0</v>
      </c>
      <c r="DN123" s="49">
        <v>0</v>
      </c>
      <c r="DO123" s="49">
        <v>0</v>
      </c>
      <c r="DP123" s="49">
        <v>0</v>
      </c>
      <c r="DQ123" s="49">
        <v>3406328.394132202</v>
      </c>
      <c r="DR123" s="49">
        <v>23184.899557542885</v>
      </c>
      <c r="DS123" s="49">
        <v>0</v>
      </c>
      <c r="DT123" s="49">
        <v>0</v>
      </c>
      <c r="DU123" s="49">
        <v>0</v>
      </c>
      <c r="DV123" s="49">
        <v>0</v>
      </c>
      <c r="DW123" s="49">
        <v>0</v>
      </c>
      <c r="DX123" s="49">
        <v>0</v>
      </c>
      <c r="DY123" s="49">
        <v>0</v>
      </c>
      <c r="DZ123" s="49">
        <v>0</v>
      </c>
      <c r="EA123" s="49">
        <v>0</v>
      </c>
      <c r="EB123" s="49">
        <v>0</v>
      </c>
      <c r="EC123" s="49">
        <v>0</v>
      </c>
      <c r="ED123" s="49">
        <v>0</v>
      </c>
      <c r="EE123" s="49">
        <v>0</v>
      </c>
      <c r="EF123" s="49">
        <v>0</v>
      </c>
      <c r="EG123" s="49">
        <v>0</v>
      </c>
      <c r="EH123" s="49">
        <v>0</v>
      </c>
      <c r="EI123" s="49">
        <v>0</v>
      </c>
      <c r="EJ123" s="49">
        <v>0</v>
      </c>
      <c r="EK123" s="49">
        <v>0</v>
      </c>
      <c r="EL123" s="49">
        <v>0</v>
      </c>
      <c r="EM123" s="49">
        <v>0</v>
      </c>
      <c r="EN123" s="49">
        <v>0</v>
      </c>
      <c r="EO123" s="49">
        <v>0</v>
      </c>
      <c r="EP123" s="49">
        <v>0</v>
      </c>
      <c r="EQ123" s="49">
        <v>0</v>
      </c>
      <c r="ER123" s="49">
        <v>0</v>
      </c>
      <c r="ES123" s="49">
        <v>0</v>
      </c>
      <c r="ET123" s="49">
        <v>0</v>
      </c>
      <c r="EU123" s="49">
        <v>0</v>
      </c>
      <c r="EV123" s="49">
        <v>0</v>
      </c>
      <c r="EW123" s="49">
        <v>0</v>
      </c>
      <c r="EX123" s="49">
        <v>0</v>
      </c>
      <c r="EY123" s="49">
        <v>0</v>
      </c>
      <c r="EZ123" s="49">
        <v>0</v>
      </c>
      <c r="FA123" s="49">
        <v>0</v>
      </c>
      <c r="FB123" s="49">
        <v>0</v>
      </c>
      <c r="FC123" s="49">
        <v>0</v>
      </c>
      <c r="FD123" s="49">
        <v>0</v>
      </c>
      <c r="FE123" s="49">
        <v>0</v>
      </c>
      <c r="FF123" s="49">
        <v>0</v>
      </c>
      <c r="FG123" s="49">
        <v>0</v>
      </c>
      <c r="FH123" s="49">
        <v>0</v>
      </c>
      <c r="FI123" s="49">
        <v>0</v>
      </c>
      <c r="FJ123" s="49">
        <v>0</v>
      </c>
      <c r="FK123" s="50">
        <v>3429513.293689745</v>
      </c>
      <c r="FL123" s="50"/>
      <c r="FM123" s="51">
        <v>0</v>
      </c>
      <c r="FN123" s="50">
        <v>0</v>
      </c>
      <c r="FO123" s="51">
        <v>0</v>
      </c>
      <c r="FP123" s="51">
        <v>3429513.293689745</v>
      </c>
      <c r="FQ123" s="51">
        <v>0</v>
      </c>
      <c r="FR123" s="51">
        <v>97801.928287632516</v>
      </c>
      <c r="FS123" s="51">
        <v>3527315.2219773773</v>
      </c>
      <c r="FT123" s="47">
        <v>97801.928287632516</v>
      </c>
      <c r="FU123" s="47">
        <v>0</v>
      </c>
      <c r="FV123" s="61">
        <f t="shared" si="3"/>
        <v>0</v>
      </c>
    </row>
    <row r="124" spans="1:178" x14ac:dyDescent="0.25">
      <c r="A124" s="42" t="s">
        <v>149</v>
      </c>
      <c r="B124" s="43">
        <v>120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9">
        <v>0</v>
      </c>
      <c r="AJ124" s="49">
        <v>0</v>
      </c>
      <c r="AK124" s="49">
        <v>0</v>
      </c>
      <c r="AL124" s="49">
        <v>0</v>
      </c>
      <c r="AM124" s="49">
        <v>0</v>
      </c>
      <c r="AN124" s="49">
        <v>0</v>
      </c>
      <c r="AO124" s="49">
        <v>0</v>
      </c>
      <c r="AP124" s="49">
        <v>0</v>
      </c>
      <c r="AQ124" s="49">
        <v>0</v>
      </c>
      <c r="AR124" s="49">
        <v>0</v>
      </c>
      <c r="AS124" s="49">
        <v>0</v>
      </c>
      <c r="AT124" s="49">
        <v>0</v>
      </c>
      <c r="AU124" s="49">
        <v>0</v>
      </c>
      <c r="AV124" s="49">
        <v>0</v>
      </c>
      <c r="AW124" s="49">
        <v>0</v>
      </c>
      <c r="AX124" s="49">
        <v>0</v>
      </c>
      <c r="AY124" s="49">
        <v>0</v>
      </c>
      <c r="AZ124" s="49">
        <v>0</v>
      </c>
      <c r="BA124" s="49">
        <v>0</v>
      </c>
      <c r="BB124" s="49">
        <v>0</v>
      </c>
      <c r="BC124" s="49">
        <v>0</v>
      </c>
      <c r="BD124" s="49">
        <v>0</v>
      </c>
      <c r="BE124" s="49">
        <v>0</v>
      </c>
      <c r="BF124" s="49">
        <v>0</v>
      </c>
      <c r="BG124" s="49">
        <v>0</v>
      </c>
      <c r="BH124" s="49">
        <v>0</v>
      </c>
      <c r="BI124" s="49">
        <v>0</v>
      </c>
      <c r="BJ124" s="49">
        <v>0</v>
      </c>
      <c r="BK124" s="49">
        <v>0</v>
      </c>
      <c r="BL124" s="49">
        <v>0</v>
      </c>
      <c r="BM124" s="49">
        <v>0</v>
      </c>
      <c r="BN124" s="49">
        <v>0</v>
      </c>
      <c r="BO124" s="49">
        <v>0</v>
      </c>
      <c r="BP124" s="49">
        <v>0</v>
      </c>
      <c r="BQ124" s="49">
        <v>0</v>
      </c>
      <c r="BR124" s="49">
        <v>0</v>
      </c>
      <c r="BS124" s="49">
        <v>0</v>
      </c>
      <c r="BT124" s="49">
        <v>0</v>
      </c>
      <c r="BU124" s="49">
        <v>0</v>
      </c>
      <c r="BV124" s="49">
        <v>0</v>
      </c>
      <c r="BW124" s="49">
        <v>0</v>
      </c>
      <c r="BX124" s="49">
        <v>0</v>
      </c>
      <c r="BY124" s="49">
        <v>0</v>
      </c>
      <c r="BZ124" s="49">
        <v>0</v>
      </c>
      <c r="CA124" s="49">
        <v>0</v>
      </c>
      <c r="CB124" s="49">
        <v>0</v>
      </c>
      <c r="CC124" s="49">
        <v>0</v>
      </c>
      <c r="CD124" s="49">
        <v>0</v>
      </c>
      <c r="CE124" s="49">
        <v>0</v>
      </c>
      <c r="CF124" s="49">
        <v>0</v>
      </c>
      <c r="CG124" s="49">
        <v>0</v>
      </c>
      <c r="CH124" s="49">
        <v>0</v>
      </c>
      <c r="CI124" s="49">
        <v>0</v>
      </c>
      <c r="CJ124" s="49">
        <v>0</v>
      </c>
      <c r="CK124" s="49">
        <v>0</v>
      </c>
      <c r="CL124" s="49">
        <v>0</v>
      </c>
      <c r="CM124" s="49">
        <v>0</v>
      </c>
      <c r="CN124" s="49">
        <v>0</v>
      </c>
      <c r="CO124" s="49">
        <v>0</v>
      </c>
      <c r="CP124" s="49">
        <v>0</v>
      </c>
      <c r="CQ124" s="49">
        <v>0</v>
      </c>
      <c r="CR124" s="49">
        <v>0</v>
      </c>
      <c r="CS124" s="49">
        <v>0</v>
      </c>
      <c r="CT124" s="49">
        <v>0</v>
      </c>
      <c r="CU124" s="49">
        <v>0</v>
      </c>
      <c r="CV124" s="49">
        <v>0</v>
      </c>
      <c r="CW124" s="49">
        <v>0</v>
      </c>
      <c r="CX124" s="49">
        <v>0</v>
      </c>
      <c r="CY124" s="49">
        <v>0</v>
      </c>
      <c r="CZ124" s="49">
        <v>0</v>
      </c>
      <c r="DA124" s="49">
        <v>0</v>
      </c>
      <c r="DB124" s="49">
        <v>0</v>
      </c>
      <c r="DC124" s="49">
        <v>0</v>
      </c>
      <c r="DD124" s="49">
        <v>0</v>
      </c>
      <c r="DE124" s="49">
        <v>0</v>
      </c>
      <c r="DF124" s="49">
        <v>0</v>
      </c>
      <c r="DG124" s="49">
        <v>0</v>
      </c>
      <c r="DH124" s="49">
        <v>0</v>
      </c>
      <c r="DI124" s="49">
        <v>0</v>
      </c>
      <c r="DJ124" s="49">
        <v>0</v>
      </c>
      <c r="DK124" s="49">
        <v>0</v>
      </c>
      <c r="DL124" s="49">
        <v>0</v>
      </c>
      <c r="DM124" s="49">
        <v>0</v>
      </c>
      <c r="DN124" s="49">
        <v>0</v>
      </c>
      <c r="DO124" s="49">
        <v>0</v>
      </c>
      <c r="DP124" s="49">
        <v>0</v>
      </c>
      <c r="DQ124" s="49">
        <v>0</v>
      </c>
      <c r="DR124" s="49">
        <v>45678700.721122183</v>
      </c>
      <c r="DS124" s="49">
        <v>0</v>
      </c>
      <c r="DT124" s="49">
        <v>0</v>
      </c>
      <c r="DU124" s="49">
        <v>0</v>
      </c>
      <c r="DV124" s="49">
        <v>0</v>
      </c>
      <c r="DW124" s="49">
        <v>0</v>
      </c>
      <c r="DX124" s="49">
        <v>0</v>
      </c>
      <c r="DY124" s="49">
        <v>0</v>
      </c>
      <c r="DZ124" s="49">
        <v>0</v>
      </c>
      <c r="EA124" s="49">
        <v>0</v>
      </c>
      <c r="EB124" s="49">
        <v>0</v>
      </c>
      <c r="EC124" s="49">
        <v>0</v>
      </c>
      <c r="ED124" s="49">
        <v>0</v>
      </c>
      <c r="EE124" s="49">
        <v>0</v>
      </c>
      <c r="EF124" s="49">
        <v>0</v>
      </c>
      <c r="EG124" s="49">
        <v>0</v>
      </c>
      <c r="EH124" s="49">
        <v>0</v>
      </c>
      <c r="EI124" s="49">
        <v>0</v>
      </c>
      <c r="EJ124" s="49">
        <v>0</v>
      </c>
      <c r="EK124" s="49">
        <v>0</v>
      </c>
      <c r="EL124" s="49">
        <v>0</v>
      </c>
      <c r="EM124" s="49">
        <v>0</v>
      </c>
      <c r="EN124" s="49">
        <v>0</v>
      </c>
      <c r="EO124" s="49">
        <v>0</v>
      </c>
      <c r="EP124" s="49">
        <v>0</v>
      </c>
      <c r="EQ124" s="49">
        <v>0</v>
      </c>
      <c r="ER124" s="49">
        <v>0</v>
      </c>
      <c r="ES124" s="49">
        <v>0</v>
      </c>
      <c r="ET124" s="49">
        <v>0</v>
      </c>
      <c r="EU124" s="49">
        <v>0</v>
      </c>
      <c r="EV124" s="49">
        <v>0</v>
      </c>
      <c r="EW124" s="49">
        <v>0</v>
      </c>
      <c r="EX124" s="49">
        <v>0</v>
      </c>
      <c r="EY124" s="49">
        <v>0</v>
      </c>
      <c r="EZ124" s="49">
        <v>0</v>
      </c>
      <c r="FA124" s="49">
        <v>0</v>
      </c>
      <c r="FB124" s="49">
        <v>0</v>
      </c>
      <c r="FC124" s="49">
        <v>0</v>
      </c>
      <c r="FD124" s="49">
        <v>0</v>
      </c>
      <c r="FE124" s="49">
        <v>0</v>
      </c>
      <c r="FF124" s="49">
        <v>0</v>
      </c>
      <c r="FG124" s="49">
        <v>0</v>
      </c>
      <c r="FH124" s="49">
        <v>0</v>
      </c>
      <c r="FI124" s="49">
        <v>0</v>
      </c>
      <c r="FJ124" s="49">
        <v>0</v>
      </c>
      <c r="FK124" s="50">
        <v>45678700.721122183</v>
      </c>
      <c r="FL124" s="50"/>
      <c r="FM124" s="51">
        <v>83992290.467490196</v>
      </c>
      <c r="FN124" s="50">
        <v>-83992290.467490196</v>
      </c>
      <c r="FO124" s="51">
        <v>0</v>
      </c>
      <c r="FP124" s="51">
        <v>45678700.721122183</v>
      </c>
      <c r="FQ124" s="51">
        <v>-45678700.721122183</v>
      </c>
      <c r="FR124" s="51">
        <v>0</v>
      </c>
      <c r="FS124" s="51">
        <v>0</v>
      </c>
      <c r="FT124" s="47">
        <v>0</v>
      </c>
      <c r="FU124" s="47">
        <v>0</v>
      </c>
      <c r="FV124" s="61">
        <f t="shared" si="3"/>
        <v>0</v>
      </c>
    </row>
    <row r="125" spans="1:178" x14ac:dyDescent="0.25">
      <c r="A125" s="42" t="s">
        <v>150</v>
      </c>
      <c r="B125" s="43">
        <v>121</v>
      </c>
      <c r="C125" s="49">
        <v>0</v>
      </c>
      <c r="D125" s="49">
        <v>0</v>
      </c>
      <c r="E125" s="49">
        <v>0</v>
      </c>
      <c r="F125" s="49">
        <v>0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9">
        <v>0</v>
      </c>
      <c r="O125" s="49">
        <v>0</v>
      </c>
      <c r="P125" s="49">
        <v>0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0</v>
      </c>
      <c r="AF125" s="49">
        <v>0</v>
      </c>
      <c r="AG125" s="49">
        <v>0</v>
      </c>
      <c r="AH125" s="49">
        <v>0</v>
      </c>
      <c r="AI125" s="49">
        <v>0</v>
      </c>
      <c r="AJ125" s="49">
        <v>0</v>
      </c>
      <c r="AK125" s="49">
        <v>0</v>
      </c>
      <c r="AL125" s="49">
        <v>0</v>
      </c>
      <c r="AM125" s="49">
        <v>0</v>
      </c>
      <c r="AN125" s="49">
        <v>0</v>
      </c>
      <c r="AO125" s="49">
        <v>0</v>
      </c>
      <c r="AP125" s="49">
        <v>0</v>
      </c>
      <c r="AQ125" s="49">
        <v>0</v>
      </c>
      <c r="AR125" s="49">
        <v>0</v>
      </c>
      <c r="AS125" s="49">
        <v>0</v>
      </c>
      <c r="AT125" s="49">
        <v>0</v>
      </c>
      <c r="AU125" s="49">
        <v>0</v>
      </c>
      <c r="AV125" s="49">
        <v>0</v>
      </c>
      <c r="AW125" s="49">
        <v>0</v>
      </c>
      <c r="AX125" s="49">
        <v>0</v>
      </c>
      <c r="AY125" s="49">
        <v>0</v>
      </c>
      <c r="AZ125" s="49">
        <v>0</v>
      </c>
      <c r="BA125" s="49">
        <v>0</v>
      </c>
      <c r="BB125" s="49">
        <v>0</v>
      </c>
      <c r="BC125" s="49">
        <v>0</v>
      </c>
      <c r="BD125" s="49">
        <v>0</v>
      </c>
      <c r="BE125" s="49">
        <v>0</v>
      </c>
      <c r="BF125" s="49">
        <v>0</v>
      </c>
      <c r="BG125" s="49">
        <v>0</v>
      </c>
      <c r="BH125" s="49">
        <v>0</v>
      </c>
      <c r="BI125" s="49">
        <v>0</v>
      </c>
      <c r="BJ125" s="49">
        <v>0</v>
      </c>
      <c r="BK125" s="49">
        <v>0</v>
      </c>
      <c r="BL125" s="49">
        <v>0</v>
      </c>
      <c r="BM125" s="49">
        <v>0</v>
      </c>
      <c r="BN125" s="49">
        <v>0</v>
      </c>
      <c r="BO125" s="49">
        <v>0</v>
      </c>
      <c r="BP125" s="49">
        <v>0</v>
      </c>
      <c r="BQ125" s="49">
        <v>0</v>
      </c>
      <c r="BR125" s="49">
        <v>0</v>
      </c>
      <c r="BS125" s="49">
        <v>0</v>
      </c>
      <c r="BT125" s="49">
        <v>0</v>
      </c>
      <c r="BU125" s="49">
        <v>0</v>
      </c>
      <c r="BV125" s="49">
        <v>0</v>
      </c>
      <c r="BW125" s="49">
        <v>0</v>
      </c>
      <c r="BX125" s="49">
        <v>0</v>
      </c>
      <c r="BY125" s="49">
        <v>0</v>
      </c>
      <c r="BZ125" s="49">
        <v>0</v>
      </c>
      <c r="CA125" s="49">
        <v>0</v>
      </c>
      <c r="CB125" s="49">
        <v>0</v>
      </c>
      <c r="CC125" s="49">
        <v>0</v>
      </c>
      <c r="CD125" s="49">
        <v>0</v>
      </c>
      <c r="CE125" s="49">
        <v>0</v>
      </c>
      <c r="CF125" s="49">
        <v>0</v>
      </c>
      <c r="CG125" s="49">
        <v>0</v>
      </c>
      <c r="CH125" s="49">
        <v>0</v>
      </c>
      <c r="CI125" s="49">
        <v>0</v>
      </c>
      <c r="CJ125" s="49">
        <v>0</v>
      </c>
      <c r="CK125" s="49">
        <v>0</v>
      </c>
      <c r="CL125" s="49">
        <v>0</v>
      </c>
      <c r="CM125" s="49">
        <v>0</v>
      </c>
      <c r="CN125" s="49">
        <v>0</v>
      </c>
      <c r="CO125" s="49">
        <v>0</v>
      </c>
      <c r="CP125" s="49">
        <v>0</v>
      </c>
      <c r="CQ125" s="49">
        <v>0</v>
      </c>
      <c r="CR125" s="49">
        <v>0</v>
      </c>
      <c r="CS125" s="49">
        <v>0</v>
      </c>
      <c r="CT125" s="49">
        <v>0</v>
      </c>
      <c r="CU125" s="49">
        <v>0</v>
      </c>
      <c r="CV125" s="49">
        <v>0</v>
      </c>
      <c r="CW125" s="49">
        <v>0</v>
      </c>
      <c r="CX125" s="49">
        <v>0</v>
      </c>
      <c r="CY125" s="49">
        <v>0</v>
      </c>
      <c r="CZ125" s="49">
        <v>0</v>
      </c>
      <c r="DA125" s="49">
        <v>0</v>
      </c>
      <c r="DB125" s="49">
        <v>0</v>
      </c>
      <c r="DC125" s="49">
        <v>0</v>
      </c>
      <c r="DD125" s="49">
        <v>0</v>
      </c>
      <c r="DE125" s="49">
        <v>0</v>
      </c>
      <c r="DF125" s="49">
        <v>0</v>
      </c>
      <c r="DG125" s="49">
        <v>0</v>
      </c>
      <c r="DH125" s="49">
        <v>0</v>
      </c>
      <c r="DI125" s="49">
        <v>0</v>
      </c>
      <c r="DJ125" s="49">
        <v>0</v>
      </c>
      <c r="DK125" s="49">
        <v>0</v>
      </c>
      <c r="DL125" s="49">
        <v>0</v>
      </c>
      <c r="DM125" s="49">
        <v>0</v>
      </c>
      <c r="DN125" s="49">
        <v>0</v>
      </c>
      <c r="DO125" s="49">
        <v>0</v>
      </c>
      <c r="DP125" s="49">
        <v>0</v>
      </c>
      <c r="DQ125" s="49">
        <v>0</v>
      </c>
      <c r="DR125" s="49">
        <v>0</v>
      </c>
      <c r="DS125" s="49">
        <v>44261624.331660926</v>
      </c>
      <c r="DT125" s="49">
        <v>0</v>
      </c>
      <c r="DU125" s="49">
        <v>0</v>
      </c>
      <c r="DV125" s="49">
        <v>0</v>
      </c>
      <c r="DW125" s="49">
        <v>0</v>
      </c>
      <c r="DX125" s="49">
        <v>0</v>
      </c>
      <c r="DY125" s="49">
        <v>0</v>
      </c>
      <c r="DZ125" s="49">
        <v>0</v>
      </c>
      <c r="EA125" s="49">
        <v>0</v>
      </c>
      <c r="EB125" s="49">
        <v>0</v>
      </c>
      <c r="EC125" s="49">
        <v>0</v>
      </c>
      <c r="ED125" s="49">
        <v>0</v>
      </c>
      <c r="EE125" s="49">
        <v>0</v>
      </c>
      <c r="EF125" s="49">
        <v>0</v>
      </c>
      <c r="EG125" s="49">
        <v>0</v>
      </c>
      <c r="EH125" s="49">
        <v>0</v>
      </c>
      <c r="EI125" s="49">
        <v>0</v>
      </c>
      <c r="EJ125" s="49">
        <v>0</v>
      </c>
      <c r="EK125" s="49">
        <v>0</v>
      </c>
      <c r="EL125" s="49">
        <v>0</v>
      </c>
      <c r="EM125" s="49">
        <v>0</v>
      </c>
      <c r="EN125" s="49">
        <v>0</v>
      </c>
      <c r="EO125" s="49">
        <v>0</v>
      </c>
      <c r="EP125" s="49">
        <v>0</v>
      </c>
      <c r="EQ125" s="49">
        <v>0</v>
      </c>
      <c r="ER125" s="49">
        <v>0</v>
      </c>
      <c r="ES125" s="49">
        <v>0</v>
      </c>
      <c r="ET125" s="49">
        <v>0</v>
      </c>
      <c r="EU125" s="49">
        <v>0</v>
      </c>
      <c r="EV125" s="49">
        <v>0</v>
      </c>
      <c r="EW125" s="49">
        <v>0</v>
      </c>
      <c r="EX125" s="49">
        <v>0</v>
      </c>
      <c r="EY125" s="49">
        <v>0</v>
      </c>
      <c r="EZ125" s="49">
        <v>0</v>
      </c>
      <c r="FA125" s="49">
        <v>0</v>
      </c>
      <c r="FB125" s="49">
        <v>0</v>
      </c>
      <c r="FC125" s="49">
        <v>0</v>
      </c>
      <c r="FD125" s="49">
        <v>0</v>
      </c>
      <c r="FE125" s="49">
        <v>0</v>
      </c>
      <c r="FF125" s="49">
        <v>0</v>
      </c>
      <c r="FG125" s="49">
        <v>0</v>
      </c>
      <c r="FH125" s="49">
        <v>0</v>
      </c>
      <c r="FI125" s="49">
        <v>0</v>
      </c>
      <c r="FJ125" s="49">
        <v>0</v>
      </c>
      <c r="FK125" s="50">
        <v>44261624.331660926</v>
      </c>
      <c r="FL125" s="50"/>
      <c r="FM125" s="51">
        <v>10282085.660806401</v>
      </c>
      <c r="FN125" s="50">
        <v>0</v>
      </c>
      <c r="FO125" s="51">
        <v>10282085.660806401</v>
      </c>
      <c r="FP125" s="51">
        <v>54543709.992467329</v>
      </c>
      <c r="FQ125" s="51">
        <v>0</v>
      </c>
      <c r="FR125" s="51">
        <v>146281.28085506399</v>
      </c>
      <c r="FS125" s="51">
        <v>54689991.273322396</v>
      </c>
      <c r="FT125" s="47">
        <v>146281.28085506399</v>
      </c>
      <c r="FU125" s="47">
        <v>0</v>
      </c>
      <c r="FV125" s="61">
        <f t="shared" si="3"/>
        <v>0</v>
      </c>
    </row>
    <row r="126" spans="1:178" x14ac:dyDescent="0.25">
      <c r="A126" s="42" t="s">
        <v>151</v>
      </c>
      <c r="B126" s="43">
        <v>122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9">
        <v>0</v>
      </c>
      <c r="AJ126" s="49">
        <v>0</v>
      </c>
      <c r="AK126" s="49">
        <v>0</v>
      </c>
      <c r="AL126" s="49">
        <v>0</v>
      </c>
      <c r="AM126" s="49">
        <v>0</v>
      </c>
      <c r="AN126" s="49">
        <v>0</v>
      </c>
      <c r="AO126" s="49">
        <v>0</v>
      </c>
      <c r="AP126" s="49">
        <v>0</v>
      </c>
      <c r="AQ126" s="49">
        <v>0</v>
      </c>
      <c r="AR126" s="49">
        <v>0</v>
      </c>
      <c r="AS126" s="49">
        <v>0</v>
      </c>
      <c r="AT126" s="49">
        <v>0</v>
      </c>
      <c r="AU126" s="49">
        <v>0</v>
      </c>
      <c r="AV126" s="49">
        <v>0</v>
      </c>
      <c r="AW126" s="49">
        <v>0</v>
      </c>
      <c r="AX126" s="49">
        <v>0</v>
      </c>
      <c r="AY126" s="49">
        <v>0</v>
      </c>
      <c r="AZ126" s="49">
        <v>0</v>
      </c>
      <c r="BA126" s="49">
        <v>0</v>
      </c>
      <c r="BB126" s="49">
        <v>0</v>
      </c>
      <c r="BC126" s="49">
        <v>0</v>
      </c>
      <c r="BD126" s="49">
        <v>0</v>
      </c>
      <c r="BE126" s="49">
        <v>0</v>
      </c>
      <c r="BF126" s="49">
        <v>0</v>
      </c>
      <c r="BG126" s="49">
        <v>0</v>
      </c>
      <c r="BH126" s="49">
        <v>0</v>
      </c>
      <c r="BI126" s="49">
        <v>0</v>
      </c>
      <c r="BJ126" s="49">
        <v>0</v>
      </c>
      <c r="BK126" s="49">
        <v>0</v>
      </c>
      <c r="BL126" s="49">
        <v>0</v>
      </c>
      <c r="BM126" s="49">
        <v>0</v>
      </c>
      <c r="BN126" s="49">
        <v>0</v>
      </c>
      <c r="BO126" s="49">
        <v>0</v>
      </c>
      <c r="BP126" s="49">
        <v>256.20501423991556</v>
      </c>
      <c r="BQ126" s="49">
        <v>0</v>
      </c>
      <c r="BR126" s="49">
        <v>0</v>
      </c>
      <c r="BS126" s="49">
        <v>0</v>
      </c>
      <c r="BT126" s="49">
        <v>0</v>
      </c>
      <c r="BU126" s="49">
        <v>0</v>
      </c>
      <c r="BV126" s="49">
        <v>0</v>
      </c>
      <c r="BW126" s="49">
        <v>0</v>
      </c>
      <c r="BX126" s="49">
        <v>0</v>
      </c>
      <c r="BY126" s="49">
        <v>0</v>
      </c>
      <c r="BZ126" s="49">
        <v>0</v>
      </c>
      <c r="CA126" s="49">
        <v>0</v>
      </c>
      <c r="CB126" s="49">
        <v>0</v>
      </c>
      <c r="CC126" s="49">
        <v>0</v>
      </c>
      <c r="CD126" s="49">
        <v>0</v>
      </c>
      <c r="CE126" s="49">
        <v>0</v>
      </c>
      <c r="CF126" s="49">
        <v>0</v>
      </c>
      <c r="CG126" s="49">
        <v>0</v>
      </c>
      <c r="CH126" s="49">
        <v>0</v>
      </c>
      <c r="CI126" s="49">
        <v>0</v>
      </c>
      <c r="CJ126" s="49">
        <v>0</v>
      </c>
      <c r="CK126" s="49">
        <v>0</v>
      </c>
      <c r="CL126" s="49">
        <v>0</v>
      </c>
      <c r="CM126" s="49">
        <v>0</v>
      </c>
      <c r="CN126" s="49">
        <v>0</v>
      </c>
      <c r="CO126" s="49">
        <v>0</v>
      </c>
      <c r="CP126" s="49">
        <v>0</v>
      </c>
      <c r="CQ126" s="49">
        <v>0</v>
      </c>
      <c r="CR126" s="49">
        <v>0</v>
      </c>
      <c r="CS126" s="49">
        <v>0</v>
      </c>
      <c r="CT126" s="49">
        <v>0</v>
      </c>
      <c r="CU126" s="49">
        <v>0</v>
      </c>
      <c r="CV126" s="49">
        <v>0</v>
      </c>
      <c r="CW126" s="49">
        <v>0</v>
      </c>
      <c r="CX126" s="49">
        <v>0</v>
      </c>
      <c r="CY126" s="49">
        <v>0</v>
      </c>
      <c r="CZ126" s="49">
        <v>0</v>
      </c>
      <c r="DA126" s="49">
        <v>0</v>
      </c>
      <c r="DB126" s="49">
        <v>0</v>
      </c>
      <c r="DC126" s="49">
        <v>0</v>
      </c>
      <c r="DD126" s="49">
        <v>0</v>
      </c>
      <c r="DE126" s="49">
        <v>0</v>
      </c>
      <c r="DF126" s="49">
        <v>0</v>
      </c>
      <c r="DG126" s="49">
        <v>0</v>
      </c>
      <c r="DH126" s="49">
        <v>0</v>
      </c>
      <c r="DI126" s="49">
        <v>0</v>
      </c>
      <c r="DJ126" s="49">
        <v>0</v>
      </c>
      <c r="DK126" s="49">
        <v>0</v>
      </c>
      <c r="DL126" s="49">
        <v>0</v>
      </c>
      <c r="DM126" s="49">
        <v>0</v>
      </c>
      <c r="DN126" s="49">
        <v>0</v>
      </c>
      <c r="DO126" s="49">
        <v>0</v>
      </c>
      <c r="DP126" s="49">
        <v>0</v>
      </c>
      <c r="DQ126" s="49">
        <v>0</v>
      </c>
      <c r="DR126" s="49">
        <v>0</v>
      </c>
      <c r="DS126" s="49">
        <v>0</v>
      </c>
      <c r="DT126" s="49">
        <v>8097031.6893769493</v>
      </c>
      <c r="DU126" s="49">
        <v>0</v>
      </c>
      <c r="DV126" s="49">
        <v>0</v>
      </c>
      <c r="DW126" s="49">
        <v>0</v>
      </c>
      <c r="DX126" s="49">
        <v>0</v>
      </c>
      <c r="DY126" s="49">
        <v>0</v>
      </c>
      <c r="DZ126" s="49">
        <v>0</v>
      </c>
      <c r="EA126" s="49">
        <v>0</v>
      </c>
      <c r="EB126" s="49">
        <v>0</v>
      </c>
      <c r="EC126" s="49">
        <v>0</v>
      </c>
      <c r="ED126" s="49">
        <v>0</v>
      </c>
      <c r="EE126" s="49">
        <v>0</v>
      </c>
      <c r="EF126" s="49">
        <v>0</v>
      </c>
      <c r="EG126" s="49">
        <v>0</v>
      </c>
      <c r="EH126" s="49">
        <v>0</v>
      </c>
      <c r="EI126" s="49">
        <v>0</v>
      </c>
      <c r="EJ126" s="49">
        <v>0</v>
      </c>
      <c r="EK126" s="49">
        <v>0</v>
      </c>
      <c r="EL126" s="49">
        <v>0</v>
      </c>
      <c r="EM126" s="49">
        <v>0</v>
      </c>
      <c r="EN126" s="49">
        <v>0</v>
      </c>
      <c r="EO126" s="49">
        <v>0</v>
      </c>
      <c r="EP126" s="49">
        <v>0</v>
      </c>
      <c r="EQ126" s="49">
        <v>0</v>
      </c>
      <c r="ER126" s="49">
        <v>0</v>
      </c>
      <c r="ES126" s="49">
        <v>0</v>
      </c>
      <c r="ET126" s="49">
        <v>0</v>
      </c>
      <c r="EU126" s="49">
        <v>0</v>
      </c>
      <c r="EV126" s="49">
        <v>0</v>
      </c>
      <c r="EW126" s="49">
        <v>0</v>
      </c>
      <c r="EX126" s="49">
        <v>0</v>
      </c>
      <c r="EY126" s="49">
        <v>0</v>
      </c>
      <c r="EZ126" s="49">
        <v>0</v>
      </c>
      <c r="FA126" s="49">
        <v>0</v>
      </c>
      <c r="FB126" s="49">
        <v>0</v>
      </c>
      <c r="FC126" s="49">
        <v>0</v>
      </c>
      <c r="FD126" s="49">
        <v>0</v>
      </c>
      <c r="FE126" s="49">
        <v>0</v>
      </c>
      <c r="FF126" s="49">
        <v>0</v>
      </c>
      <c r="FG126" s="49">
        <v>0</v>
      </c>
      <c r="FH126" s="49">
        <v>0</v>
      </c>
      <c r="FI126" s="49">
        <v>0</v>
      </c>
      <c r="FJ126" s="49">
        <v>0</v>
      </c>
      <c r="FK126" s="50">
        <v>8097287.8943911893</v>
      </c>
      <c r="FL126" s="50"/>
      <c r="FM126" s="51">
        <v>15282085.660806401</v>
      </c>
      <c r="FN126" s="50">
        <v>-15282085.660806401</v>
      </c>
      <c r="FO126" s="51">
        <v>0</v>
      </c>
      <c r="FP126" s="51">
        <v>8097287.8943911893</v>
      </c>
      <c r="FQ126" s="51">
        <v>-8097287.8943911893</v>
      </c>
      <c r="FR126" s="51">
        <v>0</v>
      </c>
      <c r="FS126" s="51">
        <v>0</v>
      </c>
      <c r="FT126" s="47">
        <v>0</v>
      </c>
      <c r="FU126" s="47">
        <v>0</v>
      </c>
      <c r="FV126" s="61">
        <f t="shared" si="3"/>
        <v>0</v>
      </c>
    </row>
    <row r="127" spans="1:178" x14ac:dyDescent="0.25">
      <c r="A127" s="42" t="s">
        <v>152</v>
      </c>
      <c r="B127" s="43">
        <v>123</v>
      </c>
      <c r="C127" s="49">
        <v>0</v>
      </c>
      <c r="D127" s="49">
        <v>0</v>
      </c>
      <c r="E127" s="49">
        <v>0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49">
        <v>0</v>
      </c>
      <c r="AH127" s="49">
        <v>0</v>
      </c>
      <c r="AI127" s="49">
        <v>0</v>
      </c>
      <c r="AJ127" s="49">
        <v>0</v>
      </c>
      <c r="AK127" s="49">
        <v>0</v>
      </c>
      <c r="AL127" s="49">
        <v>0</v>
      </c>
      <c r="AM127" s="49">
        <v>0</v>
      </c>
      <c r="AN127" s="49">
        <v>0</v>
      </c>
      <c r="AO127" s="49">
        <v>0</v>
      </c>
      <c r="AP127" s="49">
        <v>0</v>
      </c>
      <c r="AQ127" s="49">
        <v>0</v>
      </c>
      <c r="AR127" s="49">
        <v>0</v>
      </c>
      <c r="AS127" s="49">
        <v>0</v>
      </c>
      <c r="AT127" s="49">
        <v>0</v>
      </c>
      <c r="AU127" s="49">
        <v>0</v>
      </c>
      <c r="AV127" s="49">
        <v>0</v>
      </c>
      <c r="AW127" s="49">
        <v>0</v>
      </c>
      <c r="AX127" s="49">
        <v>0</v>
      </c>
      <c r="AY127" s="49">
        <v>0</v>
      </c>
      <c r="AZ127" s="49">
        <v>0</v>
      </c>
      <c r="BA127" s="49">
        <v>0</v>
      </c>
      <c r="BB127" s="49">
        <v>0</v>
      </c>
      <c r="BC127" s="49">
        <v>0</v>
      </c>
      <c r="BD127" s="49">
        <v>0</v>
      </c>
      <c r="BE127" s="49">
        <v>0</v>
      </c>
      <c r="BF127" s="49">
        <v>0</v>
      </c>
      <c r="BG127" s="49">
        <v>0</v>
      </c>
      <c r="BH127" s="49">
        <v>0</v>
      </c>
      <c r="BI127" s="49">
        <v>0</v>
      </c>
      <c r="BJ127" s="49">
        <v>0</v>
      </c>
      <c r="BK127" s="49">
        <v>0</v>
      </c>
      <c r="BL127" s="49">
        <v>0</v>
      </c>
      <c r="BM127" s="49">
        <v>0</v>
      </c>
      <c r="BN127" s="49">
        <v>0</v>
      </c>
      <c r="BO127" s="49">
        <v>0</v>
      </c>
      <c r="BP127" s="49">
        <v>0</v>
      </c>
      <c r="BQ127" s="49">
        <v>0</v>
      </c>
      <c r="BR127" s="49">
        <v>0</v>
      </c>
      <c r="BS127" s="49">
        <v>0</v>
      </c>
      <c r="BT127" s="49">
        <v>0</v>
      </c>
      <c r="BU127" s="49">
        <v>0</v>
      </c>
      <c r="BV127" s="49">
        <v>0</v>
      </c>
      <c r="BW127" s="49">
        <v>0</v>
      </c>
      <c r="BX127" s="49">
        <v>0</v>
      </c>
      <c r="BY127" s="49">
        <v>0</v>
      </c>
      <c r="BZ127" s="49">
        <v>0</v>
      </c>
      <c r="CA127" s="49">
        <v>0</v>
      </c>
      <c r="CB127" s="49">
        <v>0</v>
      </c>
      <c r="CC127" s="49">
        <v>0</v>
      </c>
      <c r="CD127" s="49">
        <v>0</v>
      </c>
      <c r="CE127" s="49">
        <v>0</v>
      </c>
      <c r="CF127" s="49">
        <v>0</v>
      </c>
      <c r="CG127" s="49">
        <v>0</v>
      </c>
      <c r="CH127" s="49">
        <v>0</v>
      </c>
      <c r="CI127" s="49">
        <v>0</v>
      </c>
      <c r="CJ127" s="49">
        <v>0</v>
      </c>
      <c r="CK127" s="49">
        <v>0</v>
      </c>
      <c r="CL127" s="49">
        <v>0</v>
      </c>
      <c r="CM127" s="49">
        <v>0</v>
      </c>
      <c r="CN127" s="49">
        <v>0</v>
      </c>
      <c r="CO127" s="49">
        <v>0</v>
      </c>
      <c r="CP127" s="49">
        <v>0</v>
      </c>
      <c r="CQ127" s="49">
        <v>0</v>
      </c>
      <c r="CR127" s="49">
        <v>0</v>
      </c>
      <c r="CS127" s="49">
        <v>0</v>
      </c>
      <c r="CT127" s="49">
        <v>0</v>
      </c>
      <c r="CU127" s="49">
        <v>0</v>
      </c>
      <c r="CV127" s="49">
        <v>0</v>
      </c>
      <c r="CW127" s="49">
        <v>0</v>
      </c>
      <c r="CX127" s="49">
        <v>0</v>
      </c>
      <c r="CY127" s="49">
        <v>0</v>
      </c>
      <c r="CZ127" s="49">
        <v>0</v>
      </c>
      <c r="DA127" s="49">
        <v>0</v>
      </c>
      <c r="DB127" s="49">
        <v>0</v>
      </c>
      <c r="DC127" s="49">
        <v>0</v>
      </c>
      <c r="DD127" s="49">
        <v>0</v>
      </c>
      <c r="DE127" s="49">
        <v>0</v>
      </c>
      <c r="DF127" s="49">
        <v>0</v>
      </c>
      <c r="DG127" s="49">
        <v>0</v>
      </c>
      <c r="DH127" s="49">
        <v>0</v>
      </c>
      <c r="DI127" s="49">
        <v>0</v>
      </c>
      <c r="DJ127" s="49">
        <v>0</v>
      </c>
      <c r="DK127" s="49">
        <v>0</v>
      </c>
      <c r="DL127" s="49">
        <v>0</v>
      </c>
      <c r="DM127" s="49">
        <v>0</v>
      </c>
      <c r="DN127" s="49">
        <v>0</v>
      </c>
      <c r="DO127" s="49">
        <v>0</v>
      </c>
      <c r="DP127" s="49">
        <v>0</v>
      </c>
      <c r="DQ127" s="49">
        <v>0</v>
      </c>
      <c r="DR127" s="49">
        <v>0</v>
      </c>
      <c r="DS127" s="49">
        <v>0</v>
      </c>
      <c r="DT127" s="49">
        <v>0</v>
      </c>
      <c r="DU127" s="49">
        <v>80181049.77780658</v>
      </c>
      <c r="DV127" s="49">
        <v>0</v>
      </c>
      <c r="DW127" s="49">
        <v>0</v>
      </c>
      <c r="DX127" s="49">
        <v>0</v>
      </c>
      <c r="DY127" s="49">
        <v>0</v>
      </c>
      <c r="DZ127" s="49">
        <v>0</v>
      </c>
      <c r="EA127" s="49">
        <v>0</v>
      </c>
      <c r="EB127" s="49">
        <v>0</v>
      </c>
      <c r="EC127" s="49">
        <v>0</v>
      </c>
      <c r="ED127" s="49">
        <v>0</v>
      </c>
      <c r="EE127" s="49">
        <v>0</v>
      </c>
      <c r="EF127" s="49">
        <v>0</v>
      </c>
      <c r="EG127" s="49">
        <v>0</v>
      </c>
      <c r="EH127" s="49">
        <v>0</v>
      </c>
      <c r="EI127" s="49">
        <v>0</v>
      </c>
      <c r="EJ127" s="49">
        <v>0</v>
      </c>
      <c r="EK127" s="49">
        <v>0</v>
      </c>
      <c r="EL127" s="49">
        <v>0</v>
      </c>
      <c r="EM127" s="49">
        <v>0</v>
      </c>
      <c r="EN127" s="49">
        <v>0</v>
      </c>
      <c r="EO127" s="49">
        <v>0</v>
      </c>
      <c r="EP127" s="49">
        <v>0</v>
      </c>
      <c r="EQ127" s="49">
        <v>0</v>
      </c>
      <c r="ER127" s="49">
        <v>0</v>
      </c>
      <c r="ES127" s="49">
        <v>0</v>
      </c>
      <c r="ET127" s="49">
        <v>0</v>
      </c>
      <c r="EU127" s="49">
        <v>0</v>
      </c>
      <c r="EV127" s="49">
        <v>0</v>
      </c>
      <c r="EW127" s="49">
        <v>0</v>
      </c>
      <c r="EX127" s="49">
        <v>0</v>
      </c>
      <c r="EY127" s="49">
        <v>0</v>
      </c>
      <c r="EZ127" s="49">
        <v>0</v>
      </c>
      <c r="FA127" s="49">
        <v>0</v>
      </c>
      <c r="FB127" s="49">
        <v>0</v>
      </c>
      <c r="FC127" s="49">
        <v>0</v>
      </c>
      <c r="FD127" s="49">
        <v>0</v>
      </c>
      <c r="FE127" s="49">
        <v>0</v>
      </c>
      <c r="FF127" s="49">
        <v>0</v>
      </c>
      <c r="FG127" s="49">
        <v>0</v>
      </c>
      <c r="FH127" s="49">
        <v>0</v>
      </c>
      <c r="FI127" s="49">
        <v>0</v>
      </c>
      <c r="FJ127" s="49">
        <v>0</v>
      </c>
      <c r="FK127" s="50">
        <v>80181049.77780658</v>
      </c>
      <c r="FL127" s="50"/>
      <c r="FM127" s="51">
        <v>0</v>
      </c>
      <c r="FN127" s="50">
        <v>0</v>
      </c>
      <c r="FO127" s="51">
        <v>0</v>
      </c>
      <c r="FP127" s="51">
        <v>80181049.77780658</v>
      </c>
      <c r="FQ127" s="51">
        <v>0</v>
      </c>
      <c r="FR127" s="51">
        <v>1022254.3544842473</v>
      </c>
      <c r="FS127" s="51">
        <v>81203304.132290825</v>
      </c>
      <c r="FT127" s="47">
        <v>1022254.3544842473</v>
      </c>
      <c r="FU127" s="47">
        <v>0</v>
      </c>
      <c r="FV127" s="61">
        <f t="shared" si="3"/>
        <v>0</v>
      </c>
    </row>
    <row r="128" spans="1:178" x14ac:dyDescent="0.25">
      <c r="A128" s="42" t="s">
        <v>153</v>
      </c>
      <c r="B128" s="43">
        <v>124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9">
        <v>0</v>
      </c>
      <c r="AJ128" s="49">
        <v>0</v>
      </c>
      <c r="AK128" s="49">
        <v>0</v>
      </c>
      <c r="AL128" s="49">
        <v>0</v>
      </c>
      <c r="AM128" s="49">
        <v>0</v>
      </c>
      <c r="AN128" s="49">
        <v>0</v>
      </c>
      <c r="AO128" s="49">
        <v>0</v>
      </c>
      <c r="AP128" s="49">
        <v>0</v>
      </c>
      <c r="AQ128" s="49">
        <v>0</v>
      </c>
      <c r="AR128" s="49">
        <v>0</v>
      </c>
      <c r="AS128" s="49">
        <v>0</v>
      </c>
      <c r="AT128" s="49">
        <v>0</v>
      </c>
      <c r="AU128" s="49">
        <v>0</v>
      </c>
      <c r="AV128" s="49">
        <v>0</v>
      </c>
      <c r="AW128" s="49">
        <v>0</v>
      </c>
      <c r="AX128" s="49">
        <v>0</v>
      </c>
      <c r="AY128" s="49">
        <v>0</v>
      </c>
      <c r="AZ128" s="49">
        <v>0</v>
      </c>
      <c r="BA128" s="49">
        <v>0</v>
      </c>
      <c r="BB128" s="49">
        <v>0</v>
      </c>
      <c r="BC128" s="49">
        <v>0</v>
      </c>
      <c r="BD128" s="49">
        <v>0</v>
      </c>
      <c r="BE128" s="49">
        <v>0</v>
      </c>
      <c r="BF128" s="49">
        <v>0</v>
      </c>
      <c r="BG128" s="49">
        <v>0</v>
      </c>
      <c r="BH128" s="49">
        <v>0</v>
      </c>
      <c r="BI128" s="49">
        <v>0</v>
      </c>
      <c r="BJ128" s="49">
        <v>0</v>
      </c>
      <c r="BK128" s="49">
        <v>0</v>
      </c>
      <c r="BL128" s="49">
        <v>0</v>
      </c>
      <c r="BM128" s="49">
        <v>0</v>
      </c>
      <c r="BN128" s="49">
        <v>0</v>
      </c>
      <c r="BO128" s="49">
        <v>0</v>
      </c>
      <c r="BP128" s="49">
        <v>0</v>
      </c>
      <c r="BQ128" s="49">
        <v>0</v>
      </c>
      <c r="BR128" s="49">
        <v>0</v>
      </c>
      <c r="BS128" s="49">
        <v>0</v>
      </c>
      <c r="BT128" s="49">
        <v>0</v>
      </c>
      <c r="BU128" s="49">
        <v>0</v>
      </c>
      <c r="BV128" s="49">
        <v>0</v>
      </c>
      <c r="BW128" s="49">
        <v>0</v>
      </c>
      <c r="BX128" s="49">
        <v>0</v>
      </c>
      <c r="BY128" s="49">
        <v>0</v>
      </c>
      <c r="BZ128" s="49">
        <v>0</v>
      </c>
      <c r="CA128" s="49">
        <v>0</v>
      </c>
      <c r="CB128" s="49">
        <v>0</v>
      </c>
      <c r="CC128" s="49">
        <v>0</v>
      </c>
      <c r="CD128" s="49">
        <v>0</v>
      </c>
      <c r="CE128" s="49">
        <v>0</v>
      </c>
      <c r="CF128" s="49">
        <v>0</v>
      </c>
      <c r="CG128" s="49">
        <v>0</v>
      </c>
      <c r="CH128" s="49">
        <v>0</v>
      </c>
      <c r="CI128" s="49">
        <v>0</v>
      </c>
      <c r="CJ128" s="49">
        <v>0</v>
      </c>
      <c r="CK128" s="49">
        <v>0</v>
      </c>
      <c r="CL128" s="49">
        <v>0</v>
      </c>
      <c r="CM128" s="49">
        <v>0</v>
      </c>
      <c r="CN128" s="49">
        <v>0</v>
      </c>
      <c r="CO128" s="49">
        <v>0</v>
      </c>
      <c r="CP128" s="49">
        <v>0</v>
      </c>
      <c r="CQ128" s="49">
        <v>0</v>
      </c>
      <c r="CR128" s="49">
        <v>0</v>
      </c>
      <c r="CS128" s="49">
        <v>0</v>
      </c>
      <c r="CT128" s="49">
        <v>0</v>
      </c>
      <c r="CU128" s="49">
        <v>0</v>
      </c>
      <c r="CV128" s="49">
        <v>0</v>
      </c>
      <c r="CW128" s="49">
        <v>0</v>
      </c>
      <c r="CX128" s="49">
        <v>0</v>
      </c>
      <c r="CY128" s="49">
        <v>0</v>
      </c>
      <c r="CZ128" s="49">
        <v>0</v>
      </c>
      <c r="DA128" s="49">
        <v>0</v>
      </c>
      <c r="DB128" s="49">
        <v>0</v>
      </c>
      <c r="DC128" s="49">
        <v>0</v>
      </c>
      <c r="DD128" s="49">
        <v>0</v>
      </c>
      <c r="DE128" s="49">
        <v>0</v>
      </c>
      <c r="DF128" s="49">
        <v>0</v>
      </c>
      <c r="DG128" s="49">
        <v>0</v>
      </c>
      <c r="DH128" s="49">
        <v>0</v>
      </c>
      <c r="DI128" s="49">
        <v>0</v>
      </c>
      <c r="DJ128" s="49">
        <v>0</v>
      </c>
      <c r="DK128" s="49">
        <v>0</v>
      </c>
      <c r="DL128" s="49">
        <v>0</v>
      </c>
      <c r="DM128" s="49">
        <v>0</v>
      </c>
      <c r="DN128" s="49">
        <v>0</v>
      </c>
      <c r="DO128" s="49">
        <v>0</v>
      </c>
      <c r="DP128" s="49">
        <v>0</v>
      </c>
      <c r="DQ128" s="49">
        <v>0</v>
      </c>
      <c r="DR128" s="49">
        <v>0</v>
      </c>
      <c r="DS128" s="49">
        <v>0</v>
      </c>
      <c r="DT128" s="49">
        <v>0</v>
      </c>
      <c r="DU128" s="49">
        <v>0</v>
      </c>
      <c r="DV128" s="49">
        <v>7307709.8741437392</v>
      </c>
      <c r="DW128" s="49">
        <v>0</v>
      </c>
      <c r="DX128" s="49">
        <v>447.14775720303015</v>
      </c>
      <c r="DY128" s="49">
        <v>0</v>
      </c>
      <c r="DZ128" s="49">
        <v>0</v>
      </c>
      <c r="EA128" s="49">
        <v>0</v>
      </c>
      <c r="EB128" s="49">
        <v>0</v>
      </c>
      <c r="EC128" s="49">
        <v>0</v>
      </c>
      <c r="ED128" s="49">
        <v>0</v>
      </c>
      <c r="EE128" s="49">
        <v>0</v>
      </c>
      <c r="EF128" s="49">
        <v>0</v>
      </c>
      <c r="EG128" s="49">
        <v>0</v>
      </c>
      <c r="EH128" s="49">
        <v>0</v>
      </c>
      <c r="EI128" s="49">
        <v>0</v>
      </c>
      <c r="EJ128" s="49">
        <v>0</v>
      </c>
      <c r="EK128" s="49">
        <v>0</v>
      </c>
      <c r="EL128" s="49">
        <v>0</v>
      </c>
      <c r="EM128" s="49">
        <v>0</v>
      </c>
      <c r="EN128" s="49">
        <v>0</v>
      </c>
      <c r="EO128" s="49">
        <v>0</v>
      </c>
      <c r="EP128" s="49">
        <v>0</v>
      </c>
      <c r="EQ128" s="49">
        <v>0</v>
      </c>
      <c r="ER128" s="49">
        <v>0</v>
      </c>
      <c r="ES128" s="49">
        <v>0</v>
      </c>
      <c r="ET128" s="49">
        <v>0</v>
      </c>
      <c r="EU128" s="49">
        <v>0</v>
      </c>
      <c r="EV128" s="49">
        <v>0</v>
      </c>
      <c r="EW128" s="49">
        <v>0</v>
      </c>
      <c r="EX128" s="49">
        <v>0</v>
      </c>
      <c r="EY128" s="49">
        <v>0</v>
      </c>
      <c r="EZ128" s="49">
        <v>0</v>
      </c>
      <c r="FA128" s="49">
        <v>0</v>
      </c>
      <c r="FB128" s="49">
        <v>0</v>
      </c>
      <c r="FC128" s="49">
        <v>0</v>
      </c>
      <c r="FD128" s="49">
        <v>0</v>
      </c>
      <c r="FE128" s="49">
        <v>0</v>
      </c>
      <c r="FF128" s="49">
        <v>0</v>
      </c>
      <c r="FG128" s="49">
        <v>0</v>
      </c>
      <c r="FH128" s="49">
        <v>0</v>
      </c>
      <c r="FI128" s="49">
        <v>0</v>
      </c>
      <c r="FJ128" s="49">
        <v>0</v>
      </c>
      <c r="FK128" s="50">
        <v>7308157.0219009425</v>
      </c>
      <c r="FL128" s="50"/>
      <c r="FM128" s="51">
        <v>4506304.8457819298</v>
      </c>
      <c r="FN128" s="50">
        <v>0</v>
      </c>
      <c r="FO128" s="51">
        <v>4506304.8457819298</v>
      </c>
      <c r="FP128" s="51">
        <v>11814461.867682872</v>
      </c>
      <c r="FQ128" s="51">
        <v>0</v>
      </c>
      <c r="FR128" s="51">
        <v>33276.222883700335</v>
      </c>
      <c r="FS128" s="51">
        <v>11847738.090566572</v>
      </c>
      <c r="FT128" s="47">
        <v>33276.222883700335</v>
      </c>
      <c r="FU128" s="47">
        <v>0</v>
      </c>
      <c r="FV128" s="61">
        <f t="shared" si="3"/>
        <v>0</v>
      </c>
    </row>
    <row r="129" spans="1:178" x14ac:dyDescent="0.25">
      <c r="A129" s="42" t="s">
        <v>154</v>
      </c>
      <c r="B129" s="43">
        <v>125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9">
        <v>0</v>
      </c>
      <c r="AJ129" s="49">
        <v>0</v>
      </c>
      <c r="AK129" s="49">
        <v>0</v>
      </c>
      <c r="AL129" s="49">
        <v>0</v>
      </c>
      <c r="AM129" s="49">
        <v>0</v>
      </c>
      <c r="AN129" s="49">
        <v>0</v>
      </c>
      <c r="AO129" s="49">
        <v>0</v>
      </c>
      <c r="AP129" s="49">
        <v>0</v>
      </c>
      <c r="AQ129" s="49">
        <v>0</v>
      </c>
      <c r="AR129" s="49">
        <v>0</v>
      </c>
      <c r="AS129" s="49">
        <v>0</v>
      </c>
      <c r="AT129" s="49">
        <v>0</v>
      </c>
      <c r="AU129" s="49">
        <v>0</v>
      </c>
      <c r="AV129" s="49">
        <v>0</v>
      </c>
      <c r="AW129" s="49">
        <v>0</v>
      </c>
      <c r="AX129" s="49">
        <v>0</v>
      </c>
      <c r="AY129" s="49">
        <v>0</v>
      </c>
      <c r="AZ129" s="49">
        <v>0</v>
      </c>
      <c r="BA129" s="49">
        <v>0</v>
      </c>
      <c r="BB129" s="49">
        <v>0</v>
      </c>
      <c r="BC129" s="49">
        <v>0</v>
      </c>
      <c r="BD129" s="49">
        <v>0</v>
      </c>
      <c r="BE129" s="49">
        <v>0</v>
      </c>
      <c r="BF129" s="49">
        <v>0</v>
      </c>
      <c r="BG129" s="49">
        <v>0</v>
      </c>
      <c r="BH129" s="49">
        <v>0</v>
      </c>
      <c r="BI129" s="49">
        <v>0</v>
      </c>
      <c r="BJ129" s="49">
        <v>0</v>
      </c>
      <c r="BK129" s="49">
        <v>0</v>
      </c>
      <c r="BL129" s="49">
        <v>0</v>
      </c>
      <c r="BM129" s="49">
        <v>0</v>
      </c>
      <c r="BN129" s="49">
        <v>0</v>
      </c>
      <c r="BO129" s="49">
        <v>0</v>
      </c>
      <c r="BP129" s="49">
        <v>7.7354555845915733</v>
      </c>
      <c r="BQ129" s="49">
        <v>0</v>
      </c>
      <c r="BR129" s="49">
        <v>0</v>
      </c>
      <c r="BS129" s="49">
        <v>0</v>
      </c>
      <c r="BT129" s="49">
        <v>0</v>
      </c>
      <c r="BU129" s="49">
        <v>0</v>
      </c>
      <c r="BV129" s="49">
        <v>0</v>
      </c>
      <c r="BW129" s="49">
        <v>0</v>
      </c>
      <c r="BX129" s="49">
        <v>0</v>
      </c>
      <c r="BY129" s="49">
        <v>0</v>
      </c>
      <c r="BZ129" s="49">
        <v>0</v>
      </c>
      <c r="CA129" s="49">
        <v>0</v>
      </c>
      <c r="CB129" s="49">
        <v>0</v>
      </c>
      <c r="CC129" s="49">
        <v>0</v>
      </c>
      <c r="CD129" s="49">
        <v>0</v>
      </c>
      <c r="CE129" s="49">
        <v>0</v>
      </c>
      <c r="CF129" s="49">
        <v>0</v>
      </c>
      <c r="CG129" s="49">
        <v>0</v>
      </c>
      <c r="CH129" s="49">
        <v>0</v>
      </c>
      <c r="CI129" s="49">
        <v>0</v>
      </c>
      <c r="CJ129" s="49">
        <v>0</v>
      </c>
      <c r="CK129" s="49">
        <v>0</v>
      </c>
      <c r="CL129" s="49">
        <v>0</v>
      </c>
      <c r="CM129" s="49">
        <v>0</v>
      </c>
      <c r="CN129" s="49">
        <v>0</v>
      </c>
      <c r="CO129" s="49">
        <v>0</v>
      </c>
      <c r="CP129" s="49">
        <v>0</v>
      </c>
      <c r="CQ129" s="49">
        <v>0</v>
      </c>
      <c r="CR129" s="49">
        <v>0</v>
      </c>
      <c r="CS129" s="49">
        <v>0</v>
      </c>
      <c r="CT129" s="49">
        <v>0</v>
      </c>
      <c r="CU129" s="49">
        <v>0</v>
      </c>
      <c r="CV129" s="49">
        <v>0</v>
      </c>
      <c r="CW129" s="49">
        <v>0</v>
      </c>
      <c r="CX129" s="49">
        <v>0</v>
      </c>
      <c r="CY129" s="49">
        <v>0</v>
      </c>
      <c r="CZ129" s="49">
        <v>0</v>
      </c>
      <c r="DA129" s="49">
        <v>0</v>
      </c>
      <c r="DB129" s="49">
        <v>0</v>
      </c>
      <c r="DC129" s="49">
        <v>0</v>
      </c>
      <c r="DD129" s="49">
        <v>0</v>
      </c>
      <c r="DE129" s="49">
        <v>0</v>
      </c>
      <c r="DF129" s="49">
        <v>0</v>
      </c>
      <c r="DG129" s="49">
        <v>0</v>
      </c>
      <c r="DH129" s="49">
        <v>0</v>
      </c>
      <c r="DI129" s="49">
        <v>0</v>
      </c>
      <c r="DJ129" s="49">
        <v>0</v>
      </c>
      <c r="DK129" s="49">
        <v>0</v>
      </c>
      <c r="DL129" s="49">
        <v>0</v>
      </c>
      <c r="DM129" s="49">
        <v>0</v>
      </c>
      <c r="DN129" s="49">
        <v>0</v>
      </c>
      <c r="DO129" s="49">
        <v>0</v>
      </c>
      <c r="DP129" s="49">
        <v>0</v>
      </c>
      <c r="DQ129" s="49">
        <v>0</v>
      </c>
      <c r="DR129" s="49">
        <v>0</v>
      </c>
      <c r="DS129" s="49">
        <v>0</v>
      </c>
      <c r="DT129" s="49">
        <v>0</v>
      </c>
      <c r="DU129" s="49">
        <v>0</v>
      </c>
      <c r="DV129" s="49">
        <v>0</v>
      </c>
      <c r="DW129" s="49">
        <v>31781306.25006061</v>
      </c>
      <c r="DX129" s="49">
        <v>19334.166978214205</v>
      </c>
      <c r="DY129" s="49">
        <v>0</v>
      </c>
      <c r="DZ129" s="49">
        <v>0</v>
      </c>
      <c r="EA129" s="49">
        <v>0</v>
      </c>
      <c r="EB129" s="49">
        <v>0</v>
      </c>
      <c r="EC129" s="49">
        <v>0</v>
      </c>
      <c r="ED129" s="49">
        <v>0</v>
      </c>
      <c r="EE129" s="49">
        <v>0</v>
      </c>
      <c r="EF129" s="49">
        <v>0</v>
      </c>
      <c r="EG129" s="49">
        <v>0</v>
      </c>
      <c r="EH129" s="49">
        <v>0</v>
      </c>
      <c r="EI129" s="49">
        <v>0</v>
      </c>
      <c r="EJ129" s="49">
        <v>0</v>
      </c>
      <c r="EK129" s="49">
        <v>0</v>
      </c>
      <c r="EL129" s="49">
        <v>0</v>
      </c>
      <c r="EM129" s="49">
        <v>0</v>
      </c>
      <c r="EN129" s="49">
        <v>0</v>
      </c>
      <c r="EO129" s="49">
        <v>0</v>
      </c>
      <c r="EP129" s="49">
        <v>0</v>
      </c>
      <c r="EQ129" s="49">
        <v>0</v>
      </c>
      <c r="ER129" s="49">
        <v>0</v>
      </c>
      <c r="ES129" s="49">
        <v>0</v>
      </c>
      <c r="ET129" s="49">
        <v>0</v>
      </c>
      <c r="EU129" s="49">
        <v>0</v>
      </c>
      <c r="EV129" s="49">
        <v>0</v>
      </c>
      <c r="EW129" s="49">
        <v>0</v>
      </c>
      <c r="EX129" s="49">
        <v>0</v>
      </c>
      <c r="EY129" s="49">
        <v>0</v>
      </c>
      <c r="EZ129" s="49">
        <v>0</v>
      </c>
      <c r="FA129" s="49">
        <v>0</v>
      </c>
      <c r="FB129" s="49">
        <v>0</v>
      </c>
      <c r="FC129" s="49">
        <v>0</v>
      </c>
      <c r="FD129" s="49">
        <v>0</v>
      </c>
      <c r="FE129" s="49">
        <v>0</v>
      </c>
      <c r="FF129" s="49">
        <v>0</v>
      </c>
      <c r="FG129" s="49">
        <v>0</v>
      </c>
      <c r="FH129" s="49">
        <v>0</v>
      </c>
      <c r="FI129" s="49">
        <v>0</v>
      </c>
      <c r="FJ129" s="49">
        <v>0</v>
      </c>
      <c r="FK129" s="50">
        <v>31800648.152494408</v>
      </c>
      <c r="FL129" s="50"/>
      <c r="FM129" s="51">
        <v>8438125.9970785994</v>
      </c>
      <c r="FN129" s="50">
        <v>0</v>
      </c>
      <c r="FO129" s="51">
        <v>8438125.9970785994</v>
      </c>
      <c r="FP129" s="51">
        <v>40238774.149573006</v>
      </c>
      <c r="FQ129" s="51">
        <v>0</v>
      </c>
      <c r="FR129" s="51">
        <v>526682.61375512718</v>
      </c>
      <c r="FS129" s="51">
        <v>40765456.763328135</v>
      </c>
      <c r="FT129" s="47">
        <v>526682.61375512718</v>
      </c>
      <c r="FU129" s="47">
        <v>0</v>
      </c>
      <c r="FV129" s="61">
        <f t="shared" si="3"/>
        <v>0</v>
      </c>
    </row>
    <row r="130" spans="1:178" x14ac:dyDescent="0.25">
      <c r="A130" s="42" t="s">
        <v>155</v>
      </c>
      <c r="B130" s="43">
        <v>126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9">
        <v>0</v>
      </c>
      <c r="AJ130" s="49">
        <v>0</v>
      </c>
      <c r="AK130" s="49">
        <v>0</v>
      </c>
      <c r="AL130" s="49">
        <v>0</v>
      </c>
      <c r="AM130" s="49">
        <v>0</v>
      </c>
      <c r="AN130" s="49">
        <v>0</v>
      </c>
      <c r="AO130" s="49">
        <v>0</v>
      </c>
      <c r="AP130" s="49">
        <v>0</v>
      </c>
      <c r="AQ130" s="49">
        <v>0</v>
      </c>
      <c r="AR130" s="49">
        <v>0</v>
      </c>
      <c r="AS130" s="49">
        <v>0</v>
      </c>
      <c r="AT130" s="49">
        <v>0</v>
      </c>
      <c r="AU130" s="49">
        <v>0</v>
      </c>
      <c r="AV130" s="49">
        <v>0</v>
      </c>
      <c r="AW130" s="49">
        <v>0</v>
      </c>
      <c r="AX130" s="49">
        <v>0</v>
      </c>
      <c r="AY130" s="49">
        <v>0</v>
      </c>
      <c r="AZ130" s="49">
        <v>0</v>
      </c>
      <c r="BA130" s="49">
        <v>0</v>
      </c>
      <c r="BB130" s="49">
        <v>0</v>
      </c>
      <c r="BC130" s="49">
        <v>0</v>
      </c>
      <c r="BD130" s="49">
        <v>0</v>
      </c>
      <c r="BE130" s="49">
        <v>0</v>
      </c>
      <c r="BF130" s="49">
        <v>0</v>
      </c>
      <c r="BG130" s="49">
        <v>0</v>
      </c>
      <c r="BH130" s="49">
        <v>0</v>
      </c>
      <c r="BI130" s="49">
        <v>0</v>
      </c>
      <c r="BJ130" s="49">
        <v>0</v>
      </c>
      <c r="BK130" s="49">
        <v>0</v>
      </c>
      <c r="BL130" s="49">
        <v>0</v>
      </c>
      <c r="BM130" s="49">
        <v>0</v>
      </c>
      <c r="BN130" s="49">
        <v>0</v>
      </c>
      <c r="BO130" s="49">
        <v>0</v>
      </c>
      <c r="BP130" s="49">
        <v>305.58031443434334</v>
      </c>
      <c r="BQ130" s="49">
        <v>0</v>
      </c>
      <c r="BR130" s="49">
        <v>0</v>
      </c>
      <c r="BS130" s="49">
        <v>0</v>
      </c>
      <c r="BT130" s="49">
        <v>0</v>
      </c>
      <c r="BU130" s="49">
        <v>0</v>
      </c>
      <c r="BV130" s="49">
        <v>0</v>
      </c>
      <c r="BW130" s="49">
        <v>0</v>
      </c>
      <c r="BX130" s="49">
        <v>0</v>
      </c>
      <c r="BY130" s="49">
        <v>0</v>
      </c>
      <c r="BZ130" s="49">
        <v>0</v>
      </c>
      <c r="CA130" s="49">
        <v>0</v>
      </c>
      <c r="CB130" s="49">
        <v>0</v>
      </c>
      <c r="CC130" s="49">
        <v>0</v>
      </c>
      <c r="CD130" s="49">
        <v>0</v>
      </c>
      <c r="CE130" s="49">
        <v>0</v>
      </c>
      <c r="CF130" s="49">
        <v>0</v>
      </c>
      <c r="CG130" s="49">
        <v>0</v>
      </c>
      <c r="CH130" s="49">
        <v>0</v>
      </c>
      <c r="CI130" s="49">
        <v>0</v>
      </c>
      <c r="CJ130" s="49">
        <v>0</v>
      </c>
      <c r="CK130" s="49">
        <v>0</v>
      </c>
      <c r="CL130" s="49">
        <v>0</v>
      </c>
      <c r="CM130" s="49">
        <v>0</v>
      </c>
      <c r="CN130" s="49">
        <v>0</v>
      </c>
      <c r="CO130" s="49">
        <v>0</v>
      </c>
      <c r="CP130" s="49">
        <v>0</v>
      </c>
      <c r="CQ130" s="49">
        <v>0</v>
      </c>
      <c r="CR130" s="49">
        <v>0</v>
      </c>
      <c r="CS130" s="49">
        <v>0</v>
      </c>
      <c r="CT130" s="49">
        <v>0</v>
      </c>
      <c r="CU130" s="49">
        <v>0</v>
      </c>
      <c r="CV130" s="49">
        <v>0</v>
      </c>
      <c r="CW130" s="49">
        <v>0</v>
      </c>
      <c r="CX130" s="49">
        <v>0</v>
      </c>
      <c r="CY130" s="49">
        <v>0</v>
      </c>
      <c r="CZ130" s="49">
        <v>0</v>
      </c>
      <c r="DA130" s="49">
        <v>0</v>
      </c>
      <c r="DB130" s="49">
        <v>0</v>
      </c>
      <c r="DC130" s="49">
        <v>0</v>
      </c>
      <c r="DD130" s="49">
        <v>0</v>
      </c>
      <c r="DE130" s="49">
        <v>0</v>
      </c>
      <c r="DF130" s="49">
        <v>0</v>
      </c>
      <c r="DG130" s="49">
        <v>0</v>
      </c>
      <c r="DH130" s="49">
        <v>0</v>
      </c>
      <c r="DI130" s="49">
        <v>0</v>
      </c>
      <c r="DJ130" s="49">
        <v>0</v>
      </c>
      <c r="DK130" s="49">
        <v>0</v>
      </c>
      <c r="DL130" s="49">
        <v>0</v>
      </c>
      <c r="DM130" s="49">
        <v>0</v>
      </c>
      <c r="DN130" s="49">
        <v>0</v>
      </c>
      <c r="DO130" s="49">
        <v>0</v>
      </c>
      <c r="DP130" s="49">
        <v>0</v>
      </c>
      <c r="DQ130" s="49">
        <v>0</v>
      </c>
      <c r="DR130" s="49">
        <v>0</v>
      </c>
      <c r="DS130" s="49">
        <v>0</v>
      </c>
      <c r="DT130" s="49">
        <v>0</v>
      </c>
      <c r="DU130" s="49">
        <v>0</v>
      </c>
      <c r="DV130" s="49">
        <v>0</v>
      </c>
      <c r="DW130" s="49">
        <v>1368038.7702169616</v>
      </c>
      <c r="DX130" s="49">
        <v>198992665.73585698</v>
      </c>
      <c r="DY130" s="49">
        <v>0</v>
      </c>
      <c r="DZ130" s="49">
        <v>0</v>
      </c>
      <c r="EA130" s="49">
        <v>0</v>
      </c>
      <c r="EB130" s="49">
        <v>0</v>
      </c>
      <c r="EC130" s="49">
        <v>0</v>
      </c>
      <c r="ED130" s="49">
        <v>0</v>
      </c>
      <c r="EE130" s="49">
        <v>0</v>
      </c>
      <c r="EF130" s="49">
        <v>0</v>
      </c>
      <c r="EG130" s="49">
        <v>0</v>
      </c>
      <c r="EH130" s="49">
        <v>0</v>
      </c>
      <c r="EI130" s="49">
        <v>0</v>
      </c>
      <c r="EJ130" s="49">
        <v>0</v>
      </c>
      <c r="EK130" s="49">
        <v>0</v>
      </c>
      <c r="EL130" s="49">
        <v>0</v>
      </c>
      <c r="EM130" s="49">
        <v>0</v>
      </c>
      <c r="EN130" s="49">
        <v>0</v>
      </c>
      <c r="EO130" s="49">
        <v>0</v>
      </c>
      <c r="EP130" s="49">
        <v>0</v>
      </c>
      <c r="EQ130" s="49">
        <v>0</v>
      </c>
      <c r="ER130" s="49">
        <v>0</v>
      </c>
      <c r="ES130" s="49">
        <v>0</v>
      </c>
      <c r="ET130" s="49">
        <v>0</v>
      </c>
      <c r="EU130" s="49">
        <v>0</v>
      </c>
      <c r="EV130" s="49">
        <v>0</v>
      </c>
      <c r="EW130" s="49">
        <v>0</v>
      </c>
      <c r="EX130" s="49">
        <v>0</v>
      </c>
      <c r="EY130" s="49">
        <v>0</v>
      </c>
      <c r="EZ130" s="49">
        <v>0</v>
      </c>
      <c r="FA130" s="49">
        <v>0</v>
      </c>
      <c r="FB130" s="49">
        <v>0</v>
      </c>
      <c r="FC130" s="49">
        <v>0</v>
      </c>
      <c r="FD130" s="49">
        <v>0</v>
      </c>
      <c r="FE130" s="49">
        <v>0</v>
      </c>
      <c r="FF130" s="49">
        <v>0</v>
      </c>
      <c r="FG130" s="49">
        <v>0</v>
      </c>
      <c r="FH130" s="49">
        <v>0</v>
      </c>
      <c r="FI130" s="49">
        <v>0</v>
      </c>
      <c r="FJ130" s="49">
        <v>0</v>
      </c>
      <c r="FK130" s="50">
        <v>200361010.08638838</v>
      </c>
      <c r="FL130" s="50"/>
      <c r="FM130" s="51">
        <v>8789883.9264742993</v>
      </c>
      <c r="FN130" s="50">
        <v>0</v>
      </c>
      <c r="FO130" s="51">
        <v>8789883.9264742993</v>
      </c>
      <c r="FP130" s="51">
        <v>209150894.01286268</v>
      </c>
      <c r="FQ130" s="51">
        <v>0</v>
      </c>
      <c r="FR130" s="51">
        <v>876070.16834215471</v>
      </c>
      <c r="FS130" s="51">
        <v>210026964.18120483</v>
      </c>
      <c r="FT130" s="47">
        <v>876070.16834215471</v>
      </c>
      <c r="FU130" s="47">
        <v>0</v>
      </c>
      <c r="FV130" s="61">
        <f t="shared" si="3"/>
        <v>0</v>
      </c>
    </row>
    <row r="131" spans="1:178" x14ac:dyDescent="0.25">
      <c r="A131" s="42" t="s">
        <v>156</v>
      </c>
      <c r="B131" s="43">
        <v>127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9">
        <v>0</v>
      </c>
      <c r="AJ131" s="49">
        <v>0</v>
      </c>
      <c r="AK131" s="49">
        <v>0</v>
      </c>
      <c r="AL131" s="49">
        <v>0</v>
      </c>
      <c r="AM131" s="49">
        <v>0</v>
      </c>
      <c r="AN131" s="49">
        <v>0</v>
      </c>
      <c r="AO131" s="49">
        <v>0</v>
      </c>
      <c r="AP131" s="49">
        <v>0</v>
      </c>
      <c r="AQ131" s="49">
        <v>0</v>
      </c>
      <c r="AR131" s="49">
        <v>0</v>
      </c>
      <c r="AS131" s="49">
        <v>0</v>
      </c>
      <c r="AT131" s="49">
        <v>0</v>
      </c>
      <c r="AU131" s="49">
        <v>0</v>
      </c>
      <c r="AV131" s="49">
        <v>0</v>
      </c>
      <c r="AW131" s="49">
        <v>0</v>
      </c>
      <c r="AX131" s="49">
        <v>0</v>
      </c>
      <c r="AY131" s="49">
        <v>0</v>
      </c>
      <c r="AZ131" s="49">
        <v>0</v>
      </c>
      <c r="BA131" s="49">
        <v>0</v>
      </c>
      <c r="BB131" s="49">
        <v>0</v>
      </c>
      <c r="BC131" s="49">
        <v>0</v>
      </c>
      <c r="BD131" s="49">
        <v>0</v>
      </c>
      <c r="BE131" s="49">
        <v>0</v>
      </c>
      <c r="BF131" s="49">
        <v>0</v>
      </c>
      <c r="BG131" s="49">
        <v>0</v>
      </c>
      <c r="BH131" s="49">
        <v>197256.40043401354</v>
      </c>
      <c r="BI131" s="49">
        <v>0</v>
      </c>
      <c r="BJ131" s="49">
        <v>0</v>
      </c>
      <c r="BK131" s="49">
        <v>0</v>
      </c>
      <c r="BL131" s="49">
        <v>0</v>
      </c>
      <c r="BM131" s="49">
        <v>0</v>
      </c>
      <c r="BN131" s="49">
        <v>0</v>
      </c>
      <c r="BO131" s="49">
        <v>0</v>
      </c>
      <c r="BP131" s="49">
        <v>139.05821455169803</v>
      </c>
      <c r="BQ131" s="49">
        <v>0</v>
      </c>
      <c r="BR131" s="49">
        <v>0</v>
      </c>
      <c r="BS131" s="49">
        <v>0</v>
      </c>
      <c r="BT131" s="49">
        <v>0</v>
      </c>
      <c r="BU131" s="49">
        <v>0</v>
      </c>
      <c r="BV131" s="49">
        <v>0</v>
      </c>
      <c r="BW131" s="49">
        <v>0</v>
      </c>
      <c r="BX131" s="49">
        <v>0</v>
      </c>
      <c r="BY131" s="49">
        <v>0</v>
      </c>
      <c r="BZ131" s="49">
        <v>0</v>
      </c>
      <c r="CA131" s="49">
        <v>0</v>
      </c>
      <c r="CB131" s="49">
        <v>0</v>
      </c>
      <c r="CC131" s="49">
        <v>0</v>
      </c>
      <c r="CD131" s="49">
        <v>0</v>
      </c>
      <c r="CE131" s="49">
        <v>0</v>
      </c>
      <c r="CF131" s="49">
        <v>0</v>
      </c>
      <c r="CG131" s="49">
        <v>0</v>
      </c>
      <c r="CH131" s="49">
        <v>0</v>
      </c>
      <c r="CI131" s="49">
        <v>0</v>
      </c>
      <c r="CJ131" s="49">
        <v>0</v>
      </c>
      <c r="CK131" s="49">
        <v>0</v>
      </c>
      <c r="CL131" s="49">
        <v>0</v>
      </c>
      <c r="CM131" s="49">
        <v>0</v>
      </c>
      <c r="CN131" s="49">
        <v>0</v>
      </c>
      <c r="CO131" s="49">
        <v>0</v>
      </c>
      <c r="CP131" s="49">
        <v>0</v>
      </c>
      <c r="CQ131" s="49">
        <v>0</v>
      </c>
      <c r="CR131" s="49">
        <v>0</v>
      </c>
      <c r="CS131" s="49">
        <v>0</v>
      </c>
      <c r="CT131" s="49">
        <v>0</v>
      </c>
      <c r="CU131" s="49">
        <v>0</v>
      </c>
      <c r="CV131" s="49">
        <v>0</v>
      </c>
      <c r="CW131" s="49">
        <v>0</v>
      </c>
      <c r="CX131" s="49">
        <v>0</v>
      </c>
      <c r="CY131" s="49">
        <v>0</v>
      </c>
      <c r="CZ131" s="49">
        <v>0</v>
      </c>
      <c r="DA131" s="49">
        <v>0</v>
      </c>
      <c r="DB131" s="49">
        <v>0</v>
      </c>
      <c r="DC131" s="49">
        <v>0</v>
      </c>
      <c r="DD131" s="49">
        <v>0</v>
      </c>
      <c r="DE131" s="49">
        <v>0</v>
      </c>
      <c r="DF131" s="49">
        <v>0</v>
      </c>
      <c r="DG131" s="49">
        <v>0</v>
      </c>
      <c r="DH131" s="49">
        <v>0</v>
      </c>
      <c r="DI131" s="49">
        <v>0</v>
      </c>
      <c r="DJ131" s="49">
        <v>0</v>
      </c>
      <c r="DK131" s="49">
        <v>0</v>
      </c>
      <c r="DL131" s="49">
        <v>0</v>
      </c>
      <c r="DM131" s="49">
        <v>0</v>
      </c>
      <c r="DN131" s="49">
        <v>0</v>
      </c>
      <c r="DO131" s="49">
        <v>0</v>
      </c>
      <c r="DP131" s="49">
        <v>0</v>
      </c>
      <c r="DQ131" s="49">
        <v>0</v>
      </c>
      <c r="DR131" s="49">
        <v>0</v>
      </c>
      <c r="DS131" s="49">
        <v>0</v>
      </c>
      <c r="DT131" s="49">
        <v>0</v>
      </c>
      <c r="DU131" s="49">
        <v>0</v>
      </c>
      <c r="DV131" s="49">
        <v>0</v>
      </c>
      <c r="DW131" s="49">
        <v>0</v>
      </c>
      <c r="DX131" s="49">
        <v>11765.498711605635</v>
      </c>
      <c r="DY131" s="49">
        <v>9368544.867378246</v>
      </c>
      <c r="DZ131" s="49">
        <v>0</v>
      </c>
      <c r="EA131" s="49">
        <v>0</v>
      </c>
      <c r="EB131" s="49">
        <v>0</v>
      </c>
      <c r="EC131" s="49">
        <v>49426.653897921082</v>
      </c>
      <c r="ED131" s="49">
        <v>0</v>
      </c>
      <c r="EE131" s="49">
        <v>0</v>
      </c>
      <c r="EF131" s="49">
        <v>0</v>
      </c>
      <c r="EG131" s="49">
        <v>0</v>
      </c>
      <c r="EH131" s="49">
        <v>0</v>
      </c>
      <c r="EI131" s="49">
        <v>0</v>
      </c>
      <c r="EJ131" s="49">
        <v>0</v>
      </c>
      <c r="EK131" s="49">
        <v>0</v>
      </c>
      <c r="EL131" s="49">
        <v>0</v>
      </c>
      <c r="EM131" s="49">
        <v>0</v>
      </c>
      <c r="EN131" s="49">
        <v>11695.870790783934</v>
      </c>
      <c r="EO131" s="49">
        <v>0</v>
      </c>
      <c r="EP131" s="49">
        <v>0</v>
      </c>
      <c r="EQ131" s="49">
        <v>0</v>
      </c>
      <c r="ER131" s="49">
        <v>0</v>
      </c>
      <c r="ES131" s="49">
        <v>0</v>
      </c>
      <c r="ET131" s="49">
        <v>0</v>
      </c>
      <c r="EU131" s="49">
        <v>0</v>
      </c>
      <c r="EV131" s="49">
        <v>0</v>
      </c>
      <c r="EW131" s="49">
        <v>0</v>
      </c>
      <c r="EX131" s="49">
        <v>0</v>
      </c>
      <c r="EY131" s="49">
        <v>0</v>
      </c>
      <c r="EZ131" s="49">
        <v>0</v>
      </c>
      <c r="FA131" s="49">
        <v>0</v>
      </c>
      <c r="FB131" s="49">
        <v>0</v>
      </c>
      <c r="FC131" s="49">
        <v>0</v>
      </c>
      <c r="FD131" s="49">
        <v>0</v>
      </c>
      <c r="FE131" s="49">
        <v>0</v>
      </c>
      <c r="FF131" s="49">
        <v>0</v>
      </c>
      <c r="FG131" s="49">
        <v>0</v>
      </c>
      <c r="FH131" s="49">
        <v>0</v>
      </c>
      <c r="FI131" s="49">
        <v>0</v>
      </c>
      <c r="FJ131" s="49">
        <v>0</v>
      </c>
      <c r="FK131" s="50">
        <v>9638828.3494271208</v>
      </c>
      <c r="FL131" s="50"/>
      <c r="FM131" s="51">
        <v>1760010.4924813053</v>
      </c>
      <c r="FN131" s="50">
        <v>0</v>
      </c>
      <c r="FO131" s="51">
        <v>1760010.4924813053</v>
      </c>
      <c r="FP131" s="51">
        <v>11398838.841908425</v>
      </c>
      <c r="FQ131" s="51">
        <v>0</v>
      </c>
      <c r="FR131" s="51">
        <v>186336.94053660444</v>
      </c>
      <c r="FS131" s="51">
        <v>11585175.78244503</v>
      </c>
      <c r="FT131" s="47">
        <v>24544.238146404368</v>
      </c>
      <c r="FU131" s="47">
        <v>161792.70239020008</v>
      </c>
      <c r="FV131" s="61">
        <f t="shared" si="3"/>
        <v>0</v>
      </c>
    </row>
    <row r="132" spans="1:178" x14ac:dyDescent="0.25">
      <c r="A132" s="42" t="s">
        <v>157</v>
      </c>
      <c r="B132" s="43">
        <v>128</v>
      </c>
      <c r="C132" s="49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0</v>
      </c>
      <c r="AE132" s="49">
        <v>0</v>
      </c>
      <c r="AF132" s="49">
        <v>0</v>
      </c>
      <c r="AG132" s="49">
        <v>0</v>
      </c>
      <c r="AH132" s="49">
        <v>0</v>
      </c>
      <c r="AI132" s="49">
        <v>0</v>
      </c>
      <c r="AJ132" s="49">
        <v>0</v>
      </c>
      <c r="AK132" s="49">
        <v>0</v>
      </c>
      <c r="AL132" s="49">
        <v>0</v>
      </c>
      <c r="AM132" s="49">
        <v>0</v>
      </c>
      <c r="AN132" s="49">
        <v>0</v>
      </c>
      <c r="AO132" s="49">
        <v>0</v>
      </c>
      <c r="AP132" s="49">
        <v>0</v>
      </c>
      <c r="AQ132" s="49">
        <v>0</v>
      </c>
      <c r="AR132" s="49">
        <v>0</v>
      </c>
      <c r="AS132" s="49">
        <v>0</v>
      </c>
      <c r="AT132" s="49">
        <v>0</v>
      </c>
      <c r="AU132" s="49">
        <v>0</v>
      </c>
      <c r="AV132" s="49">
        <v>0</v>
      </c>
      <c r="AW132" s="49">
        <v>0</v>
      </c>
      <c r="AX132" s="49">
        <v>0</v>
      </c>
      <c r="AY132" s="49">
        <v>0</v>
      </c>
      <c r="AZ132" s="49">
        <v>0</v>
      </c>
      <c r="BA132" s="49">
        <v>0</v>
      </c>
      <c r="BB132" s="49">
        <v>0</v>
      </c>
      <c r="BC132" s="49">
        <v>0</v>
      </c>
      <c r="BD132" s="49">
        <v>0</v>
      </c>
      <c r="BE132" s="49">
        <v>0</v>
      </c>
      <c r="BF132" s="49">
        <v>0</v>
      </c>
      <c r="BG132" s="49">
        <v>0</v>
      </c>
      <c r="BH132" s="49">
        <v>0</v>
      </c>
      <c r="BI132" s="49">
        <v>0</v>
      </c>
      <c r="BJ132" s="49">
        <v>0</v>
      </c>
      <c r="BK132" s="49">
        <v>0</v>
      </c>
      <c r="BL132" s="49">
        <v>0</v>
      </c>
      <c r="BM132" s="49">
        <v>0</v>
      </c>
      <c r="BN132" s="49">
        <v>0</v>
      </c>
      <c r="BO132" s="49">
        <v>0</v>
      </c>
      <c r="BP132" s="49">
        <v>0</v>
      </c>
      <c r="BQ132" s="49">
        <v>0</v>
      </c>
      <c r="BR132" s="49">
        <v>0</v>
      </c>
      <c r="BS132" s="49">
        <v>0</v>
      </c>
      <c r="BT132" s="49">
        <v>0</v>
      </c>
      <c r="BU132" s="49">
        <v>0</v>
      </c>
      <c r="BV132" s="49">
        <v>0</v>
      </c>
      <c r="BW132" s="49">
        <v>0</v>
      </c>
      <c r="BX132" s="49">
        <v>0</v>
      </c>
      <c r="BY132" s="49">
        <v>0</v>
      </c>
      <c r="BZ132" s="49">
        <v>0</v>
      </c>
      <c r="CA132" s="49">
        <v>0</v>
      </c>
      <c r="CB132" s="49">
        <v>0</v>
      </c>
      <c r="CC132" s="49">
        <v>0</v>
      </c>
      <c r="CD132" s="49">
        <v>0</v>
      </c>
      <c r="CE132" s="49">
        <v>0</v>
      </c>
      <c r="CF132" s="49">
        <v>0</v>
      </c>
      <c r="CG132" s="49">
        <v>0</v>
      </c>
      <c r="CH132" s="49">
        <v>0</v>
      </c>
      <c r="CI132" s="49">
        <v>0</v>
      </c>
      <c r="CJ132" s="49">
        <v>0</v>
      </c>
      <c r="CK132" s="49">
        <v>0</v>
      </c>
      <c r="CL132" s="49">
        <v>0</v>
      </c>
      <c r="CM132" s="49">
        <v>0</v>
      </c>
      <c r="CN132" s="49">
        <v>0</v>
      </c>
      <c r="CO132" s="49">
        <v>0</v>
      </c>
      <c r="CP132" s="49">
        <v>0</v>
      </c>
      <c r="CQ132" s="49">
        <v>0</v>
      </c>
      <c r="CR132" s="49">
        <v>0</v>
      </c>
      <c r="CS132" s="49">
        <v>0</v>
      </c>
      <c r="CT132" s="49">
        <v>0</v>
      </c>
      <c r="CU132" s="49">
        <v>0</v>
      </c>
      <c r="CV132" s="49">
        <v>0</v>
      </c>
      <c r="CW132" s="49">
        <v>0</v>
      </c>
      <c r="CX132" s="49">
        <v>0</v>
      </c>
      <c r="CY132" s="49">
        <v>0</v>
      </c>
      <c r="CZ132" s="49">
        <v>0</v>
      </c>
      <c r="DA132" s="49">
        <v>0</v>
      </c>
      <c r="DB132" s="49">
        <v>0</v>
      </c>
      <c r="DC132" s="49">
        <v>0</v>
      </c>
      <c r="DD132" s="49">
        <v>0</v>
      </c>
      <c r="DE132" s="49">
        <v>0</v>
      </c>
      <c r="DF132" s="49">
        <v>0</v>
      </c>
      <c r="DG132" s="49">
        <v>0</v>
      </c>
      <c r="DH132" s="49">
        <v>0</v>
      </c>
      <c r="DI132" s="49">
        <v>0</v>
      </c>
      <c r="DJ132" s="49">
        <v>0</v>
      </c>
      <c r="DK132" s="49">
        <v>0</v>
      </c>
      <c r="DL132" s="49">
        <v>0</v>
      </c>
      <c r="DM132" s="49">
        <v>0</v>
      </c>
      <c r="DN132" s="49">
        <v>0</v>
      </c>
      <c r="DO132" s="49">
        <v>0</v>
      </c>
      <c r="DP132" s="49">
        <v>0</v>
      </c>
      <c r="DQ132" s="49">
        <v>0</v>
      </c>
      <c r="DR132" s="49">
        <v>0</v>
      </c>
      <c r="DS132" s="49">
        <v>0</v>
      </c>
      <c r="DT132" s="49">
        <v>0</v>
      </c>
      <c r="DU132" s="49">
        <v>0</v>
      </c>
      <c r="DV132" s="49">
        <v>0</v>
      </c>
      <c r="DW132" s="49">
        <v>0</v>
      </c>
      <c r="DX132" s="49">
        <v>0</v>
      </c>
      <c r="DY132" s="49">
        <v>0</v>
      </c>
      <c r="DZ132" s="49">
        <v>3611767.1685421122</v>
      </c>
      <c r="EA132" s="49">
        <v>17331.930921507173</v>
      </c>
      <c r="EB132" s="49">
        <v>0</v>
      </c>
      <c r="EC132" s="49">
        <v>0</v>
      </c>
      <c r="ED132" s="49">
        <v>0</v>
      </c>
      <c r="EE132" s="49">
        <v>0</v>
      </c>
      <c r="EF132" s="49">
        <v>0</v>
      </c>
      <c r="EG132" s="49">
        <v>0</v>
      </c>
      <c r="EH132" s="49">
        <v>0</v>
      </c>
      <c r="EI132" s="49">
        <v>0</v>
      </c>
      <c r="EJ132" s="49">
        <v>0</v>
      </c>
      <c r="EK132" s="49">
        <v>0</v>
      </c>
      <c r="EL132" s="49">
        <v>0</v>
      </c>
      <c r="EM132" s="49">
        <v>0</v>
      </c>
      <c r="EN132" s="49">
        <v>5163.1245811171702</v>
      </c>
      <c r="EO132" s="49">
        <v>218.21041741616435</v>
      </c>
      <c r="EP132" s="49">
        <v>0</v>
      </c>
      <c r="EQ132" s="49">
        <v>0</v>
      </c>
      <c r="ER132" s="49">
        <v>0</v>
      </c>
      <c r="ES132" s="49">
        <v>0</v>
      </c>
      <c r="ET132" s="49">
        <v>0</v>
      </c>
      <c r="EU132" s="49">
        <v>0</v>
      </c>
      <c r="EV132" s="49">
        <v>0</v>
      </c>
      <c r="EW132" s="49">
        <v>0</v>
      </c>
      <c r="EX132" s="49">
        <v>0</v>
      </c>
      <c r="EY132" s="49">
        <v>0</v>
      </c>
      <c r="EZ132" s="49">
        <v>0</v>
      </c>
      <c r="FA132" s="49">
        <v>0</v>
      </c>
      <c r="FB132" s="49">
        <v>0</v>
      </c>
      <c r="FC132" s="49">
        <v>0</v>
      </c>
      <c r="FD132" s="49">
        <v>0</v>
      </c>
      <c r="FE132" s="49">
        <v>0</v>
      </c>
      <c r="FF132" s="49">
        <v>0</v>
      </c>
      <c r="FG132" s="49">
        <v>0</v>
      </c>
      <c r="FH132" s="49">
        <v>0</v>
      </c>
      <c r="FI132" s="49">
        <v>0</v>
      </c>
      <c r="FJ132" s="49">
        <v>0</v>
      </c>
      <c r="FK132" s="50">
        <v>3634480.4344621524</v>
      </c>
      <c r="FL132" s="50"/>
      <c r="FM132" s="51">
        <v>0</v>
      </c>
      <c r="FN132" s="50">
        <v>0</v>
      </c>
      <c r="FO132" s="51">
        <v>0</v>
      </c>
      <c r="FP132" s="51">
        <v>3634480.4344621524</v>
      </c>
      <c r="FQ132" s="51">
        <v>0</v>
      </c>
      <c r="FR132" s="51">
        <v>168762.70355199982</v>
      </c>
      <c r="FS132" s="51">
        <v>3803243.1380141522</v>
      </c>
      <c r="FT132" s="47">
        <v>168762.70355199982</v>
      </c>
      <c r="FU132" s="47">
        <v>0</v>
      </c>
      <c r="FV132" s="61">
        <f t="shared" si="3"/>
        <v>0</v>
      </c>
    </row>
    <row r="133" spans="1:178" x14ac:dyDescent="0.25">
      <c r="A133" s="42" t="s">
        <v>158</v>
      </c>
      <c r="B133" s="43">
        <v>129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9">
        <v>0</v>
      </c>
      <c r="AJ133" s="49">
        <v>0</v>
      </c>
      <c r="AK133" s="49">
        <v>0</v>
      </c>
      <c r="AL133" s="49">
        <v>0</v>
      </c>
      <c r="AM133" s="49">
        <v>0</v>
      </c>
      <c r="AN133" s="49">
        <v>0</v>
      </c>
      <c r="AO133" s="49">
        <v>0</v>
      </c>
      <c r="AP133" s="49">
        <v>0</v>
      </c>
      <c r="AQ133" s="49">
        <v>0</v>
      </c>
      <c r="AR133" s="49">
        <v>0</v>
      </c>
      <c r="AS133" s="49">
        <v>0</v>
      </c>
      <c r="AT133" s="49">
        <v>0</v>
      </c>
      <c r="AU133" s="49">
        <v>0</v>
      </c>
      <c r="AV133" s="49">
        <v>0</v>
      </c>
      <c r="AW133" s="49">
        <v>0</v>
      </c>
      <c r="AX133" s="49">
        <v>0</v>
      </c>
      <c r="AY133" s="49">
        <v>0</v>
      </c>
      <c r="AZ133" s="49">
        <v>0</v>
      </c>
      <c r="BA133" s="49">
        <v>0</v>
      </c>
      <c r="BB133" s="49">
        <v>0</v>
      </c>
      <c r="BC133" s="49">
        <v>0</v>
      </c>
      <c r="BD133" s="49">
        <v>0</v>
      </c>
      <c r="BE133" s="49">
        <v>0</v>
      </c>
      <c r="BF133" s="49">
        <v>0</v>
      </c>
      <c r="BG133" s="49">
        <v>0</v>
      </c>
      <c r="BH133" s="49">
        <v>0</v>
      </c>
      <c r="BI133" s="49">
        <v>0</v>
      </c>
      <c r="BJ133" s="49">
        <v>0</v>
      </c>
      <c r="BK133" s="49">
        <v>0</v>
      </c>
      <c r="BL133" s="49">
        <v>0</v>
      </c>
      <c r="BM133" s="49">
        <v>0</v>
      </c>
      <c r="BN133" s="49">
        <v>0</v>
      </c>
      <c r="BO133" s="49">
        <v>0</v>
      </c>
      <c r="BP133" s="49">
        <v>0</v>
      </c>
      <c r="BQ133" s="49">
        <v>0</v>
      </c>
      <c r="BR133" s="49">
        <v>0</v>
      </c>
      <c r="BS133" s="49">
        <v>0</v>
      </c>
      <c r="BT133" s="49">
        <v>0</v>
      </c>
      <c r="BU133" s="49">
        <v>0</v>
      </c>
      <c r="BV133" s="49">
        <v>0</v>
      </c>
      <c r="BW133" s="49">
        <v>0</v>
      </c>
      <c r="BX133" s="49">
        <v>0</v>
      </c>
      <c r="BY133" s="49">
        <v>0</v>
      </c>
      <c r="BZ133" s="49">
        <v>0</v>
      </c>
      <c r="CA133" s="49">
        <v>0</v>
      </c>
      <c r="CB133" s="49">
        <v>0</v>
      </c>
      <c r="CC133" s="49">
        <v>0</v>
      </c>
      <c r="CD133" s="49">
        <v>0</v>
      </c>
      <c r="CE133" s="49">
        <v>0</v>
      </c>
      <c r="CF133" s="49">
        <v>0</v>
      </c>
      <c r="CG133" s="49">
        <v>0</v>
      </c>
      <c r="CH133" s="49">
        <v>0</v>
      </c>
      <c r="CI133" s="49">
        <v>0</v>
      </c>
      <c r="CJ133" s="49">
        <v>0</v>
      </c>
      <c r="CK133" s="49">
        <v>0</v>
      </c>
      <c r="CL133" s="49">
        <v>0</v>
      </c>
      <c r="CM133" s="49">
        <v>0</v>
      </c>
      <c r="CN133" s="49">
        <v>0</v>
      </c>
      <c r="CO133" s="49">
        <v>0</v>
      </c>
      <c r="CP133" s="49">
        <v>0</v>
      </c>
      <c r="CQ133" s="49">
        <v>0</v>
      </c>
      <c r="CR133" s="49">
        <v>0</v>
      </c>
      <c r="CS133" s="49">
        <v>0</v>
      </c>
      <c r="CT133" s="49">
        <v>0</v>
      </c>
      <c r="CU133" s="49">
        <v>0</v>
      </c>
      <c r="CV133" s="49">
        <v>0</v>
      </c>
      <c r="CW133" s="49">
        <v>0</v>
      </c>
      <c r="CX133" s="49">
        <v>0</v>
      </c>
      <c r="CY133" s="49">
        <v>0</v>
      </c>
      <c r="CZ133" s="49">
        <v>0</v>
      </c>
      <c r="DA133" s="49">
        <v>0</v>
      </c>
      <c r="DB133" s="49">
        <v>0</v>
      </c>
      <c r="DC133" s="49">
        <v>0</v>
      </c>
      <c r="DD133" s="49">
        <v>0</v>
      </c>
      <c r="DE133" s="49">
        <v>0</v>
      </c>
      <c r="DF133" s="49">
        <v>0</v>
      </c>
      <c r="DG133" s="49">
        <v>0</v>
      </c>
      <c r="DH133" s="49">
        <v>59794.879168852138</v>
      </c>
      <c r="DI133" s="49">
        <v>0</v>
      </c>
      <c r="DJ133" s="49">
        <v>0</v>
      </c>
      <c r="DK133" s="49">
        <v>0</v>
      </c>
      <c r="DL133" s="49">
        <v>0</v>
      </c>
      <c r="DM133" s="49">
        <v>0</v>
      </c>
      <c r="DN133" s="49">
        <v>0</v>
      </c>
      <c r="DO133" s="49">
        <v>0</v>
      </c>
      <c r="DP133" s="49">
        <v>0</v>
      </c>
      <c r="DQ133" s="49">
        <v>0</v>
      </c>
      <c r="DR133" s="49">
        <v>0</v>
      </c>
      <c r="DS133" s="49">
        <v>0</v>
      </c>
      <c r="DT133" s="49">
        <v>0</v>
      </c>
      <c r="DU133" s="49">
        <v>0</v>
      </c>
      <c r="DV133" s="49">
        <v>0</v>
      </c>
      <c r="DW133" s="49">
        <v>0</v>
      </c>
      <c r="DX133" s="49">
        <v>0</v>
      </c>
      <c r="DY133" s="49">
        <v>0</v>
      </c>
      <c r="DZ133" s="49">
        <v>205835.90574840829</v>
      </c>
      <c r="EA133" s="49">
        <v>5145265.1255434854</v>
      </c>
      <c r="EB133" s="49">
        <v>0</v>
      </c>
      <c r="EC133" s="49">
        <v>0</v>
      </c>
      <c r="ED133" s="49">
        <v>0</v>
      </c>
      <c r="EE133" s="49">
        <v>0</v>
      </c>
      <c r="EF133" s="49">
        <v>0</v>
      </c>
      <c r="EG133" s="49">
        <v>0</v>
      </c>
      <c r="EH133" s="49">
        <v>0</v>
      </c>
      <c r="EI133" s="49">
        <v>0</v>
      </c>
      <c r="EJ133" s="49">
        <v>0</v>
      </c>
      <c r="EK133" s="49">
        <v>0</v>
      </c>
      <c r="EL133" s="49">
        <v>0</v>
      </c>
      <c r="EM133" s="49">
        <v>0</v>
      </c>
      <c r="EN133" s="49">
        <v>0</v>
      </c>
      <c r="EO133" s="49">
        <v>0</v>
      </c>
      <c r="EP133" s="49">
        <v>0</v>
      </c>
      <c r="EQ133" s="49">
        <v>0</v>
      </c>
      <c r="ER133" s="49">
        <v>0</v>
      </c>
      <c r="ES133" s="49">
        <v>0</v>
      </c>
      <c r="ET133" s="49">
        <v>0</v>
      </c>
      <c r="EU133" s="49">
        <v>0</v>
      </c>
      <c r="EV133" s="49">
        <v>0</v>
      </c>
      <c r="EW133" s="49">
        <v>0</v>
      </c>
      <c r="EX133" s="49">
        <v>0</v>
      </c>
      <c r="EY133" s="49">
        <v>0</v>
      </c>
      <c r="EZ133" s="49">
        <v>0</v>
      </c>
      <c r="FA133" s="49">
        <v>0</v>
      </c>
      <c r="FB133" s="49">
        <v>0</v>
      </c>
      <c r="FC133" s="49">
        <v>0</v>
      </c>
      <c r="FD133" s="49">
        <v>0</v>
      </c>
      <c r="FE133" s="49">
        <v>0</v>
      </c>
      <c r="FF133" s="49">
        <v>0</v>
      </c>
      <c r="FG133" s="49">
        <v>0</v>
      </c>
      <c r="FH133" s="49">
        <v>0</v>
      </c>
      <c r="FI133" s="49">
        <v>0</v>
      </c>
      <c r="FJ133" s="49">
        <v>0</v>
      </c>
      <c r="FK133" s="50">
        <v>5410895.9104607459</v>
      </c>
      <c r="FL133" s="50"/>
      <c r="FM133" s="51">
        <v>4788160.6048422102</v>
      </c>
      <c r="FN133" s="50">
        <v>0</v>
      </c>
      <c r="FO133" s="51">
        <v>4788160.6048422102</v>
      </c>
      <c r="FP133" s="51">
        <v>10199056.515302956</v>
      </c>
      <c r="FQ133" s="51">
        <v>0</v>
      </c>
      <c r="FR133" s="51">
        <v>510957.44581614999</v>
      </c>
      <c r="FS133" s="51">
        <v>10710013.961119106</v>
      </c>
      <c r="FT133" s="47">
        <v>510957.44581614999</v>
      </c>
      <c r="FU133" s="47">
        <v>0</v>
      </c>
      <c r="FV133" s="61">
        <f t="shared" ref="FV133:FV164" si="4">+FR133-FT133-FU133</f>
        <v>0</v>
      </c>
    </row>
    <row r="134" spans="1:178" x14ac:dyDescent="0.25">
      <c r="A134" s="42" t="s">
        <v>159</v>
      </c>
      <c r="B134" s="43">
        <v>130</v>
      </c>
      <c r="C134" s="49">
        <v>0</v>
      </c>
      <c r="D134" s="49">
        <v>0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518.99050870979806</v>
      </c>
      <c r="L134" s="49">
        <v>0</v>
      </c>
      <c r="M134" s="49">
        <v>0</v>
      </c>
      <c r="N134" s="49">
        <v>0</v>
      </c>
      <c r="O134" s="49">
        <v>0</v>
      </c>
      <c r="P134" s="49">
        <v>0</v>
      </c>
      <c r="Q134" s="49">
        <v>0</v>
      </c>
      <c r="R134" s="49">
        <v>0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49">
        <v>0</v>
      </c>
      <c r="AA134" s="49">
        <v>0</v>
      </c>
      <c r="AB134" s="49">
        <v>0</v>
      </c>
      <c r="AC134" s="49">
        <v>0</v>
      </c>
      <c r="AD134" s="49">
        <v>0</v>
      </c>
      <c r="AE134" s="49">
        <v>0</v>
      </c>
      <c r="AF134" s="49">
        <v>0</v>
      </c>
      <c r="AG134" s="49">
        <v>0</v>
      </c>
      <c r="AH134" s="49">
        <v>0</v>
      </c>
      <c r="AI134" s="49">
        <v>0</v>
      </c>
      <c r="AJ134" s="49">
        <v>0</v>
      </c>
      <c r="AK134" s="49">
        <v>0</v>
      </c>
      <c r="AL134" s="49">
        <v>0</v>
      </c>
      <c r="AM134" s="49">
        <v>0</v>
      </c>
      <c r="AN134" s="49">
        <v>0</v>
      </c>
      <c r="AO134" s="49">
        <v>0</v>
      </c>
      <c r="AP134" s="49">
        <v>0</v>
      </c>
      <c r="AQ134" s="49">
        <v>0</v>
      </c>
      <c r="AR134" s="49">
        <v>0</v>
      </c>
      <c r="AS134" s="49">
        <v>0</v>
      </c>
      <c r="AT134" s="49">
        <v>0</v>
      </c>
      <c r="AU134" s="49">
        <v>0</v>
      </c>
      <c r="AV134" s="49">
        <v>0</v>
      </c>
      <c r="AW134" s="49">
        <v>0</v>
      </c>
      <c r="AX134" s="49">
        <v>0</v>
      </c>
      <c r="AY134" s="49">
        <v>0</v>
      </c>
      <c r="AZ134" s="49">
        <v>0</v>
      </c>
      <c r="BA134" s="49">
        <v>0</v>
      </c>
      <c r="BB134" s="49">
        <v>0</v>
      </c>
      <c r="BC134" s="49">
        <v>0</v>
      </c>
      <c r="BD134" s="49">
        <v>0</v>
      </c>
      <c r="BE134" s="49">
        <v>0</v>
      </c>
      <c r="BF134" s="49">
        <v>0</v>
      </c>
      <c r="BG134" s="49">
        <v>0</v>
      </c>
      <c r="BH134" s="49">
        <v>0</v>
      </c>
      <c r="BI134" s="49">
        <v>0</v>
      </c>
      <c r="BJ134" s="49">
        <v>0</v>
      </c>
      <c r="BK134" s="49">
        <v>0</v>
      </c>
      <c r="BL134" s="49">
        <v>0</v>
      </c>
      <c r="BM134" s="49">
        <v>0</v>
      </c>
      <c r="BN134" s="49">
        <v>0</v>
      </c>
      <c r="BO134" s="49">
        <v>0</v>
      </c>
      <c r="BP134" s="49">
        <v>0</v>
      </c>
      <c r="BQ134" s="49">
        <v>0</v>
      </c>
      <c r="BR134" s="49">
        <v>0</v>
      </c>
      <c r="BS134" s="49">
        <v>0</v>
      </c>
      <c r="BT134" s="49">
        <v>0</v>
      </c>
      <c r="BU134" s="49">
        <v>0</v>
      </c>
      <c r="BV134" s="49">
        <v>0</v>
      </c>
      <c r="BW134" s="49">
        <v>0</v>
      </c>
      <c r="BX134" s="49">
        <v>0</v>
      </c>
      <c r="BY134" s="49">
        <v>0</v>
      </c>
      <c r="BZ134" s="49">
        <v>0</v>
      </c>
      <c r="CA134" s="49">
        <v>0</v>
      </c>
      <c r="CB134" s="49">
        <v>0</v>
      </c>
      <c r="CC134" s="49">
        <v>0</v>
      </c>
      <c r="CD134" s="49">
        <v>0</v>
      </c>
      <c r="CE134" s="49">
        <v>0</v>
      </c>
      <c r="CF134" s="49">
        <v>0</v>
      </c>
      <c r="CG134" s="49">
        <v>0</v>
      </c>
      <c r="CH134" s="49">
        <v>0</v>
      </c>
      <c r="CI134" s="49">
        <v>0</v>
      </c>
      <c r="CJ134" s="49">
        <v>0</v>
      </c>
      <c r="CK134" s="49">
        <v>0</v>
      </c>
      <c r="CL134" s="49">
        <v>0</v>
      </c>
      <c r="CM134" s="49">
        <v>0</v>
      </c>
      <c r="CN134" s="49">
        <v>0</v>
      </c>
      <c r="CO134" s="49">
        <v>0</v>
      </c>
      <c r="CP134" s="49">
        <v>0</v>
      </c>
      <c r="CQ134" s="49">
        <v>0</v>
      </c>
      <c r="CR134" s="49">
        <v>0</v>
      </c>
      <c r="CS134" s="49">
        <v>0</v>
      </c>
      <c r="CT134" s="49">
        <v>0</v>
      </c>
      <c r="CU134" s="49">
        <v>0</v>
      </c>
      <c r="CV134" s="49">
        <v>0</v>
      </c>
      <c r="CW134" s="49">
        <v>0</v>
      </c>
      <c r="CX134" s="49">
        <v>0</v>
      </c>
      <c r="CY134" s="49">
        <v>0</v>
      </c>
      <c r="CZ134" s="49">
        <v>0</v>
      </c>
      <c r="DA134" s="49">
        <v>0</v>
      </c>
      <c r="DB134" s="49">
        <v>0</v>
      </c>
      <c r="DC134" s="49">
        <v>0</v>
      </c>
      <c r="DD134" s="49">
        <v>0</v>
      </c>
      <c r="DE134" s="49">
        <v>0</v>
      </c>
      <c r="DF134" s="49">
        <v>0</v>
      </c>
      <c r="DG134" s="49">
        <v>0</v>
      </c>
      <c r="DH134" s="49">
        <v>0</v>
      </c>
      <c r="DI134" s="49">
        <v>0</v>
      </c>
      <c r="DJ134" s="49">
        <v>0</v>
      </c>
      <c r="DK134" s="49">
        <v>0</v>
      </c>
      <c r="DL134" s="49">
        <v>0</v>
      </c>
      <c r="DM134" s="49">
        <v>0</v>
      </c>
      <c r="DN134" s="49">
        <v>0</v>
      </c>
      <c r="DO134" s="49">
        <v>0</v>
      </c>
      <c r="DP134" s="49">
        <v>0</v>
      </c>
      <c r="DQ134" s="49">
        <v>0</v>
      </c>
      <c r="DR134" s="49">
        <v>385.28743665610682</v>
      </c>
      <c r="DS134" s="49">
        <v>0</v>
      </c>
      <c r="DT134" s="49">
        <v>0</v>
      </c>
      <c r="DU134" s="49">
        <v>0</v>
      </c>
      <c r="DV134" s="49">
        <v>0</v>
      </c>
      <c r="DW134" s="49">
        <v>0</v>
      </c>
      <c r="DX134" s="49">
        <v>0</v>
      </c>
      <c r="DY134" s="49">
        <v>0</v>
      </c>
      <c r="DZ134" s="49">
        <v>0</v>
      </c>
      <c r="EA134" s="49">
        <v>0</v>
      </c>
      <c r="EB134" s="49">
        <v>92248519.125415862</v>
      </c>
      <c r="EC134" s="49">
        <v>0</v>
      </c>
      <c r="ED134" s="49">
        <v>455475.79897315003</v>
      </c>
      <c r="EE134" s="49">
        <v>0</v>
      </c>
      <c r="EF134" s="49">
        <v>0</v>
      </c>
      <c r="EG134" s="49">
        <v>0</v>
      </c>
      <c r="EH134" s="49">
        <v>0</v>
      </c>
      <c r="EI134" s="49">
        <v>0</v>
      </c>
      <c r="EJ134" s="49">
        <v>0</v>
      </c>
      <c r="EK134" s="49">
        <v>0</v>
      </c>
      <c r="EL134" s="49">
        <v>0</v>
      </c>
      <c r="EM134" s="49">
        <v>0</v>
      </c>
      <c r="EN134" s="49">
        <v>486813.48762773164</v>
      </c>
      <c r="EO134" s="49">
        <v>3.6691257153937915</v>
      </c>
      <c r="EP134" s="49">
        <v>0</v>
      </c>
      <c r="EQ134" s="49">
        <v>0</v>
      </c>
      <c r="ER134" s="49">
        <v>0</v>
      </c>
      <c r="ES134" s="49">
        <v>0</v>
      </c>
      <c r="ET134" s="49">
        <v>0</v>
      </c>
      <c r="EU134" s="49">
        <v>0</v>
      </c>
      <c r="EV134" s="49">
        <v>0</v>
      </c>
      <c r="EW134" s="49">
        <v>0</v>
      </c>
      <c r="EX134" s="49">
        <v>0</v>
      </c>
      <c r="EY134" s="49">
        <v>0</v>
      </c>
      <c r="EZ134" s="49">
        <v>0</v>
      </c>
      <c r="FA134" s="49">
        <v>0</v>
      </c>
      <c r="FB134" s="49">
        <v>0</v>
      </c>
      <c r="FC134" s="49">
        <v>0</v>
      </c>
      <c r="FD134" s="49">
        <v>0</v>
      </c>
      <c r="FE134" s="49">
        <v>0</v>
      </c>
      <c r="FF134" s="49">
        <v>0</v>
      </c>
      <c r="FG134" s="49">
        <v>0</v>
      </c>
      <c r="FH134" s="49">
        <v>0</v>
      </c>
      <c r="FI134" s="49">
        <v>0</v>
      </c>
      <c r="FJ134" s="49">
        <v>0</v>
      </c>
      <c r="FK134" s="50">
        <v>93191716.359087825</v>
      </c>
      <c r="FL134" s="50"/>
      <c r="FM134" s="51">
        <v>0</v>
      </c>
      <c r="FN134" s="50">
        <v>0</v>
      </c>
      <c r="FO134" s="51">
        <v>0</v>
      </c>
      <c r="FP134" s="51">
        <v>93191716.359087825</v>
      </c>
      <c r="FQ134" s="51">
        <v>0</v>
      </c>
      <c r="FR134" s="51">
        <v>10740202.308416</v>
      </c>
      <c r="FS134" s="51">
        <v>103931918.66750382</v>
      </c>
      <c r="FT134" s="47">
        <v>10740202.308416</v>
      </c>
      <c r="FU134" s="47">
        <v>0</v>
      </c>
      <c r="FV134" s="61">
        <f t="shared" si="4"/>
        <v>0</v>
      </c>
    </row>
    <row r="135" spans="1:178" x14ac:dyDescent="0.25">
      <c r="A135" s="42" t="s">
        <v>160</v>
      </c>
      <c r="B135" s="43">
        <v>131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9">
        <v>0</v>
      </c>
      <c r="AJ135" s="49">
        <v>0</v>
      </c>
      <c r="AK135" s="49">
        <v>0</v>
      </c>
      <c r="AL135" s="49">
        <v>0</v>
      </c>
      <c r="AM135" s="49">
        <v>0</v>
      </c>
      <c r="AN135" s="49">
        <v>0</v>
      </c>
      <c r="AO135" s="49">
        <v>0</v>
      </c>
      <c r="AP135" s="49">
        <v>0</v>
      </c>
      <c r="AQ135" s="49">
        <v>0</v>
      </c>
      <c r="AR135" s="49">
        <v>0</v>
      </c>
      <c r="AS135" s="49">
        <v>0</v>
      </c>
      <c r="AT135" s="49">
        <v>0</v>
      </c>
      <c r="AU135" s="49">
        <v>0</v>
      </c>
      <c r="AV135" s="49">
        <v>0</v>
      </c>
      <c r="AW135" s="49">
        <v>0</v>
      </c>
      <c r="AX135" s="49">
        <v>0</v>
      </c>
      <c r="AY135" s="49">
        <v>0</v>
      </c>
      <c r="AZ135" s="49">
        <v>0</v>
      </c>
      <c r="BA135" s="49">
        <v>0</v>
      </c>
      <c r="BB135" s="49">
        <v>0</v>
      </c>
      <c r="BC135" s="49">
        <v>0</v>
      </c>
      <c r="BD135" s="49">
        <v>0</v>
      </c>
      <c r="BE135" s="49">
        <v>0</v>
      </c>
      <c r="BF135" s="49">
        <v>0</v>
      </c>
      <c r="BG135" s="49">
        <v>0</v>
      </c>
      <c r="BH135" s="49">
        <v>0</v>
      </c>
      <c r="BI135" s="49">
        <v>0</v>
      </c>
      <c r="BJ135" s="49">
        <v>0</v>
      </c>
      <c r="BK135" s="49">
        <v>0</v>
      </c>
      <c r="BL135" s="49">
        <v>0</v>
      </c>
      <c r="BM135" s="49">
        <v>0</v>
      </c>
      <c r="BN135" s="49">
        <v>0</v>
      </c>
      <c r="BO135" s="49">
        <v>0</v>
      </c>
      <c r="BP135" s="49">
        <v>50.147196295123372</v>
      </c>
      <c r="BQ135" s="49">
        <v>0</v>
      </c>
      <c r="BR135" s="49">
        <v>0</v>
      </c>
      <c r="BS135" s="49">
        <v>0</v>
      </c>
      <c r="BT135" s="49">
        <v>0</v>
      </c>
      <c r="BU135" s="49">
        <v>0</v>
      </c>
      <c r="BV135" s="49">
        <v>0</v>
      </c>
      <c r="BW135" s="49">
        <v>0</v>
      </c>
      <c r="BX135" s="49">
        <v>0</v>
      </c>
      <c r="BY135" s="49">
        <v>0</v>
      </c>
      <c r="BZ135" s="49">
        <v>0</v>
      </c>
      <c r="CA135" s="49">
        <v>0</v>
      </c>
      <c r="CB135" s="49">
        <v>0</v>
      </c>
      <c r="CC135" s="49">
        <v>0</v>
      </c>
      <c r="CD135" s="49">
        <v>0</v>
      </c>
      <c r="CE135" s="49">
        <v>0</v>
      </c>
      <c r="CF135" s="49">
        <v>0</v>
      </c>
      <c r="CG135" s="49">
        <v>0</v>
      </c>
      <c r="CH135" s="49">
        <v>0</v>
      </c>
      <c r="CI135" s="49">
        <v>0</v>
      </c>
      <c r="CJ135" s="49">
        <v>0</v>
      </c>
      <c r="CK135" s="49">
        <v>0</v>
      </c>
      <c r="CL135" s="49">
        <v>0</v>
      </c>
      <c r="CM135" s="49">
        <v>0</v>
      </c>
      <c r="CN135" s="49">
        <v>0</v>
      </c>
      <c r="CO135" s="49">
        <v>0</v>
      </c>
      <c r="CP135" s="49">
        <v>0</v>
      </c>
      <c r="CQ135" s="49">
        <v>0</v>
      </c>
      <c r="CR135" s="49">
        <v>0</v>
      </c>
      <c r="CS135" s="49">
        <v>0</v>
      </c>
      <c r="CT135" s="49">
        <v>0</v>
      </c>
      <c r="CU135" s="49">
        <v>0</v>
      </c>
      <c r="CV135" s="49">
        <v>0</v>
      </c>
      <c r="CW135" s="49">
        <v>0</v>
      </c>
      <c r="CX135" s="49">
        <v>0</v>
      </c>
      <c r="CY135" s="49">
        <v>0</v>
      </c>
      <c r="CZ135" s="49">
        <v>0</v>
      </c>
      <c r="DA135" s="49">
        <v>0</v>
      </c>
      <c r="DB135" s="49">
        <v>0</v>
      </c>
      <c r="DC135" s="49">
        <v>0</v>
      </c>
      <c r="DD135" s="49">
        <v>0</v>
      </c>
      <c r="DE135" s="49">
        <v>0</v>
      </c>
      <c r="DF135" s="49">
        <v>0</v>
      </c>
      <c r="DG135" s="49">
        <v>0</v>
      </c>
      <c r="DH135" s="49">
        <v>0</v>
      </c>
      <c r="DI135" s="49">
        <v>0</v>
      </c>
      <c r="DJ135" s="49">
        <v>0</v>
      </c>
      <c r="DK135" s="49">
        <v>0</v>
      </c>
      <c r="DL135" s="49">
        <v>0</v>
      </c>
      <c r="DM135" s="49">
        <v>0</v>
      </c>
      <c r="DN135" s="49">
        <v>0</v>
      </c>
      <c r="DO135" s="49">
        <v>0</v>
      </c>
      <c r="DP135" s="49">
        <v>0</v>
      </c>
      <c r="DQ135" s="49">
        <v>0</v>
      </c>
      <c r="DR135" s="49">
        <v>0</v>
      </c>
      <c r="DS135" s="49">
        <v>0</v>
      </c>
      <c r="DT135" s="49">
        <v>0</v>
      </c>
      <c r="DU135" s="49">
        <v>0</v>
      </c>
      <c r="DV135" s="49">
        <v>0</v>
      </c>
      <c r="DW135" s="49">
        <v>0</v>
      </c>
      <c r="DX135" s="49">
        <v>0</v>
      </c>
      <c r="DY135" s="49">
        <v>0</v>
      </c>
      <c r="DZ135" s="49">
        <v>0</v>
      </c>
      <c r="EA135" s="49">
        <v>0</v>
      </c>
      <c r="EB135" s="49">
        <v>7495376.5272892797</v>
      </c>
      <c r="EC135" s="49">
        <v>13150842.657911573</v>
      </c>
      <c r="ED135" s="49">
        <v>167.79235867235559</v>
      </c>
      <c r="EE135" s="49">
        <v>0</v>
      </c>
      <c r="EF135" s="49">
        <v>0</v>
      </c>
      <c r="EG135" s="49">
        <v>0</v>
      </c>
      <c r="EH135" s="49">
        <v>0</v>
      </c>
      <c r="EI135" s="49">
        <v>0</v>
      </c>
      <c r="EJ135" s="49">
        <v>0</v>
      </c>
      <c r="EK135" s="49">
        <v>0</v>
      </c>
      <c r="EL135" s="49">
        <v>0</v>
      </c>
      <c r="EM135" s="49">
        <v>0</v>
      </c>
      <c r="EN135" s="49">
        <v>0</v>
      </c>
      <c r="EO135" s="49">
        <v>0</v>
      </c>
      <c r="EP135" s="49">
        <v>0</v>
      </c>
      <c r="EQ135" s="49">
        <v>0</v>
      </c>
      <c r="ER135" s="49">
        <v>0</v>
      </c>
      <c r="ES135" s="49">
        <v>0</v>
      </c>
      <c r="ET135" s="49">
        <v>0</v>
      </c>
      <c r="EU135" s="49">
        <v>0</v>
      </c>
      <c r="EV135" s="49">
        <v>0</v>
      </c>
      <c r="EW135" s="49">
        <v>0</v>
      </c>
      <c r="EX135" s="49">
        <v>2587.4962752049973</v>
      </c>
      <c r="EY135" s="49">
        <v>0</v>
      </c>
      <c r="EZ135" s="49">
        <v>0</v>
      </c>
      <c r="FA135" s="49">
        <v>0</v>
      </c>
      <c r="FB135" s="49">
        <v>0</v>
      </c>
      <c r="FC135" s="49">
        <v>0</v>
      </c>
      <c r="FD135" s="49">
        <v>0</v>
      </c>
      <c r="FE135" s="49">
        <v>0</v>
      </c>
      <c r="FF135" s="49">
        <v>0</v>
      </c>
      <c r="FG135" s="49">
        <v>0</v>
      </c>
      <c r="FH135" s="49">
        <v>0</v>
      </c>
      <c r="FI135" s="49">
        <v>0</v>
      </c>
      <c r="FJ135" s="49">
        <v>0</v>
      </c>
      <c r="FK135" s="50">
        <v>20649024.621031027</v>
      </c>
      <c r="FL135" s="50"/>
      <c r="FM135" s="51">
        <v>0</v>
      </c>
      <c r="FN135" s="50">
        <v>0</v>
      </c>
      <c r="FO135" s="51">
        <v>0</v>
      </c>
      <c r="FP135" s="51">
        <v>20649024.621031027</v>
      </c>
      <c r="FQ135" s="51">
        <v>0</v>
      </c>
      <c r="FR135" s="51">
        <v>2280270.5715063298</v>
      </c>
      <c r="FS135" s="51">
        <v>22929295.192537356</v>
      </c>
      <c r="FT135" s="47">
        <v>2280270.5715063298</v>
      </c>
      <c r="FU135" s="47">
        <v>0</v>
      </c>
      <c r="FV135" s="61">
        <f t="shared" si="4"/>
        <v>0</v>
      </c>
    </row>
    <row r="136" spans="1:178" x14ac:dyDescent="0.25">
      <c r="A136" s="42" t="s">
        <v>161</v>
      </c>
      <c r="B136" s="43">
        <v>132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9">
        <v>0</v>
      </c>
      <c r="AJ136" s="49">
        <v>0</v>
      </c>
      <c r="AK136" s="49">
        <v>0</v>
      </c>
      <c r="AL136" s="49">
        <v>0</v>
      </c>
      <c r="AM136" s="49">
        <v>0</v>
      </c>
      <c r="AN136" s="49">
        <v>0</v>
      </c>
      <c r="AO136" s="49">
        <v>0</v>
      </c>
      <c r="AP136" s="49">
        <v>0</v>
      </c>
      <c r="AQ136" s="49">
        <v>0</v>
      </c>
      <c r="AR136" s="49">
        <v>0</v>
      </c>
      <c r="AS136" s="49">
        <v>0</v>
      </c>
      <c r="AT136" s="49">
        <v>0</v>
      </c>
      <c r="AU136" s="49">
        <v>0</v>
      </c>
      <c r="AV136" s="49">
        <v>0</v>
      </c>
      <c r="AW136" s="49">
        <v>0</v>
      </c>
      <c r="AX136" s="49">
        <v>0</v>
      </c>
      <c r="AY136" s="49">
        <v>0</v>
      </c>
      <c r="AZ136" s="49">
        <v>0</v>
      </c>
      <c r="BA136" s="49">
        <v>0</v>
      </c>
      <c r="BB136" s="49">
        <v>0</v>
      </c>
      <c r="BC136" s="49">
        <v>0</v>
      </c>
      <c r="BD136" s="49">
        <v>0</v>
      </c>
      <c r="BE136" s="49">
        <v>0</v>
      </c>
      <c r="BF136" s="49">
        <v>0</v>
      </c>
      <c r="BG136" s="49">
        <v>0</v>
      </c>
      <c r="BH136" s="49">
        <v>0</v>
      </c>
      <c r="BI136" s="49">
        <v>0</v>
      </c>
      <c r="BJ136" s="49">
        <v>0</v>
      </c>
      <c r="BK136" s="49">
        <v>0</v>
      </c>
      <c r="BL136" s="49">
        <v>0</v>
      </c>
      <c r="BM136" s="49">
        <v>0</v>
      </c>
      <c r="BN136" s="49">
        <v>0</v>
      </c>
      <c r="BO136" s="49">
        <v>0</v>
      </c>
      <c r="BP136" s="49">
        <v>0</v>
      </c>
      <c r="BQ136" s="49">
        <v>0</v>
      </c>
      <c r="BR136" s="49">
        <v>0</v>
      </c>
      <c r="BS136" s="49">
        <v>0</v>
      </c>
      <c r="BT136" s="49">
        <v>0</v>
      </c>
      <c r="BU136" s="49">
        <v>0</v>
      </c>
      <c r="BV136" s="49">
        <v>0</v>
      </c>
      <c r="BW136" s="49">
        <v>0</v>
      </c>
      <c r="BX136" s="49">
        <v>0</v>
      </c>
      <c r="BY136" s="49">
        <v>0</v>
      </c>
      <c r="BZ136" s="49">
        <v>0</v>
      </c>
      <c r="CA136" s="49">
        <v>0</v>
      </c>
      <c r="CB136" s="49">
        <v>0</v>
      </c>
      <c r="CC136" s="49">
        <v>0</v>
      </c>
      <c r="CD136" s="49">
        <v>0</v>
      </c>
      <c r="CE136" s="49">
        <v>0</v>
      </c>
      <c r="CF136" s="49">
        <v>0</v>
      </c>
      <c r="CG136" s="49">
        <v>0</v>
      </c>
      <c r="CH136" s="49">
        <v>0</v>
      </c>
      <c r="CI136" s="49">
        <v>0</v>
      </c>
      <c r="CJ136" s="49">
        <v>0</v>
      </c>
      <c r="CK136" s="49">
        <v>0</v>
      </c>
      <c r="CL136" s="49">
        <v>0</v>
      </c>
      <c r="CM136" s="49">
        <v>0</v>
      </c>
      <c r="CN136" s="49">
        <v>0</v>
      </c>
      <c r="CO136" s="49">
        <v>0</v>
      </c>
      <c r="CP136" s="49">
        <v>0</v>
      </c>
      <c r="CQ136" s="49">
        <v>0</v>
      </c>
      <c r="CR136" s="49">
        <v>0</v>
      </c>
      <c r="CS136" s="49">
        <v>0</v>
      </c>
      <c r="CT136" s="49">
        <v>0</v>
      </c>
      <c r="CU136" s="49">
        <v>0</v>
      </c>
      <c r="CV136" s="49">
        <v>0</v>
      </c>
      <c r="CW136" s="49">
        <v>0</v>
      </c>
      <c r="CX136" s="49">
        <v>0</v>
      </c>
      <c r="CY136" s="49">
        <v>0</v>
      </c>
      <c r="CZ136" s="49">
        <v>0</v>
      </c>
      <c r="DA136" s="49">
        <v>0</v>
      </c>
      <c r="DB136" s="49">
        <v>0</v>
      </c>
      <c r="DC136" s="49">
        <v>0</v>
      </c>
      <c r="DD136" s="49">
        <v>0</v>
      </c>
      <c r="DE136" s="49">
        <v>0</v>
      </c>
      <c r="DF136" s="49">
        <v>0</v>
      </c>
      <c r="DG136" s="49">
        <v>0</v>
      </c>
      <c r="DH136" s="49">
        <v>0</v>
      </c>
      <c r="DI136" s="49">
        <v>0</v>
      </c>
      <c r="DJ136" s="49">
        <v>0</v>
      </c>
      <c r="DK136" s="49">
        <v>0</v>
      </c>
      <c r="DL136" s="49">
        <v>0</v>
      </c>
      <c r="DM136" s="49">
        <v>0</v>
      </c>
      <c r="DN136" s="49">
        <v>0</v>
      </c>
      <c r="DO136" s="49">
        <v>0</v>
      </c>
      <c r="DP136" s="49">
        <v>0</v>
      </c>
      <c r="DQ136" s="49">
        <v>0</v>
      </c>
      <c r="DR136" s="49">
        <v>0</v>
      </c>
      <c r="DS136" s="49">
        <v>0</v>
      </c>
      <c r="DT136" s="49">
        <v>0</v>
      </c>
      <c r="DU136" s="49">
        <v>0</v>
      </c>
      <c r="DV136" s="49">
        <v>0</v>
      </c>
      <c r="DW136" s="49">
        <v>0</v>
      </c>
      <c r="DX136" s="49">
        <v>0</v>
      </c>
      <c r="DY136" s="49">
        <v>0</v>
      </c>
      <c r="DZ136" s="49">
        <v>0</v>
      </c>
      <c r="EA136" s="49">
        <v>0</v>
      </c>
      <c r="EB136" s="49">
        <v>0</v>
      </c>
      <c r="EC136" s="49">
        <v>344858.67046396935</v>
      </c>
      <c r="ED136" s="49">
        <v>1705100.4627311856</v>
      </c>
      <c r="EE136" s="49">
        <v>0</v>
      </c>
      <c r="EF136" s="49">
        <v>0</v>
      </c>
      <c r="EG136" s="49">
        <v>0</v>
      </c>
      <c r="EH136" s="49">
        <v>0</v>
      </c>
      <c r="EI136" s="49">
        <v>0</v>
      </c>
      <c r="EJ136" s="49">
        <v>0</v>
      </c>
      <c r="EK136" s="49">
        <v>0</v>
      </c>
      <c r="EL136" s="49">
        <v>0</v>
      </c>
      <c r="EM136" s="49">
        <v>0</v>
      </c>
      <c r="EN136" s="49">
        <v>0</v>
      </c>
      <c r="EO136" s="49">
        <v>0</v>
      </c>
      <c r="EP136" s="49">
        <v>0</v>
      </c>
      <c r="EQ136" s="49">
        <v>0</v>
      </c>
      <c r="ER136" s="49">
        <v>0</v>
      </c>
      <c r="ES136" s="49">
        <v>0</v>
      </c>
      <c r="ET136" s="49">
        <v>0</v>
      </c>
      <c r="EU136" s="49">
        <v>0</v>
      </c>
      <c r="EV136" s="49">
        <v>0</v>
      </c>
      <c r="EW136" s="49">
        <v>0</v>
      </c>
      <c r="EX136" s="49">
        <v>0</v>
      </c>
      <c r="EY136" s="49">
        <v>0</v>
      </c>
      <c r="EZ136" s="49">
        <v>0</v>
      </c>
      <c r="FA136" s="49">
        <v>0</v>
      </c>
      <c r="FB136" s="49">
        <v>0</v>
      </c>
      <c r="FC136" s="49">
        <v>0</v>
      </c>
      <c r="FD136" s="49">
        <v>0</v>
      </c>
      <c r="FE136" s="49">
        <v>0</v>
      </c>
      <c r="FF136" s="49">
        <v>0</v>
      </c>
      <c r="FG136" s="49">
        <v>0</v>
      </c>
      <c r="FH136" s="49">
        <v>0</v>
      </c>
      <c r="FI136" s="49">
        <v>0</v>
      </c>
      <c r="FJ136" s="49">
        <v>0</v>
      </c>
      <c r="FK136" s="50">
        <v>2049959.1331951548</v>
      </c>
      <c r="FL136" s="50"/>
      <c r="FM136" s="51">
        <v>558236</v>
      </c>
      <c r="FN136" s="50">
        <v>0</v>
      </c>
      <c r="FO136" s="51">
        <v>558236</v>
      </c>
      <c r="FP136" s="51">
        <v>2608195.1331951548</v>
      </c>
      <c r="FQ136" s="51">
        <v>0</v>
      </c>
      <c r="FR136" s="51">
        <v>228256.38541709899</v>
      </c>
      <c r="FS136" s="51">
        <v>2836451.5186122539</v>
      </c>
      <c r="FT136" s="47">
        <v>228256.38541709899</v>
      </c>
      <c r="FU136" s="47">
        <v>0</v>
      </c>
      <c r="FV136" s="61">
        <f t="shared" si="4"/>
        <v>0</v>
      </c>
    </row>
    <row r="137" spans="1:178" ht="16.5" customHeight="1" x14ac:dyDescent="0.25">
      <c r="A137" s="42" t="s">
        <v>162</v>
      </c>
      <c r="B137" s="43">
        <v>133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9">
        <v>0</v>
      </c>
      <c r="AJ137" s="49">
        <v>0</v>
      </c>
      <c r="AK137" s="49">
        <v>0</v>
      </c>
      <c r="AL137" s="49">
        <v>0</v>
      </c>
      <c r="AM137" s="49">
        <v>0</v>
      </c>
      <c r="AN137" s="49">
        <v>0</v>
      </c>
      <c r="AO137" s="49">
        <v>0</v>
      </c>
      <c r="AP137" s="49">
        <v>0</v>
      </c>
      <c r="AQ137" s="49">
        <v>0</v>
      </c>
      <c r="AR137" s="49">
        <v>0</v>
      </c>
      <c r="AS137" s="49">
        <v>0</v>
      </c>
      <c r="AT137" s="49">
        <v>0</v>
      </c>
      <c r="AU137" s="49">
        <v>0</v>
      </c>
      <c r="AV137" s="49">
        <v>0</v>
      </c>
      <c r="AW137" s="49">
        <v>0</v>
      </c>
      <c r="AX137" s="49">
        <v>0</v>
      </c>
      <c r="AY137" s="49">
        <v>0</v>
      </c>
      <c r="AZ137" s="49">
        <v>0</v>
      </c>
      <c r="BA137" s="49">
        <v>0</v>
      </c>
      <c r="BB137" s="49">
        <v>0</v>
      </c>
      <c r="BC137" s="49">
        <v>0</v>
      </c>
      <c r="BD137" s="49">
        <v>0</v>
      </c>
      <c r="BE137" s="49">
        <v>0</v>
      </c>
      <c r="BF137" s="49">
        <v>0</v>
      </c>
      <c r="BG137" s="49">
        <v>0</v>
      </c>
      <c r="BH137" s="49">
        <v>0</v>
      </c>
      <c r="BI137" s="49">
        <v>0</v>
      </c>
      <c r="BJ137" s="49">
        <v>0</v>
      </c>
      <c r="BK137" s="49">
        <v>0</v>
      </c>
      <c r="BL137" s="49">
        <v>0</v>
      </c>
      <c r="BM137" s="49">
        <v>0</v>
      </c>
      <c r="BN137" s="49">
        <v>0</v>
      </c>
      <c r="BO137" s="49">
        <v>0</v>
      </c>
      <c r="BP137" s="49">
        <v>0</v>
      </c>
      <c r="BQ137" s="49">
        <v>0</v>
      </c>
      <c r="BR137" s="49">
        <v>0</v>
      </c>
      <c r="BS137" s="49">
        <v>0</v>
      </c>
      <c r="BT137" s="49">
        <v>0</v>
      </c>
      <c r="BU137" s="49">
        <v>0</v>
      </c>
      <c r="BV137" s="49">
        <v>0</v>
      </c>
      <c r="BW137" s="49">
        <v>0</v>
      </c>
      <c r="BX137" s="49">
        <v>0</v>
      </c>
      <c r="BY137" s="49">
        <v>0</v>
      </c>
      <c r="BZ137" s="49">
        <v>0</v>
      </c>
      <c r="CA137" s="49">
        <v>0</v>
      </c>
      <c r="CB137" s="49">
        <v>0</v>
      </c>
      <c r="CC137" s="49">
        <v>0</v>
      </c>
      <c r="CD137" s="49">
        <v>0</v>
      </c>
      <c r="CE137" s="49">
        <v>0</v>
      </c>
      <c r="CF137" s="49">
        <v>0</v>
      </c>
      <c r="CG137" s="49">
        <v>0</v>
      </c>
      <c r="CH137" s="49">
        <v>0</v>
      </c>
      <c r="CI137" s="49">
        <v>0</v>
      </c>
      <c r="CJ137" s="49">
        <v>0</v>
      </c>
      <c r="CK137" s="49">
        <v>0</v>
      </c>
      <c r="CL137" s="49">
        <v>0</v>
      </c>
      <c r="CM137" s="49">
        <v>0</v>
      </c>
      <c r="CN137" s="49">
        <v>0</v>
      </c>
      <c r="CO137" s="49">
        <v>0</v>
      </c>
      <c r="CP137" s="49">
        <v>0</v>
      </c>
      <c r="CQ137" s="49">
        <v>0</v>
      </c>
      <c r="CR137" s="49">
        <v>0</v>
      </c>
      <c r="CS137" s="49">
        <v>0</v>
      </c>
      <c r="CT137" s="49">
        <v>0</v>
      </c>
      <c r="CU137" s="49">
        <v>0</v>
      </c>
      <c r="CV137" s="49">
        <v>0</v>
      </c>
      <c r="CW137" s="49">
        <v>0</v>
      </c>
      <c r="CX137" s="49">
        <v>0</v>
      </c>
      <c r="CY137" s="49">
        <v>0</v>
      </c>
      <c r="CZ137" s="49">
        <v>0</v>
      </c>
      <c r="DA137" s="49">
        <v>0</v>
      </c>
      <c r="DB137" s="49">
        <v>0</v>
      </c>
      <c r="DC137" s="49">
        <v>0</v>
      </c>
      <c r="DD137" s="49">
        <v>0</v>
      </c>
      <c r="DE137" s="49">
        <v>0</v>
      </c>
      <c r="DF137" s="49">
        <v>0</v>
      </c>
      <c r="DG137" s="49">
        <v>0</v>
      </c>
      <c r="DH137" s="49">
        <v>0</v>
      </c>
      <c r="DI137" s="49">
        <v>0</v>
      </c>
      <c r="DJ137" s="49">
        <v>0</v>
      </c>
      <c r="DK137" s="49">
        <v>0</v>
      </c>
      <c r="DL137" s="49">
        <v>0</v>
      </c>
      <c r="DM137" s="49">
        <v>0</v>
      </c>
      <c r="DN137" s="49">
        <v>0</v>
      </c>
      <c r="DO137" s="49">
        <v>0</v>
      </c>
      <c r="DP137" s="49">
        <v>0</v>
      </c>
      <c r="DQ137" s="49">
        <v>0</v>
      </c>
      <c r="DR137" s="49">
        <v>0</v>
      </c>
      <c r="DS137" s="49">
        <v>0</v>
      </c>
      <c r="DT137" s="49">
        <v>0</v>
      </c>
      <c r="DU137" s="49">
        <v>0</v>
      </c>
      <c r="DV137" s="49">
        <v>0</v>
      </c>
      <c r="DW137" s="49">
        <v>0</v>
      </c>
      <c r="DX137" s="49">
        <v>0</v>
      </c>
      <c r="DY137" s="49">
        <v>0</v>
      </c>
      <c r="DZ137" s="49">
        <v>0</v>
      </c>
      <c r="EA137" s="49">
        <v>0</v>
      </c>
      <c r="EB137" s="49">
        <v>0</v>
      </c>
      <c r="EC137" s="49">
        <v>8540.5197926410492</v>
      </c>
      <c r="ED137" s="49">
        <v>0</v>
      </c>
      <c r="EE137" s="49">
        <v>184719179.46901163</v>
      </c>
      <c r="EF137" s="49">
        <v>0</v>
      </c>
      <c r="EG137" s="49">
        <v>0</v>
      </c>
      <c r="EH137" s="49">
        <v>0</v>
      </c>
      <c r="EI137" s="49">
        <v>0</v>
      </c>
      <c r="EJ137" s="49">
        <v>0</v>
      </c>
      <c r="EK137" s="49">
        <v>0</v>
      </c>
      <c r="EL137" s="49">
        <v>0</v>
      </c>
      <c r="EM137" s="49">
        <v>0</v>
      </c>
      <c r="EN137" s="49">
        <v>0</v>
      </c>
      <c r="EO137" s="49">
        <v>0</v>
      </c>
      <c r="EP137" s="49">
        <v>0</v>
      </c>
      <c r="EQ137" s="49">
        <v>0</v>
      </c>
      <c r="ER137" s="49">
        <v>0</v>
      </c>
      <c r="ES137" s="49">
        <v>0</v>
      </c>
      <c r="ET137" s="49">
        <v>0</v>
      </c>
      <c r="EU137" s="49">
        <v>0</v>
      </c>
      <c r="EV137" s="49">
        <v>0</v>
      </c>
      <c r="EW137" s="49">
        <v>0</v>
      </c>
      <c r="EX137" s="49">
        <v>0</v>
      </c>
      <c r="EY137" s="49">
        <v>0</v>
      </c>
      <c r="EZ137" s="49">
        <v>0</v>
      </c>
      <c r="FA137" s="49">
        <v>0</v>
      </c>
      <c r="FB137" s="49">
        <v>0</v>
      </c>
      <c r="FC137" s="49">
        <v>0</v>
      </c>
      <c r="FD137" s="49">
        <v>0</v>
      </c>
      <c r="FE137" s="49">
        <v>0</v>
      </c>
      <c r="FF137" s="49">
        <v>0</v>
      </c>
      <c r="FG137" s="49">
        <v>0</v>
      </c>
      <c r="FH137" s="49">
        <v>0</v>
      </c>
      <c r="FI137" s="49">
        <v>0</v>
      </c>
      <c r="FJ137" s="49">
        <v>0</v>
      </c>
      <c r="FK137" s="50">
        <v>184727719.98880428</v>
      </c>
      <c r="FL137" s="50"/>
      <c r="FM137" s="51">
        <v>39336067.548124701</v>
      </c>
      <c r="FN137" s="50">
        <v>0</v>
      </c>
      <c r="FO137" s="51">
        <v>39336067.548124701</v>
      </c>
      <c r="FP137" s="51">
        <v>224063787.53692898</v>
      </c>
      <c r="FQ137" s="51">
        <v>0</v>
      </c>
      <c r="FR137" s="51">
        <v>4558617.2904883949</v>
      </c>
      <c r="FS137" s="51">
        <v>228622404.82741737</v>
      </c>
      <c r="FT137" s="47">
        <v>4558617.2904883949</v>
      </c>
      <c r="FU137" s="47">
        <v>0</v>
      </c>
      <c r="FV137" s="61">
        <f t="shared" si="4"/>
        <v>0</v>
      </c>
    </row>
    <row r="138" spans="1:178" x14ac:dyDescent="0.25">
      <c r="A138" s="42" t="s">
        <v>163</v>
      </c>
      <c r="B138" s="43">
        <v>134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9">
        <v>0</v>
      </c>
      <c r="AJ138" s="49">
        <v>0</v>
      </c>
      <c r="AK138" s="49">
        <v>0</v>
      </c>
      <c r="AL138" s="49">
        <v>0</v>
      </c>
      <c r="AM138" s="49">
        <v>0</v>
      </c>
      <c r="AN138" s="49">
        <v>0</v>
      </c>
      <c r="AO138" s="49">
        <v>0</v>
      </c>
      <c r="AP138" s="49">
        <v>0</v>
      </c>
      <c r="AQ138" s="49">
        <v>0</v>
      </c>
      <c r="AR138" s="49">
        <v>0</v>
      </c>
      <c r="AS138" s="49">
        <v>0</v>
      </c>
      <c r="AT138" s="49">
        <v>0</v>
      </c>
      <c r="AU138" s="49">
        <v>0</v>
      </c>
      <c r="AV138" s="49">
        <v>0</v>
      </c>
      <c r="AW138" s="49">
        <v>0</v>
      </c>
      <c r="AX138" s="49">
        <v>0</v>
      </c>
      <c r="AY138" s="49">
        <v>0</v>
      </c>
      <c r="AZ138" s="49">
        <v>0</v>
      </c>
      <c r="BA138" s="49">
        <v>0</v>
      </c>
      <c r="BB138" s="49">
        <v>0</v>
      </c>
      <c r="BC138" s="49">
        <v>0</v>
      </c>
      <c r="BD138" s="49">
        <v>0</v>
      </c>
      <c r="BE138" s="49">
        <v>0</v>
      </c>
      <c r="BF138" s="49">
        <v>0</v>
      </c>
      <c r="BG138" s="49">
        <v>0</v>
      </c>
      <c r="BH138" s="49">
        <v>0</v>
      </c>
      <c r="BI138" s="49">
        <v>0</v>
      </c>
      <c r="BJ138" s="49">
        <v>0</v>
      </c>
      <c r="BK138" s="49">
        <v>0</v>
      </c>
      <c r="BL138" s="49">
        <v>0</v>
      </c>
      <c r="BM138" s="49">
        <v>0</v>
      </c>
      <c r="BN138" s="49">
        <v>0</v>
      </c>
      <c r="BO138" s="49">
        <v>0</v>
      </c>
      <c r="BP138" s="49">
        <v>864.66483565437204</v>
      </c>
      <c r="BQ138" s="49">
        <v>0</v>
      </c>
      <c r="BR138" s="49">
        <v>0</v>
      </c>
      <c r="BS138" s="49">
        <v>0</v>
      </c>
      <c r="BT138" s="49">
        <v>0</v>
      </c>
      <c r="BU138" s="49">
        <v>0</v>
      </c>
      <c r="BV138" s="49">
        <v>0</v>
      </c>
      <c r="BW138" s="49">
        <v>0</v>
      </c>
      <c r="BX138" s="49">
        <v>0</v>
      </c>
      <c r="BY138" s="49">
        <v>0</v>
      </c>
      <c r="BZ138" s="49">
        <v>0</v>
      </c>
      <c r="CA138" s="49">
        <v>0</v>
      </c>
      <c r="CB138" s="49">
        <v>0</v>
      </c>
      <c r="CC138" s="49">
        <v>0</v>
      </c>
      <c r="CD138" s="49">
        <v>0</v>
      </c>
      <c r="CE138" s="49">
        <v>0</v>
      </c>
      <c r="CF138" s="49">
        <v>0</v>
      </c>
      <c r="CG138" s="49">
        <v>0</v>
      </c>
      <c r="CH138" s="49">
        <v>0</v>
      </c>
      <c r="CI138" s="49">
        <v>0</v>
      </c>
      <c r="CJ138" s="49">
        <v>0</v>
      </c>
      <c r="CK138" s="49">
        <v>0</v>
      </c>
      <c r="CL138" s="49">
        <v>0</v>
      </c>
      <c r="CM138" s="49">
        <v>0</v>
      </c>
      <c r="CN138" s="49">
        <v>0</v>
      </c>
      <c r="CO138" s="49">
        <v>0</v>
      </c>
      <c r="CP138" s="49">
        <v>0</v>
      </c>
      <c r="CQ138" s="49">
        <v>0</v>
      </c>
      <c r="CR138" s="49">
        <v>0</v>
      </c>
      <c r="CS138" s="49">
        <v>0</v>
      </c>
      <c r="CT138" s="49">
        <v>0</v>
      </c>
      <c r="CU138" s="49">
        <v>0</v>
      </c>
      <c r="CV138" s="49">
        <v>0</v>
      </c>
      <c r="CW138" s="49">
        <v>0</v>
      </c>
      <c r="CX138" s="49">
        <v>0</v>
      </c>
      <c r="CY138" s="49">
        <v>0</v>
      </c>
      <c r="CZ138" s="49">
        <v>0</v>
      </c>
      <c r="DA138" s="49">
        <v>0</v>
      </c>
      <c r="DB138" s="49">
        <v>0</v>
      </c>
      <c r="DC138" s="49">
        <v>0</v>
      </c>
      <c r="DD138" s="49">
        <v>1235032.4440210734</v>
      </c>
      <c r="DE138" s="49">
        <v>0</v>
      </c>
      <c r="DF138" s="49">
        <v>0</v>
      </c>
      <c r="DG138" s="49">
        <v>0</v>
      </c>
      <c r="DH138" s="49">
        <v>0</v>
      </c>
      <c r="DI138" s="49">
        <v>0</v>
      </c>
      <c r="DJ138" s="49">
        <v>0</v>
      </c>
      <c r="DK138" s="49">
        <v>0</v>
      </c>
      <c r="DL138" s="49">
        <v>0</v>
      </c>
      <c r="DM138" s="49">
        <v>0</v>
      </c>
      <c r="DN138" s="49">
        <v>0</v>
      </c>
      <c r="DO138" s="49">
        <v>0</v>
      </c>
      <c r="DP138" s="49">
        <v>0</v>
      </c>
      <c r="DQ138" s="49">
        <v>0</v>
      </c>
      <c r="DR138" s="49">
        <v>0</v>
      </c>
      <c r="DS138" s="49">
        <v>0</v>
      </c>
      <c r="DT138" s="49">
        <v>0</v>
      </c>
      <c r="DU138" s="49">
        <v>0</v>
      </c>
      <c r="DV138" s="49">
        <v>0</v>
      </c>
      <c r="DW138" s="49">
        <v>0</v>
      </c>
      <c r="DX138" s="49">
        <v>0</v>
      </c>
      <c r="DY138" s="49">
        <v>0</v>
      </c>
      <c r="DZ138" s="49">
        <v>0</v>
      </c>
      <c r="EA138" s="49">
        <v>0</v>
      </c>
      <c r="EB138" s="49">
        <v>0</v>
      </c>
      <c r="EC138" s="49">
        <v>0</v>
      </c>
      <c r="ED138" s="49">
        <v>0</v>
      </c>
      <c r="EE138" s="49">
        <v>0</v>
      </c>
      <c r="EF138" s="49">
        <v>14543025.387637159</v>
      </c>
      <c r="EG138" s="49">
        <v>0</v>
      </c>
      <c r="EH138" s="49">
        <v>0</v>
      </c>
      <c r="EI138" s="49">
        <v>0</v>
      </c>
      <c r="EJ138" s="49">
        <v>0</v>
      </c>
      <c r="EK138" s="49">
        <v>0</v>
      </c>
      <c r="EL138" s="49">
        <v>0</v>
      </c>
      <c r="EM138" s="49">
        <v>0</v>
      </c>
      <c r="EN138" s="49">
        <v>0</v>
      </c>
      <c r="EO138" s="49">
        <v>0</v>
      </c>
      <c r="EP138" s="49">
        <v>0</v>
      </c>
      <c r="EQ138" s="49">
        <v>0</v>
      </c>
      <c r="ER138" s="49">
        <v>0</v>
      </c>
      <c r="ES138" s="49">
        <v>0</v>
      </c>
      <c r="ET138" s="49">
        <v>0</v>
      </c>
      <c r="EU138" s="49">
        <v>0</v>
      </c>
      <c r="EV138" s="49">
        <v>0</v>
      </c>
      <c r="EW138" s="49">
        <v>0</v>
      </c>
      <c r="EX138" s="49">
        <v>0</v>
      </c>
      <c r="EY138" s="49">
        <v>0</v>
      </c>
      <c r="EZ138" s="49">
        <v>0</v>
      </c>
      <c r="FA138" s="49">
        <v>0</v>
      </c>
      <c r="FB138" s="49">
        <v>0</v>
      </c>
      <c r="FC138" s="49">
        <v>0</v>
      </c>
      <c r="FD138" s="49">
        <v>0</v>
      </c>
      <c r="FE138" s="49">
        <v>0</v>
      </c>
      <c r="FF138" s="49">
        <v>0</v>
      </c>
      <c r="FG138" s="49">
        <v>0</v>
      </c>
      <c r="FH138" s="49">
        <v>0</v>
      </c>
      <c r="FI138" s="49">
        <v>0</v>
      </c>
      <c r="FJ138" s="49">
        <v>0</v>
      </c>
      <c r="FK138" s="50">
        <v>15778922.496493887</v>
      </c>
      <c r="FL138" s="50"/>
      <c r="FM138" s="51">
        <v>0</v>
      </c>
      <c r="FN138" s="50">
        <v>0</v>
      </c>
      <c r="FO138" s="51">
        <v>0</v>
      </c>
      <c r="FP138" s="51">
        <v>15778922.496493887</v>
      </c>
      <c r="FQ138" s="51">
        <v>0</v>
      </c>
      <c r="FR138" s="51">
        <v>2280222.9253743198</v>
      </c>
      <c r="FS138" s="51">
        <v>18059145.421868205</v>
      </c>
      <c r="FT138" s="47">
        <v>2280222.9253743198</v>
      </c>
      <c r="FU138" s="47">
        <v>0</v>
      </c>
      <c r="FV138" s="61">
        <f t="shared" si="4"/>
        <v>0</v>
      </c>
    </row>
    <row r="139" spans="1:178" x14ac:dyDescent="0.25">
      <c r="A139" s="42" t="s">
        <v>164</v>
      </c>
      <c r="B139" s="43">
        <v>135</v>
      </c>
      <c r="C139" s="49">
        <v>0</v>
      </c>
      <c r="D139" s="49">
        <v>0</v>
      </c>
      <c r="E139" s="49">
        <v>0</v>
      </c>
      <c r="F139" s="49">
        <v>0</v>
      </c>
      <c r="G139" s="49">
        <v>0</v>
      </c>
      <c r="H139" s="49">
        <v>0</v>
      </c>
      <c r="I139" s="49">
        <v>0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49">
        <v>0</v>
      </c>
      <c r="Q139" s="49">
        <v>0</v>
      </c>
      <c r="R139" s="49">
        <v>0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49">
        <v>0</v>
      </c>
      <c r="AF139" s="49">
        <v>0</v>
      </c>
      <c r="AG139" s="49">
        <v>0</v>
      </c>
      <c r="AH139" s="49">
        <v>0</v>
      </c>
      <c r="AI139" s="49">
        <v>0</v>
      </c>
      <c r="AJ139" s="49">
        <v>0</v>
      </c>
      <c r="AK139" s="49">
        <v>0</v>
      </c>
      <c r="AL139" s="49">
        <v>0</v>
      </c>
      <c r="AM139" s="49">
        <v>0</v>
      </c>
      <c r="AN139" s="49">
        <v>0</v>
      </c>
      <c r="AO139" s="49">
        <v>0</v>
      </c>
      <c r="AP139" s="49">
        <v>0</v>
      </c>
      <c r="AQ139" s="49">
        <v>0</v>
      </c>
      <c r="AR139" s="49">
        <v>0</v>
      </c>
      <c r="AS139" s="49">
        <v>0</v>
      </c>
      <c r="AT139" s="49">
        <v>0</v>
      </c>
      <c r="AU139" s="49">
        <v>0</v>
      </c>
      <c r="AV139" s="49">
        <v>0</v>
      </c>
      <c r="AW139" s="49">
        <v>0</v>
      </c>
      <c r="AX139" s="49">
        <v>0</v>
      </c>
      <c r="AY139" s="49">
        <v>0</v>
      </c>
      <c r="AZ139" s="49">
        <v>0</v>
      </c>
      <c r="BA139" s="49">
        <v>0</v>
      </c>
      <c r="BB139" s="49">
        <v>0</v>
      </c>
      <c r="BC139" s="49">
        <v>0</v>
      </c>
      <c r="BD139" s="49">
        <v>0</v>
      </c>
      <c r="BE139" s="49">
        <v>0</v>
      </c>
      <c r="BF139" s="49">
        <v>0</v>
      </c>
      <c r="BG139" s="49">
        <v>0</v>
      </c>
      <c r="BH139" s="49">
        <v>0</v>
      </c>
      <c r="BI139" s="49">
        <v>0</v>
      </c>
      <c r="BJ139" s="49">
        <v>0</v>
      </c>
      <c r="BK139" s="49">
        <v>0</v>
      </c>
      <c r="BL139" s="49">
        <v>0</v>
      </c>
      <c r="BM139" s="49">
        <v>0</v>
      </c>
      <c r="BN139" s="49">
        <v>0</v>
      </c>
      <c r="BO139" s="49">
        <v>0</v>
      </c>
      <c r="BP139" s="49">
        <v>0</v>
      </c>
      <c r="BQ139" s="49">
        <v>0</v>
      </c>
      <c r="BR139" s="49">
        <v>0</v>
      </c>
      <c r="BS139" s="49">
        <v>0</v>
      </c>
      <c r="BT139" s="49">
        <v>0</v>
      </c>
      <c r="BU139" s="49">
        <v>0</v>
      </c>
      <c r="BV139" s="49">
        <v>0</v>
      </c>
      <c r="BW139" s="49">
        <v>0</v>
      </c>
      <c r="BX139" s="49">
        <v>0</v>
      </c>
      <c r="BY139" s="49">
        <v>0</v>
      </c>
      <c r="BZ139" s="49">
        <v>0</v>
      </c>
      <c r="CA139" s="49">
        <v>0</v>
      </c>
      <c r="CB139" s="49">
        <v>0</v>
      </c>
      <c r="CC139" s="49">
        <v>0</v>
      </c>
      <c r="CD139" s="49">
        <v>0</v>
      </c>
      <c r="CE139" s="49">
        <v>0</v>
      </c>
      <c r="CF139" s="49">
        <v>0</v>
      </c>
      <c r="CG139" s="49">
        <v>0</v>
      </c>
      <c r="CH139" s="49">
        <v>0</v>
      </c>
      <c r="CI139" s="49">
        <v>0</v>
      </c>
      <c r="CJ139" s="49">
        <v>0</v>
      </c>
      <c r="CK139" s="49">
        <v>0</v>
      </c>
      <c r="CL139" s="49">
        <v>0</v>
      </c>
      <c r="CM139" s="49">
        <v>0</v>
      </c>
      <c r="CN139" s="49">
        <v>0</v>
      </c>
      <c r="CO139" s="49">
        <v>0</v>
      </c>
      <c r="CP139" s="49">
        <v>0</v>
      </c>
      <c r="CQ139" s="49">
        <v>0</v>
      </c>
      <c r="CR139" s="49">
        <v>0</v>
      </c>
      <c r="CS139" s="49">
        <v>0</v>
      </c>
      <c r="CT139" s="49">
        <v>0</v>
      </c>
      <c r="CU139" s="49">
        <v>0</v>
      </c>
      <c r="CV139" s="49">
        <v>0</v>
      </c>
      <c r="CW139" s="49">
        <v>0</v>
      </c>
      <c r="CX139" s="49">
        <v>0</v>
      </c>
      <c r="CY139" s="49">
        <v>0</v>
      </c>
      <c r="CZ139" s="49">
        <v>0</v>
      </c>
      <c r="DA139" s="49">
        <v>0</v>
      </c>
      <c r="DB139" s="49">
        <v>0</v>
      </c>
      <c r="DC139" s="49">
        <v>0</v>
      </c>
      <c r="DD139" s="49">
        <v>0</v>
      </c>
      <c r="DE139" s="49">
        <v>0</v>
      </c>
      <c r="DF139" s="49">
        <v>0</v>
      </c>
      <c r="DG139" s="49">
        <v>0</v>
      </c>
      <c r="DH139" s="49">
        <v>0</v>
      </c>
      <c r="DI139" s="49">
        <v>0</v>
      </c>
      <c r="DJ139" s="49">
        <v>0</v>
      </c>
      <c r="DK139" s="49">
        <v>0</v>
      </c>
      <c r="DL139" s="49">
        <v>0</v>
      </c>
      <c r="DM139" s="49">
        <v>0</v>
      </c>
      <c r="DN139" s="49">
        <v>0</v>
      </c>
      <c r="DO139" s="49">
        <v>0</v>
      </c>
      <c r="DP139" s="49">
        <v>0</v>
      </c>
      <c r="DQ139" s="49">
        <v>0</v>
      </c>
      <c r="DR139" s="49">
        <v>0</v>
      </c>
      <c r="DS139" s="49">
        <v>0</v>
      </c>
      <c r="DT139" s="49">
        <v>0</v>
      </c>
      <c r="DU139" s="49">
        <v>0</v>
      </c>
      <c r="DV139" s="49">
        <v>0</v>
      </c>
      <c r="DW139" s="49">
        <v>0</v>
      </c>
      <c r="DX139" s="49">
        <v>0</v>
      </c>
      <c r="DY139" s="49">
        <v>0</v>
      </c>
      <c r="DZ139" s="49">
        <v>0</v>
      </c>
      <c r="EA139" s="49">
        <v>0</v>
      </c>
      <c r="EB139" s="49">
        <v>0</v>
      </c>
      <c r="EC139" s="49">
        <v>0</v>
      </c>
      <c r="ED139" s="49">
        <v>0</v>
      </c>
      <c r="EE139" s="49">
        <v>0</v>
      </c>
      <c r="EF139" s="49">
        <v>0</v>
      </c>
      <c r="EG139" s="49">
        <v>9986164.5767602269</v>
      </c>
      <c r="EH139" s="49">
        <v>0</v>
      </c>
      <c r="EI139" s="49">
        <v>0</v>
      </c>
      <c r="EJ139" s="49">
        <v>0</v>
      </c>
      <c r="EK139" s="49">
        <v>0</v>
      </c>
      <c r="EL139" s="49">
        <v>0</v>
      </c>
      <c r="EM139" s="49">
        <v>0</v>
      </c>
      <c r="EN139" s="49">
        <v>0</v>
      </c>
      <c r="EO139" s="49">
        <v>0</v>
      </c>
      <c r="EP139" s="49">
        <v>0</v>
      </c>
      <c r="EQ139" s="49">
        <v>0</v>
      </c>
      <c r="ER139" s="49">
        <v>0</v>
      </c>
      <c r="ES139" s="49">
        <v>0</v>
      </c>
      <c r="ET139" s="49">
        <v>0</v>
      </c>
      <c r="EU139" s="49">
        <v>0</v>
      </c>
      <c r="EV139" s="49">
        <v>0</v>
      </c>
      <c r="EW139" s="49">
        <v>0</v>
      </c>
      <c r="EX139" s="49">
        <v>0</v>
      </c>
      <c r="EY139" s="49">
        <v>0</v>
      </c>
      <c r="EZ139" s="49">
        <v>0</v>
      </c>
      <c r="FA139" s="49">
        <v>0</v>
      </c>
      <c r="FB139" s="49">
        <v>0</v>
      </c>
      <c r="FC139" s="49">
        <v>0</v>
      </c>
      <c r="FD139" s="49">
        <v>0</v>
      </c>
      <c r="FE139" s="49">
        <v>0</v>
      </c>
      <c r="FF139" s="49">
        <v>0</v>
      </c>
      <c r="FG139" s="49">
        <v>0</v>
      </c>
      <c r="FH139" s="49">
        <v>0</v>
      </c>
      <c r="FI139" s="49">
        <v>0</v>
      </c>
      <c r="FJ139" s="49">
        <v>0</v>
      </c>
      <c r="FK139" s="50">
        <v>9986164.5767602269</v>
      </c>
      <c r="FL139" s="50"/>
      <c r="FM139" s="51">
        <v>26129992.530580409</v>
      </c>
      <c r="FN139" s="50">
        <v>-8997546.5305804089</v>
      </c>
      <c r="FO139" s="51">
        <v>17132446</v>
      </c>
      <c r="FP139" s="51">
        <v>27118610.576760225</v>
      </c>
      <c r="FQ139" s="51">
        <v>0</v>
      </c>
      <c r="FR139" s="51">
        <v>2115640.0253365799</v>
      </c>
      <c r="FS139" s="51">
        <v>29234250.602096803</v>
      </c>
      <c r="FT139" s="47">
        <v>2115640.0253365799</v>
      </c>
      <c r="FU139" s="47">
        <v>0</v>
      </c>
      <c r="FV139" s="61">
        <f t="shared" si="4"/>
        <v>0</v>
      </c>
    </row>
    <row r="140" spans="1:178" x14ac:dyDescent="0.25">
      <c r="A140" s="42" t="s">
        <v>165</v>
      </c>
      <c r="B140" s="43">
        <v>136</v>
      </c>
      <c r="C140" s="49">
        <v>0</v>
      </c>
      <c r="D140" s="49">
        <v>0</v>
      </c>
      <c r="E140" s="49">
        <v>0</v>
      </c>
      <c r="F140" s="49">
        <v>0</v>
      </c>
      <c r="G140" s="49">
        <v>0</v>
      </c>
      <c r="H140" s="49">
        <v>0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49">
        <v>0</v>
      </c>
      <c r="Q140" s="49">
        <v>0</v>
      </c>
      <c r="R140" s="49">
        <v>0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49">
        <v>0</v>
      </c>
      <c r="AA140" s="49">
        <v>0</v>
      </c>
      <c r="AB140" s="49">
        <v>0</v>
      </c>
      <c r="AC140" s="49">
        <v>0</v>
      </c>
      <c r="AD140" s="49">
        <v>0</v>
      </c>
      <c r="AE140" s="49">
        <v>0</v>
      </c>
      <c r="AF140" s="49">
        <v>0</v>
      </c>
      <c r="AG140" s="49">
        <v>0</v>
      </c>
      <c r="AH140" s="49">
        <v>0</v>
      </c>
      <c r="AI140" s="49">
        <v>0</v>
      </c>
      <c r="AJ140" s="49">
        <v>0</v>
      </c>
      <c r="AK140" s="49">
        <v>0</v>
      </c>
      <c r="AL140" s="49">
        <v>0</v>
      </c>
      <c r="AM140" s="49">
        <v>0</v>
      </c>
      <c r="AN140" s="49">
        <v>0</v>
      </c>
      <c r="AO140" s="49">
        <v>0</v>
      </c>
      <c r="AP140" s="49">
        <v>0</v>
      </c>
      <c r="AQ140" s="49">
        <v>0</v>
      </c>
      <c r="AR140" s="49">
        <v>0</v>
      </c>
      <c r="AS140" s="49">
        <v>0</v>
      </c>
      <c r="AT140" s="49">
        <v>0</v>
      </c>
      <c r="AU140" s="49">
        <v>0</v>
      </c>
      <c r="AV140" s="49">
        <v>0</v>
      </c>
      <c r="AW140" s="49">
        <v>0</v>
      </c>
      <c r="AX140" s="49">
        <v>0</v>
      </c>
      <c r="AY140" s="49">
        <v>0</v>
      </c>
      <c r="AZ140" s="49">
        <v>0</v>
      </c>
      <c r="BA140" s="49">
        <v>0</v>
      </c>
      <c r="BB140" s="49">
        <v>0</v>
      </c>
      <c r="BC140" s="49">
        <v>0</v>
      </c>
      <c r="BD140" s="49">
        <v>0</v>
      </c>
      <c r="BE140" s="49">
        <v>0</v>
      </c>
      <c r="BF140" s="49">
        <v>0</v>
      </c>
      <c r="BG140" s="49">
        <v>0</v>
      </c>
      <c r="BH140" s="49">
        <v>0</v>
      </c>
      <c r="BI140" s="49">
        <v>0</v>
      </c>
      <c r="BJ140" s="49">
        <v>0</v>
      </c>
      <c r="BK140" s="49">
        <v>0</v>
      </c>
      <c r="BL140" s="49">
        <v>0</v>
      </c>
      <c r="BM140" s="49">
        <v>0</v>
      </c>
      <c r="BN140" s="49">
        <v>0</v>
      </c>
      <c r="BO140" s="49">
        <v>0</v>
      </c>
      <c r="BP140" s="49">
        <v>288.74881871431</v>
      </c>
      <c r="BQ140" s="49">
        <v>0</v>
      </c>
      <c r="BR140" s="49">
        <v>0</v>
      </c>
      <c r="BS140" s="49">
        <v>0</v>
      </c>
      <c r="BT140" s="49">
        <v>0</v>
      </c>
      <c r="BU140" s="49">
        <v>0</v>
      </c>
      <c r="BV140" s="49">
        <v>0</v>
      </c>
      <c r="BW140" s="49">
        <v>0</v>
      </c>
      <c r="BX140" s="49">
        <v>0</v>
      </c>
      <c r="BY140" s="49">
        <v>0</v>
      </c>
      <c r="BZ140" s="49">
        <v>0</v>
      </c>
      <c r="CA140" s="49">
        <v>0</v>
      </c>
      <c r="CB140" s="49">
        <v>0</v>
      </c>
      <c r="CC140" s="49">
        <v>0</v>
      </c>
      <c r="CD140" s="49">
        <v>0</v>
      </c>
      <c r="CE140" s="49">
        <v>0</v>
      </c>
      <c r="CF140" s="49">
        <v>0</v>
      </c>
      <c r="CG140" s="49">
        <v>0</v>
      </c>
      <c r="CH140" s="49">
        <v>0</v>
      </c>
      <c r="CI140" s="49">
        <v>0</v>
      </c>
      <c r="CJ140" s="49">
        <v>0</v>
      </c>
      <c r="CK140" s="49">
        <v>0</v>
      </c>
      <c r="CL140" s="49">
        <v>0</v>
      </c>
      <c r="CM140" s="49">
        <v>0</v>
      </c>
      <c r="CN140" s="49">
        <v>0</v>
      </c>
      <c r="CO140" s="49">
        <v>0</v>
      </c>
      <c r="CP140" s="49">
        <v>0</v>
      </c>
      <c r="CQ140" s="49">
        <v>0</v>
      </c>
      <c r="CR140" s="49">
        <v>0</v>
      </c>
      <c r="CS140" s="49">
        <v>0</v>
      </c>
      <c r="CT140" s="49">
        <v>0</v>
      </c>
      <c r="CU140" s="49">
        <v>0</v>
      </c>
      <c r="CV140" s="49">
        <v>0</v>
      </c>
      <c r="CW140" s="49">
        <v>0</v>
      </c>
      <c r="CX140" s="49">
        <v>0</v>
      </c>
      <c r="CY140" s="49">
        <v>0</v>
      </c>
      <c r="CZ140" s="49">
        <v>0</v>
      </c>
      <c r="DA140" s="49">
        <v>0</v>
      </c>
      <c r="DB140" s="49">
        <v>0</v>
      </c>
      <c r="DC140" s="49">
        <v>0</v>
      </c>
      <c r="DD140" s="49">
        <v>0</v>
      </c>
      <c r="DE140" s="49">
        <v>0</v>
      </c>
      <c r="DF140" s="49">
        <v>0</v>
      </c>
      <c r="DG140" s="49">
        <v>0</v>
      </c>
      <c r="DH140" s="49">
        <v>0</v>
      </c>
      <c r="DI140" s="49">
        <v>0</v>
      </c>
      <c r="DJ140" s="49">
        <v>0</v>
      </c>
      <c r="DK140" s="49">
        <v>0</v>
      </c>
      <c r="DL140" s="49">
        <v>0</v>
      </c>
      <c r="DM140" s="49">
        <v>0</v>
      </c>
      <c r="DN140" s="49">
        <v>0</v>
      </c>
      <c r="DO140" s="49">
        <v>0</v>
      </c>
      <c r="DP140" s="49">
        <v>0</v>
      </c>
      <c r="DQ140" s="49">
        <v>0</v>
      </c>
      <c r="DR140" s="49">
        <v>0</v>
      </c>
      <c r="DS140" s="49">
        <v>0</v>
      </c>
      <c r="DT140" s="49">
        <v>0</v>
      </c>
      <c r="DU140" s="49">
        <v>0</v>
      </c>
      <c r="DV140" s="49">
        <v>0</v>
      </c>
      <c r="DW140" s="49">
        <v>0</v>
      </c>
      <c r="DX140" s="49">
        <v>0</v>
      </c>
      <c r="DY140" s="49">
        <v>0</v>
      </c>
      <c r="DZ140" s="49">
        <v>0</v>
      </c>
      <c r="EA140" s="49">
        <v>0</v>
      </c>
      <c r="EB140" s="49">
        <v>0</v>
      </c>
      <c r="EC140" s="49">
        <v>0</v>
      </c>
      <c r="ED140" s="49">
        <v>0</v>
      </c>
      <c r="EE140" s="49">
        <v>0</v>
      </c>
      <c r="EF140" s="49">
        <v>0</v>
      </c>
      <c r="EG140" s="49">
        <v>0</v>
      </c>
      <c r="EH140" s="49">
        <v>8468248.1556714829</v>
      </c>
      <c r="EI140" s="49">
        <v>0</v>
      </c>
      <c r="EJ140" s="49">
        <v>0</v>
      </c>
      <c r="EK140" s="49">
        <v>109419.21978492197</v>
      </c>
      <c r="EL140" s="49">
        <v>0</v>
      </c>
      <c r="EM140" s="49">
        <v>0</v>
      </c>
      <c r="EN140" s="49">
        <v>0</v>
      </c>
      <c r="EO140" s="49">
        <v>0</v>
      </c>
      <c r="EP140" s="49">
        <v>0</v>
      </c>
      <c r="EQ140" s="49">
        <v>0</v>
      </c>
      <c r="ER140" s="49">
        <v>0</v>
      </c>
      <c r="ES140" s="49">
        <v>0</v>
      </c>
      <c r="ET140" s="49">
        <v>0</v>
      </c>
      <c r="EU140" s="49">
        <v>0</v>
      </c>
      <c r="EV140" s="49">
        <v>0</v>
      </c>
      <c r="EW140" s="49">
        <v>0</v>
      </c>
      <c r="EX140" s="49">
        <v>0</v>
      </c>
      <c r="EY140" s="49">
        <v>0</v>
      </c>
      <c r="EZ140" s="49">
        <v>0</v>
      </c>
      <c r="FA140" s="49">
        <v>0</v>
      </c>
      <c r="FB140" s="49">
        <v>0</v>
      </c>
      <c r="FC140" s="49">
        <v>0</v>
      </c>
      <c r="FD140" s="49">
        <v>0</v>
      </c>
      <c r="FE140" s="49">
        <v>0</v>
      </c>
      <c r="FF140" s="49">
        <v>0</v>
      </c>
      <c r="FG140" s="49">
        <v>0</v>
      </c>
      <c r="FH140" s="49">
        <v>0</v>
      </c>
      <c r="FI140" s="49">
        <v>0</v>
      </c>
      <c r="FJ140" s="49">
        <v>0</v>
      </c>
      <c r="FK140" s="50">
        <v>8577956.1242751181</v>
      </c>
      <c r="FL140" s="50"/>
      <c r="FM140" s="51">
        <v>0</v>
      </c>
      <c r="FN140" s="50">
        <v>0</v>
      </c>
      <c r="FO140" s="51">
        <v>0</v>
      </c>
      <c r="FP140" s="51">
        <v>8577956.1242751181</v>
      </c>
      <c r="FQ140" s="51">
        <v>0</v>
      </c>
      <c r="FR140" s="51">
        <v>255110.78841393799</v>
      </c>
      <c r="FS140" s="51">
        <v>8833066.9126890562</v>
      </c>
      <c r="FT140" s="47">
        <v>255110.78841393799</v>
      </c>
      <c r="FU140" s="47">
        <v>0</v>
      </c>
      <c r="FV140" s="61">
        <f t="shared" si="4"/>
        <v>0</v>
      </c>
    </row>
    <row r="141" spans="1:178" x14ac:dyDescent="0.25">
      <c r="A141" s="42" t="s">
        <v>166</v>
      </c>
      <c r="B141" s="43">
        <v>137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9">
        <v>0</v>
      </c>
      <c r="AJ141" s="49">
        <v>0</v>
      </c>
      <c r="AK141" s="49">
        <v>0</v>
      </c>
      <c r="AL141" s="49">
        <v>0</v>
      </c>
      <c r="AM141" s="49">
        <v>0</v>
      </c>
      <c r="AN141" s="49">
        <v>0</v>
      </c>
      <c r="AO141" s="49">
        <v>0</v>
      </c>
      <c r="AP141" s="49">
        <v>0</v>
      </c>
      <c r="AQ141" s="49">
        <v>0</v>
      </c>
      <c r="AR141" s="49">
        <v>0</v>
      </c>
      <c r="AS141" s="49">
        <v>0</v>
      </c>
      <c r="AT141" s="49">
        <v>0</v>
      </c>
      <c r="AU141" s="49">
        <v>0</v>
      </c>
      <c r="AV141" s="49">
        <v>0</v>
      </c>
      <c r="AW141" s="49">
        <v>0</v>
      </c>
      <c r="AX141" s="49">
        <v>0</v>
      </c>
      <c r="AY141" s="49">
        <v>0</v>
      </c>
      <c r="AZ141" s="49">
        <v>0</v>
      </c>
      <c r="BA141" s="49">
        <v>0</v>
      </c>
      <c r="BB141" s="49">
        <v>0</v>
      </c>
      <c r="BC141" s="49">
        <v>0</v>
      </c>
      <c r="BD141" s="49">
        <v>0</v>
      </c>
      <c r="BE141" s="49">
        <v>0</v>
      </c>
      <c r="BF141" s="49">
        <v>0</v>
      </c>
      <c r="BG141" s="49">
        <v>0</v>
      </c>
      <c r="BH141" s="49">
        <v>0</v>
      </c>
      <c r="BI141" s="49">
        <v>0</v>
      </c>
      <c r="BJ141" s="49">
        <v>0</v>
      </c>
      <c r="BK141" s="49">
        <v>0</v>
      </c>
      <c r="BL141" s="49">
        <v>0</v>
      </c>
      <c r="BM141" s="49">
        <v>0</v>
      </c>
      <c r="BN141" s="49">
        <v>0</v>
      </c>
      <c r="BO141" s="49">
        <v>0</v>
      </c>
      <c r="BP141" s="49">
        <v>0</v>
      </c>
      <c r="BQ141" s="49">
        <v>0</v>
      </c>
      <c r="BR141" s="49">
        <v>0</v>
      </c>
      <c r="BS141" s="49">
        <v>0</v>
      </c>
      <c r="BT141" s="49">
        <v>0</v>
      </c>
      <c r="BU141" s="49">
        <v>0</v>
      </c>
      <c r="BV141" s="49">
        <v>0</v>
      </c>
      <c r="BW141" s="49">
        <v>0</v>
      </c>
      <c r="BX141" s="49">
        <v>0</v>
      </c>
      <c r="BY141" s="49">
        <v>0</v>
      </c>
      <c r="BZ141" s="49">
        <v>0</v>
      </c>
      <c r="CA141" s="49">
        <v>0</v>
      </c>
      <c r="CB141" s="49">
        <v>0</v>
      </c>
      <c r="CC141" s="49">
        <v>0</v>
      </c>
      <c r="CD141" s="49">
        <v>0</v>
      </c>
      <c r="CE141" s="49">
        <v>0</v>
      </c>
      <c r="CF141" s="49">
        <v>0</v>
      </c>
      <c r="CG141" s="49">
        <v>0</v>
      </c>
      <c r="CH141" s="49">
        <v>0</v>
      </c>
      <c r="CI141" s="49">
        <v>0</v>
      </c>
      <c r="CJ141" s="49">
        <v>0</v>
      </c>
      <c r="CK141" s="49">
        <v>0</v>
      </c>
      <c r="CL141" s="49">
        <v>0</v>
      </c>
      <c r="CM141" s="49">
        <v>0</v>
      </c>
      <c r="CN141" s="49">
        <v>0</v>
      </c>
      <c r="CO141" s="49">
        <v>0</v>
      </c>
      <c r="CP141" s="49">
        <v>0</v>
      </c>
      <c r="CQ141" s="49">
        <v>0</v>
      </c>
      <c r="CR141" s="49">
        <v>0</v>
      </c>
      <c r="CS141" s="49">
        <v>0</v>
      </c>
      <c r="CT141" s="49">
        <v>0</v>
      </c>
      <c r="CU141" s="49">
        <v>0</v>
      </c>
      <c r="CV141" s="49">
        <v>0</v>
      </c>
      <c r="CW141" s="49">
        <v>0</v>
      </c>
      <c r="CX141" s="49">
        <v>0</v>
      </c>
      <c r="CY141" s="49">
        <v>0</v>
      </c>
      <c r="CZ141" s="49">
        <v>0</v>
      </c>
      <c r="DA141" s="49">
        <v>0</v>
      </c>
      <c r="DB141" s="49">
        <v>0</v>
      </c>
      <c r="DC141" s="49">
        <v>0</v>
      </c>
      <c r="DD141" s="49">
        <v>0</v>
      </c>
      <c r="DE141" s="49">
        <v>0</v>
      </c>
      <c r="DF141" s="49">
        <v>0</v>
      </c>
      <c r="DG141" s="49">
        <v>0</v>
      </c>
      <c r="DH141" s="49">
        <v>0</v>
      </c>
      <c r="DI141" s="49">
        <v>0</v>
      </c>
      <c r="DJ141" s="49">
        <v>0</v>
      </c>
      <c r="DK141" s="49">
        <v>0</v>
      </c>
      <c r="DL141" s="49">
        <v>0</v>
      </c>
      <c r="DM141" s="49">
        <v>0</v>
      </c>
      <c r="DN141" s="49">
        <v>0</v>
      </c>
      <c r="DO141" s="49">
        <v>0</v>
      </c>
      <c r="DP141" s="49">
        <v>0</v>
      </c>
      <c r="DQ141" s="49">
        <v>0</v>
      </c>
      <c r="DR141" s="49">
        <v>0</v>
      </c>
      <c r="DS141" s="49">
        <v>0</v>
      </c>
      <c r="DT141" s="49">
        <v>0</v>
      </c>
      <c r="DU141" s="49">
        <v>0</v>
      </c>
      <c r="DV141" s="49">
        <v>0</v>
      </c>
      <c r="DW141" s="49">
        <v>214.11705298274507</v>
      </c>
      <c r="DX141" s="49">
        <v>0</v>
      </c>
      <c r="DY141" s="49">
        <v>0</v>
      </c>
      <c r="DZ141" s="49">
        <v>0</v>
      </c>
      <c r="EA141" s="49">
        <v>0</v>
      </c>
      <c r="EB141" s="49">
        <v>0</v>
      </c>
      <c r="EC141" s="49">
        <v>0</v>
      </c>
      <c r="ED141" s="49">
        <v>0</v>
      </c>
      <c r="EE141" s="49">
        <v>0</v>
      </c>
      <c r="EF141" s="49">
        <v>0</v>
      </c>
      <c r="EG141" s="49">
        <v>0</v>
      </c>
      <c r="EH141" s="49">
        <v>0</v>
      </c>
      <c r="EI141" s="49">
        <v>135673850.84408084</v>
      </c>
      <c r="EJ141" s="49">
        <v>0</v>
      </c>
      <c r="EK141" s="49">
        <v>0</v>
      </c>
      <c r="EL141" s="49">
        <v>0</v>
      </c>
      <c r="EM141" s="49">
        <v>0</v>
      </c>
      <c r="EN141" s="49">
        <v>0</v>
      </c>
      <c r="EO141" s="49">
        <v>0</v>
      </c>
      <c r="EP141" s="49">
        <v>0</v>
      </c>
      <c r="EQ141" s="49">
        <v>0</v>
      </c>
      <c r="ER141" s="49">
        <v>0</v>
      </c>
      <c r="ES141" s="49">
        <v>0</v>
      </c>
      <c r="ET141" s="49">
        <v>0</v>
      </c>
      <c r="EU141" s="49">
        <v>0</v>
      </c>
      <c r="EV141" s="49">
        <v>0</v>
      </c>
      <c r="EW141" s="49">
        <v>0</v>
      </c>
      <c r="EX141" s="49">
        <v>0</v>
      </c>
      <c r="EY141" s="49">
        <v>0</v>
      </c>
      <c r="EZ141" s="49">
        <v>0</v>
      </c>
      <c r="FA141" s="49">
        <v>0</v>
      </c>
      <c r="FB141" s="49">
        <v>0</v>
      </c>
      <c r="FC141" s="49">
        <v>0</v>
      </c>
      <c r="FD141" s="49">
        <v>0</v>
      </c>
      <c r="FE141" s="49">
        <v>0</v>
      </c>
      <c r="FF141" s="49">
        <v>0</v>
      </c>
      <c r="FG141" s="49">
        <v>0</v>
      </c>
      <c r="FH141" s="49">
        <v>0</v>
      </c>
      <c r="FI141" s="49">
        <v>0</v>
      </c>
      <c r="FJ141" s="49">
        <v>0</v>
      </c>
      <c r="FK141" s="50">
        <v>135674064.96113381</v>
      </c>
      <c r="FL141" s="50"/>
      <c r="FM141" s="51">
        <v>2818615.0610492202</v>
      </c>
      <c r="FN141" s="50">
        <v>0</v>
      </c>
      <c r="FO141" s="51">
        <v>2818615.0610492202</v>
      </c>
      <c r="FP141" s="51">
        <v>138492680.02218303</v>
      </c>
      <c r="FQ141" s="51">
        <v>0</v>
      </c>
      <c r="FR141" s="51">
        <v>51065053.356959</v>
      </c>
      <c r="FS141" s="51">
        <v>189557733.37914205</v>
      </c>
      <c r="FT141" s="47">
        <v>51065053.356959</v>
      </c>
      <c r="FU141" s="47">
        <v>0</v>
      </c>
      <c r="FV141" s="61">
        <f t="shared" si="4"/>
        <v>0</v>
      </c>
    </row>
    <row r="142" spans="1:178" x14ac:dyDescent="0.25">
      <c r="A142" s="42" t="s">
        <v>167</v>
      </c>
      <c r="B142" s="43">
        <v>138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9">
        <v>0</v>
      </c>
      <c r="AJ142" s="49">
        <v>0</v>
      </c>
      <c r="AK142" s="49">
        <v>0</v>
      </c>
      <c r="AL142" s="49">
        <v>0</v>
      </c>
      <c r="AM142" s="49">
        <v>0</v>
      </c>
      <c r="AN142" s="49">
        <v>0</v>
      </c>
      <c r="AO142" s="49">
        <v>0</v>
      </c>
      <c r="AP142" s="49">
        <v>0</v>
      </c>
      <c r="AQ142" s="49">
        <v>0</v>
      </c>
      <c r="AR142" s="49">
        <v>0</v>
      </c>
      <c r="AS142" s="49">
        <v>0</v>
      </c>
      <c r="AT142" s="49">
        <v>0</v>
      </c>
      <c r="AU142" s="49">
        <v>0</v>
      </c>
      <c r="AV142" s="49">
        <v>0</v>
      </c>
      <c r="AW142" s="49">
        <v>0</v>
      </c>
      <c r="AX142" s="49">
        <v>0</v>
      </c>
      <c r="AY142" s="49">
        <v>0</v>
      </c>
      <c r="AZ142" s="49">
        <v>0</v>
      </c>
      <c r="BA142" s="49">
        <v>0</v>
      </c>
      <c r="BB142" s="49">
        <v>0</v>
      </c>
      <c r="BC142" s="49">
        <v>0</v>
      </c>
      <c r="BD142" s="49">
        <v>0</v>
      </c>
      <c r="BE142" s="49">
        <v>0</v>
      </c>
      <c r="BF142" s="49">
        <v>0</v>
      </c>
      <c r="BG142" s="49">
        <v>0</v>
      </c>
      <c r="BH142" s="49">
        <v>0</v>
      </c>
      <c r="BI142" s="49">
        <v>0</v>
      </c>
      <c r="BJ142" s="49">
        <v>0</v>
      </c>
      <c r="BK142" s="49">
        <v>0</v>
      </c>
      <c r="BL142" s="49">
        <v>0</v>
      </c>
      <c r="BM142" s="49">
        <v>0</v>
      </c>
      <c r="BN142" s="49">
        <v>0</v>
      </c>
      <c r="BO142" s="49">
        <v>0</v>
      </c>
      <c r="BP142" s="49">
        <v>0</v>
      </c>
      <c r="BQ142" s="49">
        <v>0</v>
      </c>
      <c r="BR142" s="49">
        <v>0</v>
      </c>
      <c r="BS142" s="49">
        <v>0</v>
      </c>
      <c r="BT142" s="49">
        <v>0</v>
      </c>
      <c r="BU142" s="49">
        <v>0</v>
      </c>
      <c r="BV142" s="49">
        <v>0</v>
      </c>
      <c r="BW142" s="49">
        <v>0</v>
      </c>
      <c r="BX142" s="49">
        <v>0</v>
      </c>
      <c r="BY142" s="49">
        <v>0</v>
      </c>
      <c r="BZ142" s="49">
        <v>0</v>
      </c>
      <c r="CA142" s="49">
        <v>0</v>
      </c>
      <c r="CB142" s="49">
        <v>0</v>
      </c>
      <c r="CC142" s="49">
        <v>0</v>
      </c>
      <c r="CD142" s="49">
        <v>0</v>
      </c>
      <c r="CE142" s="49">
        <v>0</v>
      </c>
      <c r="CF142" s="49">
        <v>0</v>
      </c>
      <c r="CG142" s="49">
        <v>0</v>
      </c>
      <c r="CH142" s="49">
        <v>0</v>
      </c>
      <c r="CI142" s="49">
        <v>0</v>
      </c>
      <c r="CJ142" s="49">
        <v>0</v>
      </c>
      <c r="CK142" s="49">
        <v>0</v>
      </c>
      <c r="CL142" s="49">
        <v>0</v>
      </c>
      <c r="CM142" s="49">
        <v>0</v>
      </c>
      <c r="CN142" s="49">
        <v>0</v>
      </c>
      <c r="CO142" s="49">
        <v>0</v>
      </c>
      <c r="CP142" s="49">
        <v>0</v>
      </c>
      <c r="CQ142" s="49">
        <v>0</v>
      </c>
      <c r="CR142" s="49">
        <v>0</v>
      </c>
      <c r="CS142" s="49">
        <v>0</v>
      </c>
      <c r="CT142" s="49">
        <v>0</v>
      </c>
      <c r="CU142" s="49">
        <v>0</v>
      </c>
      <c r="CV142" s="49">
        <v>0</v>
      </c>
      <c r="CW142" s="49">
        <v>0</v>
      </c>
      <c r="CX142" s="49">
        <v>0</v>
      </c>
      <c r="CY142" s="49">
        <v>0</v>
      </c>
      <c r="CZ142" s="49">
        <v>0</v>
      </c>
      <c r="DA142" s="49">
        <v>0</v>
      </c>
      <c r="DB142" s="49">
        <v>0</v>
      </c>
      <c r="DC142" s="49">
        <v>0</v>
      </c>
      <c r="DD142" s="49">
        <v>0</v>
      </c>
      <c r="DE142" s="49">
        <v>0</v>
      </c>
      <c r="DF142" s="49">
        <v>0</v>
      </c>
      <c r="DG142" s="49">
        <v>0</v>
      </c>
      <c r="DH142" s="49">
        <v>0</v>
      </c>
      <c r="DI142" s="49">
        <v>0</v>
      </c>
      <c r="DJ142" s="49">
        <v>0</v>
      </c>
      <c r="DK142" s="49">
        <v>0</v>
      </c>
      <c r="DL142" s="49">
        <v>0</v>
      </c>
      <c r="DM142" s="49">
        <v>0</v>
      </c>
      <c r="DN142" s="49">
        <v>0</v>
      </c>
      <c r="DO142" s="49">
        <v>0</v>
      </c>
      <c r="DP142" s="49">
        <v>0</v>
      </c>
      <c r="DQ142" s="49">
        <v>0</v>
      </c>
      <c r="DR142" s="49">
        <v>0</v>
      </c>
      <c r="DS142" s="49">
        <v>0</v>
      </c>
      <c r="DT142" s="49">
        <v>0</v>
      </c>
      <c r="DU142" s="49">
        <v>0</v>
      </c>
      <c r="DV142" s="49">
        <v>0</v>
      </c>
      <c r="DW142" s="49">
        <v>0</v>
      </c>
      <c r="DX142" s="49">
        <v>0</v>
      </c>
      <c r="DY142" s="49">
        <v>0</v>
      </c>
      <c r="DZ142" s="49">
        <v>0</v>
      </c>
      <c r="EA142" s="49">
        <v>0</v>
      </c>
      <c r="EB142" s="49">
        <v>0</v>
      </c>
      <c r="EC142" s="49">
        <v>0</v>
      </c>
      <c r="ED142" s="49">
        <v>0</v>
      </c>
      <c r="EE142" s="49">
        <v>0</v>
      </c>
      <c r="EF142" s="49">
        <v>0</v>
      </c>
      <c r="EG142" s="49">
        <v>0</v>
      </c>
      <c r="EH142" s="49">
        <v>0</v>
      </c>
      <c r="EI142" s="49">
        <v>0</v>
      </c>
      <c r="EJ142" s="49">
        <v>6492175.4489080999</v>
      </c>
      <c r="EK142" s="49">
        <v>0</v>
      </c>
      <c r="EL142" s="49">
        <v>0</v>
      </c>
      <c r="EM142" s="49">
        <v>0</v>
      </c>
      <c r="EN142" s="49">
        <v>0</v>
      </c>
      <c r="EO142" s="49">
        <v>0</v>
      </c>
      <c r="EP142" s="49">
        <v>0</v>
      </c>
      <c r="EQ142" s="49">
        <v>0</v>
      </c>
      <c r="ER142" s="49">
        <v>0</v>
      </c>
      <c r="ES142" s="49">
        <v>0</v>
      </c>
      <c r="ET142" s="49">
        <v>0</v>
      </c>
      <c r="EU142" s="49">
        <v>0</v>
      </c>
      <c r="EV142" s="49">
        <v>0</v>
      </c>
      <c r="EW142" s="49">
        <v>0</v>
      </c>
      <c r="EX142" s="49">
        <v>0</v>
      </c>
      <c r="EY142" s="49">
        <v>0</v>
      </c>
      <c r="EZ142" s="49">
        <v>0</v>
      </c>
      <c r="FA142" s="49">
        <v>0</v>
      </c>
      <c r="FB142" s="49">
        <v>0</v>
      </c>
      <c r="FC142" s="49">
        <v>0</v>
      </c>
      <c r="FD142" s="49">
        <v>0</v>
      </c>
      <c r="FE142" s="49">
        <v>0</v>
      </c>
      <c r="FF142" s="49">
        <v>0</v>
      </c>
      <c r="FG142" s="49">
        <v>0</v>
      </c>
      <c r="FH142" s="49">
        <v>0</v>
      </c>
      <c r="FI142" s="49">
        <v>0</v>
      </c>
      <c r="FJ142" s="49">
        <v>0</v>
      </c>
      <c r="FK142" s="50">
        <v>6492175.4489080999</v>
      </c>
      <c r="FL142" s="50"/>
      <c r="FM142" s="51">
        <v>2184583.8968666899</v>
      </c>
      <c r="FN142" s="50">
        <v>0</v>
      </c>
      <c r="FO142" s="51">
        <v>2184583.8968666899</v>
      </c>
      <c r="FP142" s="51">
        <v>8676759.3457747903</v>
      </c>
      <c r="FQ142" s="51">
        <v>0</v>
      </c>
      <c r="FR142" s="51">
        <v>220064.93612405</v>
      </c>
      <c r="FS142" s="51">
        <v>8896824.2818988394</v>
      </c>
      <c r="FT142" s="47">
        <v>220064.93612405</v>
      </c>
      <c r="FU142" s="47">
        <v>0</v>
      </c>
      <c r="FV142" s="61">
        <f t="shared" si="4"/>
        <v>0</v>
      </c>
    </row>
    <row r="143" spans="1:178" x14ac:dyDescent="0.25">
      <c r="A143" s="42" t="s">
        <v>168</v>
      </c>
      <c r="B143" s="43">
        <v>139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9">
        <v>0</v>
      </c>
      <c r="AJ143" s="49">
        <v>0</v>
      </c>
      <c r="AK143" s="49">
        <v>0</v>
      </c>
      <c r="AL143" s="49">
        <v>0</v>
      </c>
      <c r="AM143" s="49">
        <v>0</v>
      </c>
      <c r="AN143" s="49">
        <v>0</v>
      </c>
      <c r="AO143" s="49">
        <v>0</v>
      </c>
      <c r="AP143" s="49">
        <v>0</v>
      </c>
      <c r="AQ143" s="49">
        <v>0</v>
      </c>
      <c r="AR143" s="49">
        <v>0</v>
      </c>
      <c r="AS143" s="49">
        <v>0</v>
      </c>
      <c r="AT143" s="49">
        <v>0</v>
      </c>
      <c r="AU143" s="49">
        <v>0</v>
      </c>
      <c r="AV143" s="49">
        <v>0</v>
      </c>
      <c r="AW143" s="49">
        <v>0</v>
      </c>
      <c r="AX143" s="49">
        <v>0</v>
      </c>
      <c r="AY143" s="49">
        <v>0</v>
      </c>
      <c r="AZ143" s="49">
        <v>0</v>
      </c>
      <c r="BA143" s="49">
        <v>0</v>
      </c>
      <c r="BB143" s="49">
        <v>0</v>
      </c>
      <c r="BC143" s="49">
        <v>0</v>
      </c>
      <c r="BD143" s="49">
        <v>0</v>
      </c>
      <c r="BE143" s="49">
        <v>0</v>
      </c>
      <c r="BF143" s="49">
        <v>0</v>
      </c>
      <c r="BG143" s="49">
        <v>0</v>
      </c>
      <c r="BH143" s="49">
        <v>0</v>
      </c>
      <c r="BI143" s="49">
        <v>0</v>
      </c>
      <c r="BJ143" s="49">
        <v>0</v>
      </c>
      <c r="BK143" s="49">
        <v>0</v>
      </c>
      <c r="BL143" s="49">
        <v>0</v>
      </c>
      <c r="BM143" s="49">
        <v>0</v>
      </c>
      <c r="BN143" s="49">
        <v>0</v>
      </c>
      <c r="BO143" s="49">
        <v>0</v>
      </c>
      <c r="BP143" s="49">
        <v>96.324623964888644</v>
      </c>
      <c r="BQ143" s="49">
        <v>0</v>
      </c>
      <c r="BR143" s="49">
        <v>0</v>
      </c>
      <c r="BS143" s="49">
        <v>0</v>
      </c>
      <c r="BT143" s="49">
        <v>0</v>
      </c>
      <c r="BU143" s="49">
        <v>0</v>
      </c>
      <c r="BV143" s="49">
        <v>0</v>
      </c>
      <c r="BW143" s="49">
        <v>0</v>
      </c>
      <c r="BX143" s="49">
        <v>0</v>
      </c>
      <c r="BY143" s="49">
        <v>0</v>
      </c>
      <c r="BZ143" s="49">
        <v>0</v>
      </c>
      <c r="CA143" s="49">
        <v>0</v>
      </c>
      <c r="CB143" s="49">
        <v>0</v>
      </c>
      <c r="CC143" s="49">
        <v>0</v>
      </c>
      <c r="CD143" s="49">
        <v>0</v>
      </c>
      <c r="CE143" s="49">
        <v>0</v>
      </c>
      <c r="CF143" s="49">
        <v>0</v>
      </c>
      <c r="CG143" s="49">
        <v>0</v>
      </c>
      <c r="CH143" s="49">
        <v>0</v>
      </c>
      <c r="CI143" s="49">
        <v>0</v>
      </c>
      <c r="CJ143" s="49">
        <v>0</v>
      </c>
      <c r="CK143" s="49">
        <v>0</v>
      </c>
      <c r="CL143" s="49">
        <v>0</v>
      </c>
      <c r="CM143" s="49">
        <v>0</v>
      </c>
      <c r="CN143" s="49">
        <v>0</v>
      </c>
      <c r="CO143" s="49">
        <v>0</v>
      </c>
      <c r="CP143" s="49">
        <v>0</v>
      </c>
      <c r="CQ143" s="49">
        <v>0</v>
      </c>
      <c r="CR143" s="49">
        <v>0</v>
      </c>
      <c r="CS143" s="49">
        <v>0</v>
      </c>
      <c r="CT143" s="49">
        <v>0</v>
      </c>
      <c r="CU143" s="49">
        <v>0</v>
      </c>
      <c r="CV143" s="49">
        <v>0</v>
      </c>
      <c r="CW143" s="49">
        <v>0</v>
      </c>
      <c r="CX143" s="49">
        <v>0</v>
      </c>
      <c r="CY143" s="49">
        <v>0</v>
      </c>
      <c r="CZ143" s="49">
        <v>0</v>
      </c>
      <c r="DA143" s="49">
        <v>0</v>
      </c>
      <c r="DB143" s="49">
        <v>0</v>
      </c>
      <c r="DC143" s="49">
        <v>0</v>
      </c>
      <c r="DD143" s="49">
        <v>0</v>
      </c>
      <c r="DE143" s="49">
        <v>0</v>
      </c>
      <c r="DF143" s="49">
        <v>0</v>
      </c>
      <c r="DG143" s="49">
        <v>0</v>
      </c>
      <c r="DH143" s="49">
        <v>0</v>
      </c>
      <c r="DI143" s="49">
        <v>0</v>
      </c>
      <c r="DJ143" s="49">
        <v>0</v>
      </c>
      <c r="DK143" s="49">
        <v>0</v>
      </c>
      <c r="DL143" s="49">
        <v>0</v>
      </c>
      <c r="DM143" s="49">
        <v>0</v>
      </c>
      <c r="DN143" s="49">
        <v>0</v>
      </c>
      <c r="DO143" s="49">
        <v>0</v>
      </c>
      <c r="DP143" s="49">
        <v>0</v>
      </c>
      <c r="DQ143" s="49">
        <v>0</v>
      </c>
      <c r="DR143" s="49">
        <v>0</v>
      </c>
      <c r="DS143" s="49">
        <v>0</v>
      </c>
      <c r="DT143" s="49">
        <v>0</v>
      </c>
      <c r="DU143" s="49">
        <v>0</v>
      </c>
      <c r="DV143" s="49">
        <v>0</v>
      </c>
      <c r="DW143" s="49">
        <v>0</v>
      </c>
      <c r="DX143" s="49">
        <v>0</v>
      </c>
      <c r="DY143" s="49">
        <v>0</v>
      </c>
      <c r="DZ143" s="49">
        <v>0</v>
      </c>
      <c r="EA143" s="49">
        <v>0</v>
      </c>
      <c r="EB143" s="49">
        <v>0</v>
      </c>
      <c r="EC143" s="49">
        <v>0</v>
      </c>
      <c r="ED143" s="49">
        <v>0</v>
      </c>
      <c r="EE143" s="49">
        <v>0</v>
      </c>
      <c r="EF143" s="49">
        <v>0</v>
      </c>
      <c r="EG143" s="49">
        <v>0</v>
      </c>
      <c r="EH143" s="49">
        <v>0</v>
      </c>
      <c r="EI143" s="49">
        <v>0</v>
      </c>
      <c r="EJ143" s="49">
        <v>0</v>
      </c>
      <c r="EK143" s="49">
        <v>7478103.5583553724</v>
      </c>
      <c r="EL143" s="49">
        <v>20285.336264265417</v>
      </c>
      <c r="EM143" s="49">
        <v>0</v>
      </c>
      <c r="EN143" s="49">
        <v>0</v>
      </c>
      <c r="EO143" s="49">
        <v>0</v>
      </c>
      <c r="EP143" s="49">
        <v>0</v>
      </c>
      <c r="EQ143" s="49">
        <v>0</v>
      </c>
      <c r="ER143" s="49">
        <v>0</v>
      </c>
      <c r="ES143" s="49">
        <v>0</v>
      </c>
      <c r="ET143" s="49">
        <v>0</v>
      </c>
      <c r="EU143" s="49">
        <v>0</v>
      </c>
      <c r="EV143" s="49">
        <v>0</v>
      </c>
      <c r="EW143" s="49">
        <v>0</v>
      </c>
      <c r="EX143" s="49">
        <v>0</v>
      </c>
      <c r="EY143" s="49">
        <v>0</v>
      </c>
      <c r="EZ143" s="49">
        <v>0</v>
      </c>
      <c r="FA143" s="49">
        <v>0</v>
      </c>
      <c r="FB143" s="49">
        <v>0</v>
      </c>
      <c r="FC143" s="49">
        <v>0</v>
      </c>
      <c r="FD143" s="49">
        <v>0</v>
      </c>
      <c r="FE143" s="49">
        <v>0</v>
      </c>
      <c r="FF143" s="49">
        <v>0</v>
      </c>
      <c r="FG143" s="49">
        <v>0</v>
      </c>
      <c r="FH143" s="49">
        <v>0</v>
      </c>
      <c r="FI143" s="49">
        <v>0</v>
      </c>
      <c r="FJ143" s="49">
        <v>0</v>
      </c>
      <c r="FK143" s="50">
        <v>7498485.2192436028</v>
      </c>
      <c r="FL143" s="50"/>
      <c r="FM143" s="51">
        <v>0</v>
      </c>
      <c r="FN143" s="50">
        <v>0</v>
      </c>
      <c r="FO143" s="51">
        <v>0</v>
      </c>
      <c r="FP143" s="51">
        <v>7498485.2192436028</v>
      </c>
      <c r="FQ143" s="51">
        <v>0</v>
      </c>
      <c r="FR143" s="51">
        <v>639520.56735516503</v>
      </c>
      <c r="FS143" s="51">
        <v>8138005.7865987681</v>
      </c>
      <c r="FT143" s="47">
        <v>639520.56735516503</v>
      </c>
      <c r="FU143" s="47">
        <v>0</v>
      </c>
      <c r="FV143" s="61">
        <f t="shared" si="4"/>
        <v>0</v>
      </c>
    </row>
    <row r="144" spans="1:178" x14ac:dyDescent="0.25">
      <c r="A144" s="42" t="s">
        <v>169</v>
      </c>
      <c r="B144" s="43">
        <v>140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0</v>
      </c>
      <c r="AK144" s="49">
        <v>0</v>
      </c>
      <c r="AL144" s="49">
        <v>0</v>
      </c>
      <c r="AM144" s="49">
        <v>0</v>
      </c>
      <c r="AN144" s="49">
        <v>0</v>
      </c>
      <c r="AO144" s="49">
        <v>0</v>
      </c>
      <c r="AP144" s="49">
        <v>0</v>
      </c>
      <c r="AQ144" s="49">
        <v>0</v>
      </c>
      <c r="AR144" s="49">
        <v>0</v>
      </c>
      <c r="AS144" s="49">
        <v>0</v>
      </c>
      <c r="AT144" s="49">
        <v>0</v>
      </c>
      <c r="AU144" s="49">
        <v>0</v>
      </c>
      <c r="AV144" s="49">
        <v>0</v>
      </c>
      <c r="AW144" s="49">
        <v>0</v>
      </c>
      <c r="AX144" s="49">
        <v>0</v>
      </c>
      <c r="AY144" s="49">
        <v>0</v>
      </c>
      <c r="AZ144" s="49">
        <v>0</v>
      </c>
      <c r="BA144" s="49">
        <v>0</v>
      </c>
      <c r="BB144" s="49">
        <v>0</v>
      </c>
      <c r="BC144" s="49">
        <v>0</v>
      </c>
      <c r="BD144" s="49">
        <v>0</v>
      </c>
      <c r="BE144" s="49">
        <v>0</v>
      </c>
      <c r="BF144" s="49">
        <v>0</v>
      </c>
      <c r="BG144" s="49">
        <v>0</v>
      </c>
      <c r="BH144" s="49">
        <v>0</v>
      </c>
      <c r="BI144" s="49">
        <v>0</v>
      </c>
      <c r="BJ144" s="49">
        <v>0</v>
      </c>
      <c r="BK144" s="49">
        <v>0</v>
      </c>
      <c r="BL144" s="49">
        <v>0</v>
      </c>
      <c r="BM144" s="49">
        <v>0</v>
      </c>
      <c r="BN144" s="49">
        <v>0</v>
      </c>
      <c r="BO144" s="49">
        <v>0</v>
      </c>
      <c r="BP144" s="49">
        <v>0</v>
      </c>
      <c r="BQ144" s="49">
        <v>0</v>
      </c>
      <c r="BR144" s="49">
        <v>0</v>
      </c>
      <c r="BS144" s="49">
        <v>0</v>
      </c>
      <c r="BT144" s="49">
        <v>0</v>
      </c>
      <c r="BU144" s="49">
        <v>0</v>
      </c>
      <c r="BV144" s="49">
        <v>0</v>
      </c>
      <c r="BW144" s="49">
        <v>0</v>
      </c>
      <c r="BX144" s="49">
        <v>0</v>
      </c>
      <c r="BY144" s="49">
        <v>0</v>
      </c>
      <c r="BZ144" s="49">
        <v>0</v>
      </c>
      <c r="CA144" s="49">
        <v>0</v>
      </c>
      <c r="CB144" s="49">
        <v>0</v>
      </c>
      <c r="CC144" s="49">
        <v>0</v>
      </c>
      <c r="CD144" s="49">
        <v>0</v>
      </c>
      <c r="CE144" s="49">
        <v>0</v>
      </c>
      <c r="CF144" s="49">
        <v>0</v>
      </c>
      <c r="CG144" s="49">
        <v>0</v>
      </c>
      <c r="CH144" s="49">
        <v>0</v>
      </c>
      <c r="CI144" s="49">
        <v>0</v>
      </c>
      <c r="CJ144" s="49">
        <v>0</v>
      </c>
      <c r="CK144" s="49">
        <v>0</v>
      </c>
      <c r="CL144" s="49">
        <v>0</v>
      </c>
      <c r="CM144" s="49">
        <v>0</v>
      </c>
      <c r="CN144" s="49">
        <v>0</v>
      </c>
      <c r="CO144" s="49">
        <v>0</v>
      </c>
      <c r="CP144" s="49">
        <v>0</v>
      </c>
      <c r="CQ144" s="49">
        <v>0</v>
      </c>
      <c r="CR144" s="49">
        <v>0</v>
      </c>
      <c r="CS144" s="49">
        <v>0</v>
      </c>
      <c r="CT144" s="49">
        <v>0</v>
      </c>
      <c r="CU144" s="49">
        <v>0</v>
      </c>
      <c r="CV144" s="49">
        <v>0</v>
      </c>
      <c r="CW144" s="49">
        <v>0</v>
      </c>
      <c r="CX144" s="49">
        <v>0</v>
      </c>
      <c r="CY144" s="49">
        <v>0</v>
      </c>
      <c r="CZ144" s="49">
        <v>0</v>
      </c>
      <c r="DA144" s="49">
        <v>0</v>
      </c>
      <c r="DB144" s="49">
        <v>0</v>
      </c>
      <c r="DC144" s="49">
        <v>0</v>
      </c>
      <c r="DD144" s="49">
        <v>0</v>
      </c>
      <c r="DE144" s="49">
        <v>3752.3538533191477</v>
      </c>
      <c r="DF144" s="49">
        <v>0</v>
      </c>
      <c r="DG144" s="49">
        <v>0</v>
      </c>
      <c r="DH144" s="49">
        <v>0</v>
      </c>
      <c r="DI144" s="49">
        <v>128405.02476368971</v>
      </c>
      <c r="DJ144" s="49">
        <v>0</v>
      </c>
      <c r="DK144" s="49">
        <v>0</v>
      </c>
      <c r="DL144" s="49">
        <v>0</v>
      </c>
      <c r="DM144" s="49">
        <v>0</v>
      </c>
      <c r="DN144" s="49">
        <v>0</v>
      </c>
      <c r="DO144" s="49">
        <v>0</v>
      </c>
      <c r="DP144" s="49">
        <v>0</v>
      </c>
      <c r="DQ144" s="49">
        <v>0</v>
      </c>
      <c r="DR144" s="49">
        <v>0</v>
      </c>
      <c r="DS144" s="49">
        <v>0</v>
      </c>
      <c r="DT144" s="49">
        <v>0</v>
      </c>
      <c r="DU144" s="49">
        <v>0</v>
      </c>
      <c r="DV144" s="49">
        <v>0</v>
      </c>
      <c r="DW144" s="49">
        <v>0</v>
      </c>
      <c r="DX144" s="49">
        <v>0</v>
      </c>
      <c r="DY144" s="49">
        <v>0</v>
      </c>
      <c r="DZ144" s="49">
        <v>0</v>
      </c>
      <c r="EA144" s="49">
        <v>0</v>
      </c>
      <c r="EB144" s="49">
        <v>0</v>
      </c>
      <c r="EC144" s="49">
        <v>0</v>
      </c>
      <c r="ED144" s="49">
        <v>0</v>
      </c>
      <c r="EE144" s="49">
        <v>0</v>
      </c>
      <c r="EF144" s="49">
        <v>0</v>
      </c>
      <c r="EG144" s="49">
        <v>0</v>
      </c>
      <c r="EH144" s="49">
        <v>0</v>
      </c>
      <c r="EI144" s="49">
        <v>0</v>
      </c>
      <c r="EJ144" s="49">
        <v>0</v>
      </c>
      <c r="EK144" s="49">
        <v>0</v>
      </c>
      <c r="EL144" s="49">
        <v>36866857.16582305</v>
      </c>
      <c r="EM144" s="49">
        <v>0</v>
      </c>
      <c r="EN144" s="49">
        <v>970.91054331918906</v>
      </c>
      <c r="EO144" s="49">
        <v>1075716.4483784926</v>
      </c>
      <c r="EP144" s="49">
        <v>0</v>
      </c>
      <c r="EQ144" s="49">
        <v>0</v>
      </c>
      <c r="ER144" s="49">
        <v>0</v>
      </c>
      <c r="ES144" s="49">
        <v>0</v>
      </c>
      <c r="ET144" s="49">
        <v>0</v>
      </c>
      <c r="EU144" s="49">
        <v>0</v>
      </c>
      <c r="EV144" s="49">
        <v>0</v>
      </c>
      <c r="EW144" s="49">
        <v>0</v>
      </c>
      <c r="EX144" s="49">
        <v>0</v>
      </c>
      <c r="EY144" s="49">
        <v>0</v>
      </c>
      <c r="EZ144" s="49">
        <v>0</v>
      </c>
      <c r="FA144" s="49">
        <v>0</v>
      </c>
      <c r="FB144" s="49">
        <v>0</v>
      </c>
      <c r="FC144" s="49">
        <v>0</v>
      </c>
      <c r="FD144" s="49">
        <v>0</v>
      </c>
      <c r="FE144" s="49">
        <v>0</v>
      </c>
      <c r="FF144" s="49">
        <v>0</v>
      </c>
      <c r="FG144" s="49">
        <v>0</v>
      </c>
      <c r="FH144" s="49">
        <v>0</v>
      </c>
      <c r="FI144" s="49">
        <v>0</v>
      </c>
      <c r="FJ144" s="49">
        <v>0</v>
      </c>
      <c r="FK144" s="50">
        <v>38075701.903361879</v>
      </c>
      <c r="FL144" s="50"/>
      <c r="FM144" s="51">
        <v>2515766.652945057</v>
      </c>
      <c r="FN144" s="50">
        <v>0</v>
      </c>
      <c r="FO144" s="51">
        <v>2515766.652945057</v>
      </c>
      <c r="FP144" s="51">
        <v>40591468.556306936</v>
      </c>
      <c r="FQ144" s="51">
        <v>0</v>
      </c>
      <c r="FR144" s="51">
        <v>2173538.9518554779</v>
      </c>
      <c r="FS144" s="51">
        <v>42765007.508162417</v>
      </c>
      <c r="FT144" s="47">
        <v>2173538.9518554779</v>
      </c>
      <c r="FU144" s="47">
        <v>0</v>
      </c>
      <c r="FV144" s="61">
        <f t="shared" si="4"/>
        <v>0</v>
      </c>
    </row>
    <row r="145" spans="1:178" x14ac:dyDescent="0.25">
      <c r="A145" s="42" t="s">
        <v>170</v>
      </c>
      <c r="B145" s="43">
        <v>141</v>
      </c>
      <c r="C145" s="49">
        <v>0</v>
      </c>
      <c r="D145" s="49">
        <v>0</v>
      </c>
      <c r="E145" s="49">
        <v>0</v>
      </c>
      <c r="F145" s="49">
        <v>0</v>
      </c>
      <c r="G145" s="49">
        <v>0</v>
      </c>
      <c r="H145" s="49">
        <v>0</v>
      </c>
      <c r="I145" s="49">
        <v>0</v>
      </c>
      <c r="J145" s="49">
        <v>0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49">
        <v>0</v>
      </c>
      <c r="Q145" s="49">
        <v>0</v>
      </c>
      <c r="R145" s="49">
        <v>0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49">
        <v>0</v>
      </c>
      <c r="AA145" s="49">
        <v>0</v>
      </c>
      <c r="AB145" s="49">
        <v>0</v>
      </c>
      <c r="AC145" s="49">
        <v>0</v>
      </c>
      <c r="AD145" s="49">
        <v>0</v>
      </c>
      <c r="AE145" s="49">
        <v>0</v>
      </c>
      <c r="AF145" s="49">
        <v>0</v>
      </c>
      <c r="AG145" s="49">
        <v>0</v>
      </c>
      <c r="AH145" s="49">
        <v>0</v>
      </c>
      <c r="AI145" s="49">
        <v>0</v>
      </c>
      <c r="AJ145" s="49">
        <v>0</v>
      </c>
      <c r="AK145" s="49">
        <v>0</v>
      </c>
      <c r="AL145" s="49">
        <v>0</v>
      </c>
      <c r="AM145" s="49">
        <v>0</v>
      </c>
      <c r="AN145" s="49">
        <v>0</v>
      </c>
      <c r="AO145" s="49">
        <v>0</v>
      </c>
      <c r="AP145" s="49">
        <v>0</v>
      </c>
      <c r="AQ145" s="49">
        <v>0</v>
      </c>
      <c r="AR145" s="49">
        <v>0</v>
      </c>
      <c r="AS145" s="49">
        <v>0</v>
      </c>
      <c r="AT145" s="49">
        <v>0</v>
      </c>
      <c r="AU145" s="49">
        <v>0</v>
      </c>
      <c r="AV145" s="49">
        <v>0</v>
      </c>
      <c r="AW145" s="49">
        <v>0</v>
      </c>
      <c r="AX145" s="49">
        <v>0</v>
      </c>
      <c r="AY145" s="49">
        <v>0</v>
      </c>
      <c r="AZ145" s="49">
        <v>0</v>
      </c>
      <c r="BA145" s="49">
        <v>0</v>
      </c>
      <c r="BB145" s="49">
        <v>0</v>
      </c>
      <c r="BC145" s="49">
        <v>0</v>
      </c>
      <c r="BD145" s="49">
        <v>0</v>
      </c>
      <c r="BE145" s="49">
        <v>0</v>
      </c>
      <c r="BF145" s="49">
        <v>0</v>
      </c>
      <c r="BG145" s="49">
        <v>0</v>
      </c>
      <c r="BH145" s="49">
        <v>0</v>
      </c>
      <c r="BI145" s="49">
        <v>0</v>
      </c>
      <c r="BJ145" s="49">
        <v>0</v>
      </c>
      <c r="BK145" s="49">
        <v>0</v>
      </c>
      <c r="BL145" s="49">
        <v>0</v>
      </c>
      <c r="BM145" s="49">
        <v>0</v>
      </c>
      <c r="BN145" s="49">
        <v>0</v>
      </c>
      <c r="BO145" s="49">
        <v>0</v>
      </c>
      <c r="BP145" s="49">
        <v>67.174913742807348</v>
      </c>
      <c r="BQ145" s="49">
        <v>0</v>
      </c>
      <c r="BR145" s="49">
        <v>0</v>
      </c>
      <c r="BS145" s="49">
        <v>0</v>
      </c>
      <c r="BT145" s="49">
        <v>0</v>
      </c>
      <c r="BU145" s="49">
        <v>0</v>
      </c>
      <c r="BV145" s="49">
        <v>0</v>
      </c>
      <c r="BW145" s="49">
        <v>0</v>
      </c>
      <c r="BX145" s="49">
        <v>0</v>
      </c>
      <c r="BY145" s="49">
        <v>0</v>
      </c>
      <c r="BZ145" s="49">
        <v>0</v>
      </c>
      <c r="CA145" s="49">
        <v>0</v>
      </c>
      <c r="CB145" s="49">
        <v>0</v>
      </c>
      <c r="CC145" s="49">
        <v>0</v>
      </c>
      <c r="CD145" s="49">
        <v>0</v>
      </c>
      <c r="CE145" s="49">
        <v>0</v>
      </c>
      <c r="CF145" s="49">
        <v>0</v>
      </c>
      <c r="CG145" s="49">
        <v>0</v>
      </c>
      <c r="CH145" s="49">
        <v>0</v>
      </c>
      <c r="CI145" s="49">
        <v>0</v>
      </c>
      <c r="CJ145" s="49">
        <v>0</v>
      </c>
      <c r="CK145" s="49">
        <v>0</v>
      </c>
      <c r="CL145" s="49">
        <v>0</v>
      </c>
      <c r="CM145" s="49">
        <v>0</v>
      </c>
      <c r="CN145" s="49">
        <v>0</v>
      </c>
      <c r="CO145" s="49">
        <v>0</v>
      </c>
      <c r="CP145" s="49">
        <v>0</v>
      </c>
      <c r="CQ145" s="49">
        <v>0</v>
      </c>
      <c r="CR145" s="49">
        <v>0</v>
      </c>
      <c r="CS145" s="49">
        <v>0</v>
      </c>
      <c r="CT145" s="49">
        <v>0</v>
      </c>
      <c r="CU145" s="49">
        <v>0</v>
      </c>
      <c r="CV145" s="49">
        <v>0</v>
      </c>
      <c r="CW145" s="49">
        <v>0</v>
      </c>
      <c r="CX145" s="49">
        <v>0</v>
      </c>
      <c r="CY145" s="49">
        <v>0</v>
      </c>
      <c r="CZ145" s="49">
        <v>0</v>
      </c>
      <c r="DA145" s="49">
        <v>0</v>
      </c>
      <c r="DB145" s="49">
        <v>0</v>
      </c>
      <c r="DC145" s="49">
        <v>0</v>
      </c>
      <c r="DD145" s="49">
        <v>0</v>
      </c>
      <c r="DE145" s="49">
        <v>0</v>
      </c>
      <c r="DF145" s="49">
        <v>0</v>
      </c>
      <c r="DG145" s="49">
        <v>0</v>
      </c>
      <c r="DH145" s="49">
        <v>0</v>
      </c>
      <c r="DI145" s="49">
        <v>0</v>
      </c>
      <c r="DJ145" s="49">
        <v>0</v>
      </c>
      <c r="DK145" s="49">
        <v>0</v>
      </c>
      <c r="DL145" s="49">
        <v>0</v>
      </c>
      <c r="DM145" s="49">
        <v>0</v>
      </c>
      <c r="DN145" s="49">
        <v>0</v>
      </c>
      <c r="DO145" s="49">
        <v>0</v>
      </c>
      <c r="DP145" s="49">
        <v>0</v>
      </c>
      <c r="DQ145" s="49">
        <v>0</v>
      </c>
      <c r="DR145" s="49">
        <v>0</v>
      </c>
      <c r="DS145" s="49">
        <v>0</v>
      </c>
      <c r="DT145" s="49">
        <v>0</v>
      </c>
      <c r="DU145" s="49">
        <v>0</v>
      </c>
      <c r="DV145" s="49">
        <v>0</v>
      </c>
      <c r="DW145" s="49">
        <v>0</v>
      </c>
      <c r="DX145" s="49">
        <v>0</v>
      </c>
      <c r="DY145" s="49">
        <v>0</v>
      </c>
      <c r="DZ145" s="49">
        <v>0</v>
      </c>
      <c r="EA145" s="49">
        <v>0</v>
      </c>
      <c r="EB145" s="49">
        <v>0</v>
      </c>
      <c r="EC145" s="49">
        <v>0</v>
      </c>
      <c r="ED145" s="49">
        <v>0</v>
      </c>
      <c r="EE145" s="49">
        <v>0</v>
      </c>
      <c r="EF145" s="49">
        <v>0</v>
      </c>
      <c r="EG145" s="49">
        <v>0</v>
      </c>
      <c r="EH145" s="49">
        <v>0</v>
      </c>
      <c r="EI145" s="49">
        <v>0</v>
      </c>
      <c r="EJ145" s="49">
        <v>0</v>
      </c>
      <c r="EK145" s="49">
        <v>0</v>
      </c>
      <c r="EL145" s="49">
        <v>23260.956262081119</v>
      </c>
      <c r="EM145" s="49">
        <v>9547234.3530362342</v>
      </c>
      <c r="EN145" s="49">
        <v>0</v>
      </c>
      <c r="EO145" s="49">
        <v>0</v>
      </c>
      <c r="EP145" s="49">
        <v>0</v>
      </c>
      <c r="EQ145" s="49">
        <v>0</v>
      </c>
      <c r="ER145" s="49">
        <v>0</v>
      </c>
      <c r="ES145" s="49">
        <v>0</v>
      </c>
      <c r="ET145" s="49">
        <v>0</v>
      </c>
      <c r="EU145" s="49">
        <v>0</v>
      </c>
      <c r="EV145" s="49">
        <v>0</v>
      </c>
      <c r="EW145" s="49">
        <v>0</v>
      </c>
      <c r="EX145" s="49">
        <v>0</v>
      </c>
      <c r="EY145" s="49">
        <v>0</v>
      </c>
      <c r="EZ145" s="49">
        <v>0</v>
      </c>
      <c r="FA145" s="49">
        <v>0</v>
      </c>
      <c r="FB145" s="49">
        <v>0</v>
      </c>
      <c r="FC145" s="49">
        <v>0</v>
      </c>
      <c r="FD145" s="49">
        <v>0</v>
      </c>
      <c r="FE145" s="49">
        <v>0</v>
      </c>
      <c r="FF145" s="49">
        <v>0</v>
      </c>
      <c r="FG145" s="49">
        <v>0</v>
      </c>
      <c r="FH145" s="49">
        <v>0</v>
      </c>
      <c r="FI145" s="49">
        <v>0</v>
      </c>
      <c r="FJ145" s="49">
        <v>0</v>
      </c>
      <c r="FK145" s="50">
        <v>9570562.4842120577</v>
      </c>
      <c r="FL145" s="50"/>
      <c r="FM145" s="51">
        <v>1876034.271911263</v>
      </c>
      <c r="FN145" s="50">
        <v>0</v>
      </c>
      <c r="FO145" s="51">
        <v>1876034.271911263</v>
      </c>
      <c r="FP145" s="51">
        <v>11446596.756123321</v>
      </c>
      <c r="FQ145" s="51">
        <v>0</v>
      </c>
      <c r="FR145" s="51">
        <v>967598.55109018146</v>
      </c>
      <c r="FS145" s="51">
        <v>12414195.307213502</v>
      </c>
      <c r="FT145" s="47">
        <v>967598.55109018146</v>
      </c>
      <c r="FU145" s="47">
        <v>0</v>
      </c>
      <c r="FV145" s="61">
        <f t="shared" si="4"/>
        <v>0</v>
      </c>
    </row>
    <row r="146" spans="1:178" x14ac:dyDescent="0.25">
      <c r="A146" s="42" t="s">
        <v>171</v>
      </c>
      <c r="B146" s="43">
        <v>142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9">
        <v>0</v>
      </c>
      <c r="AJ146" s="49">
        <v>0</v>
      </c>
      <c r="AK146" s="49">
        <v>0</v>
      </c>
      <c r="AL146" s="49">
        <v>0</v>
      </c>
      <c r="AM146" s="49">
        <v>0</v>
      </c>
      <c r="AN146" s="49">
        <v>0</v>
      </c>
      <c r="AO146" s="49">
        <v>0</v>
      </c>
      <c r="AP146" s="49">
        <v>0</v>
      </c>
      <c r="AQ146" s="49">
        <v>0</v>
      </c>
      <c r="AR146" s="49">
        <v>0</v>
      </c>
      <c r="AS146" s="49">
        <v>0</v>
      </c>
      <c r="AT146" s="49">
        <v>0</v>
      </c>
      <c r="AU146" s="49">
        <v>0</v>
      </c>
      <c r="AV146" s="49">
        <v>0</v>
      </c>
      <c r="AW146" s="49">
        <v>0</v>
      </c>
      <c r="AX146" s="49">
        <v>0</v>
      </c>
      <c r="AY146" s="49">
        <v>0</v>
      </c>
      <c r="AZ146" s="49">
        <v>0</v>
      </c>
      <c r="BA146" s="49">
        <v>0</v>
      </c>
      <c r="BB146" s="49">
        <v>0</v>
      </c>
      <c r="BC146" s="49">
        <v>0</v>
      </c>
      <c r="BD146" s="49">
        <v>0</v>
      </c>
      <c r="BE146" s="49">
        <v>0</v>
      </c>
      <c r="BF146" s="49">
        <v>0</v>
      </c>
      <c r="BG146" s="49">
        <v>0</v>
      </c>
      <c r="BH146" s="49">
        <v>147141.59412976948</v>
      </c>
      <c r="BI146" s="49">
        <v>0</v>
      </c>
      <c r="BJ146" s="49">
        <v>0</v>
      </c>
      <c r="BK146" s="49">
        <v>0</v>
      </c>
      <c r="BL146" s="49">
        <v>0</v>
      </c>
      <c r="BM146" s="49">
        <v>0</v>
      </c>
      <c r="BN146" s="49">
        <v>0</v>
      </c>
      <c r="BO146" s="49">
        <v>0</v>
      </c>
      <c r="BP146" s="49">
        <v>0</v>
      </c>
      <c r="BQ146" s="49">
        <v>0</v>
      </c>
      <c r="BR146" s="49">
        <v>0</v>
      </c>
      <c r="BS146" s="49">
        <v>0</v>
      </c>
      <c r="BT146" s="49">
        <v>0</v>
      </c>
      <c r="BU146" s="49">
        <v>0</v>
      </c>
      <c r="BV146" s="49">
        <v>0</v>
      </c>
      <c r="BW146" s="49">
        <v>0</v>
      </c>
      <c r="BX146" s="49">
        <v>0</v>
      </c>
      <c r="BY146" s="49">
        <v>0</v>
      </c>
      <c r="BZ146" s="49">
        <v>22190.119656238203</v>
      </c>
      <c r="CA146" s="49">
        <v>0</v>
      </c>
      <c r="CB146" s="49">
        <v>0</v>
      </c>
      <c r="CC146" s="49">
        <v>0</v>
      </c>
      <c r="CD146" s="49">
        <v>0</v>
      </c>
      <c r="CE146" s="49">
        <v>0</v>
      </c>
      <c r="CF146" s="49">
        <v>0</v>
      </c>
      <c r="CG146" s="49">
        <v>0</v>
      </c>
      <c r="CH146" s="49">
        <v>0</v>
      </c>
      <c r="CI146" s="49">
        <v>0</v>
      </c>
      <c r="CJ146" s="49">
        <v>0</v>
      </c>
      <c r="CK146" s="49">
        <v>0</v>
      </c>
      <c r="CL146" s="49">
        <v>0</v>
      </c>
      <c r="CM146" s="49">
        <v>0</v>
      </c>
      <c r="CN146" s="49">
        <v>0</v>
      </c>
      <c r="CO146" s="49">
        <v>0</v>
      </c>
      <c r="CP146" s="49">
        <v>0</v>
      </c>
      <c r="CQ146" s="49">
        <v>0</v>
      </c>
      <c r="CR146" s="49">
        <v>0</v>
      </c>
      <c r="CS146" s="49">
        <v>0</v>
      </c>
      <c r="CT146" s="49">
        <v>0</v>
      </c>
      <c r="CU146" s="49">
        <v>0</v>
      </c>
      <c r="CV146" s="49">
        <v>0</v>
      </c>
      <c r="CW146" s="49">
        <v>0</v>
      </c>
      <c r="CX146" s="49">
        <v>0</v>
      </c>
      <c r="CY146" s="49">
        <v>0</v>
      </c>
      <c r="CZ146" s="49">
        <v>0</v>
      </c>
      <c r="DA146" s="49">
        <v>0</v>
      </c>
      <c r="DB146" s="49">
        <v>0</v>
      </c>
      <c r="DC146" s="49">
        <v>0</v>
      </c>
      <c r="DD146" s="49">
        <v>0</v>
      </c>
      <c r="DE146" s="49">
        <v>0</v>
      </c>
      <c r="DF146" s="49">
        <v>0</v>
      </c>
      <c r="DG146" s="49">
        <v>0</v>
      </c>
      <c r="DH146" s="49">
        <v>0</v>
      </c>
      <c r="DI146" s="49">
        <v>0</v>
      </c>
      <c r="DJ146" s="49">
        <v>0</v>
      </c>
      <c r="DK146" s="49">
        <v>0</v>
      </c>
      <c r="DL146" s="49">
        <v>0</v>
      </c>
      <c r="DM146" s="49">
        <v>0</v>
      </c>
      <c r="DN146" s="49">
        <v>0</v>
      </c>
      <c r="DO146" s="49">
        <v>0</v>
      </c>
      <c r="DP146" s="49">
        <v>0</v>
      </c>
      <c r="DQ146" s="49">
        <v>0</v>
      </c>
      <c r="DR146" s="49">
        <v>0</v>
      </c>
      <c r="DS146" s="49">
        <v>0</v>
      </c>
      <c r="DT146" s="49">
        <v>0</v>
      </c>
      <c r="DU146" s="49">
        <v>0</v>
      </c>
      <c r="DV146" s="49">
        <v>0</v>
      </c>
      <c r="DW146" s="49">
        <v>0</v>
      </c>
      <c r="DX146" s="49">
        <v>0</v>
      </c>
      <c r="DY146" s="49">
        <v>76846.356876414342</v>
      </c>
      <c r="DZ146" s="49">
        <v>0</v>
      </c>
      <c r="EA146" s="49">
        <v>0</v>
      </c>
      <c r="EB146" s="49">
        <v>0</v>
      </c>
      <c r="EC146" s="49">
        <v>0</v>
      </c>
      <c r="ED146" s="49">
        <v>2012.5657519174249</v>
      </c>
      <c r="EE146" s="49">
        <v>0</v>
      </c>
      <c r="EF146" s="49">
        <v>0</v>
      </c>
      <c r="EG146" s="49">
        <v>0</v>
      </c>
      <c r="EH146" s="49">
        <v>0</v>
      </c>
      <c r="EI146" s="49">
        <v>0</v>
      </c>
      <c r="EJ146" s="49">
        <v>0</v>
      </c>
      <c r="EK146" s="49">
        <v>0</v>
      </c>
      <c r="EL146" s="49">
        <v>0</v>
      </c>
      <c r="EM146" s="49">
        <v>0</v>
      </c>
      <c r="EN146" s="49">
        <v>25818333.890881725</v>
      </c>
      <c r="EO146" s="49">
        <v>0</v>
      </c>
      <c r="EP146" s="49">
        <v>0</v>
      </c>
      <c r="EQ146" s="49">
        <v>0</v>
      </c>
      <c r="ER146" s="49">
        <v>0</v>
      </c>
      <c r="ES146" s="49">
        <v>0</v>
      </c>
      <c r="ET146" s="49">
        <v>0</v>
      </c>
      <c r="EU146" s="49">
        <v>0</v>
      </c>
      <c r="EV146" s="49">
        <v>0</v>
      </c>
      <c r="EW146" s="49">
        <v>0</v>
      </c>
      <c r="EX146" s="49">
        <v>0</v>
      </c>
      <c r="EY146" s="49">
        <v>0</v>
      </c>
      <c r="EZ146" s="49">
        <v>0</v>
      </c>
      <c r="FA146" s="49">
        <v>0</v>
      </c>
      <c r="FB146" s="49">
        <v>0</v>
      </c>
      <c r="FC146" s="49">
        <v>0</v>
      </c>
      <c r="FD146" s="49">
        <v>0</v>
      </c>
      <c r="FE146" s="49">
        <v>0</v>
      </c>
      <c r="FF146" s="49">
        <v>0</v>
      </c>
      <c r="FG146" s="49">
        <v>0</v>
      </c>
      <c r="FH146" s="49">
        <v>0</v>
      </c>
      <c r="FI146" s="49">
        <v>0</v>
      </c>
      <c r="FJ146" s="49">
        <v>0</v>
      </c>
      <c r="FK146" s="50">
        <v>26066524.527296063</v>
      </c>
      <c r="FL146" s="50"/>
      <c r="FM146" s="51">
        <v>2657164.5188642093</v>
      </c>
      <c r="FN146" s="50">
        <v>0</v>
      </c>
      <c r="FO146" s="51">
        <v>2657164.5188642093</v>
      </c>
      <c r="FP146" s="51">
        <v>28723689.046160273</v>
      </c>
      <c r="FQ146" s="51">
        <v>0</v>
      </c>
      <c r="FR146" s="51">
        <v>367704.15434313199</v>
      </c>
      <c r="FS146" s="51">
        <v>29091393.200503405</v>
      </c>
      <c r="FT146" s="47">
        <v>367704.15434313199</v>
      </c>
      <c r="FU146" s="47">
        <v>0</v>
      </c>
      <c r="FV146" s="61">
        <f t="shared" si="4"/>
        <v>0</v>
      </c>
    </row>
    <row r="147" spans="1:178" x14ac:dyDescent="0.25">
      <c r="A147" s="42" t="s">
        <v>172</v>
      </c>
      <c r="B147" s="43">
        <v>143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9">
        <v>0</v>
      </c>
      <c r="AJ147" s="49">
        <v>0</v>
      </c>
      <c r="AK147" s="49">
        <v>0</v>
      </c>
      <c r="AL147" s="49">
        <v>0</v>
      </c>
      <c r="AM147" s="49">
        <v>0</v>
      </c>
      <c r="AN147" s="49">
        <v>0</v>
      </c>
      <c r="AO147" s="49">
        <v>0</v>
      </c>
      <c r="AP147" s="49">
        <v>0</v>
      </c>
      <c r="AQ147" s="49">
        <v>0</v>
      </c>
      <c r="AR147" s="49">
        <v>0</v>
      </c>
      <c r="AS147" s="49">
        <v>0</v>
      </c>
      <c r="AT147" s="49">
        <v>0</v>
      </c>
      <c r="AU147" s="49">
        <v>0</v>
      </c>
      <c r="AV147" s="49">
        <v>0</v>
      </c>
      <c r="AW147" s="49">
        <v>0</v>
      </c>
      <c r="AX147" s="49">
        <v>0</v>
      </c>
      <c r="AY147" s="49">
        <v>0</v>
      </c>
      <c r="AZ147" s="49">
        <v>0</v>
      </c>
      <c r="BA147" s="49">
        <v>0</v>
      </c>
      <c r="BB147" s="49">
        <v>0</v>
      </c>
      <c r="BC147" s="49">
        <v>19.448850458741507</v>
      </c>
      <c r="BD147" s="49">
        <v>0</v>
      </c>
      <c r="BE147" s="49">
        <v>0</v>
      </c>
      <c r="BF147" s="49">
        <v>0</v>
      </c>
      <c r="BG147" s="49">
        <v>0</v>
      </c>
      <c r="BH147" s="49">
        <v>0</v>
      </c>
      <c r="BI147" s="49">
        <v>0</v>
      </c>
      <c r="BJ147" s="49">
        <v>0</v>
      </c>
      <c r="BK147" s="49">
        <v>0</v>
      </c>
      <c r="BL147" s="49">
        <v>0</v>
      </c>
      <c r="BM147" s="49">
        <v>0</v>
      </c>
      <c r="BN147" s="49">
        <v>0</v>
      </c>
      <c r="BO147" s="49">
        <v>0</v>
      </c>
      <c r="BP147" s="49">
        <v>4577.1311646958038</v>
      </c>
      <c r="BQ147" s="49">
        <v>0</v>
      </c>
      <c r="BR147" s="49">
        <v>0</v>
      </c>
      <c r="BS147" s="49">
        <v>0</v>
      </c>
      <c r="BT147" s="49">
        <v>0</v>
      </c>
      <c r="BU147" s="49">
        <v>0</v>
      </c>
      <c r="BV147" s="49">
        <v>0</v>
      </c>
      <c r="BW147" s="49">
        <v>0</v>
      </c>
      <c r="BX147" s="49">
        <v>0</v>
      </c>
      <c r="BY147" s="49">
        <v>0</v>
      </c>
      <c r="BZ147" s="49">
        <v>0</v>
      </c>
      <c r="CA147" s="49">
        <v>0</v>
      </c>
      <c r="CB147" s="49">
        <v>0</v>
      </c>
      <c r="CC147" s="49">
        <v>0</v>
      </c>
      <c r="CD147" s="49">
        <v>0</v>
      </c>
      <c r="CE147" s="49">
        <v>0</v>
      </c>
      <c r="CF147" s="49">
        <v>0</v>
      </c>
      <c r="CG147" s="49">
        <v>0</v>
      </c>
      <c r="CH147" s="49">
        <v>0</v>
      </c>
      <c r="CI147" s="49">
        <v>0</v>
      </c>
      <c r="CJ147" s="49">
        <v>0</v>
      </c>
      <c r="CK147" s="49">
        <v>0</v>
      </c>
      <c r="CL147" s="49">
        <v>0</v>
      </c>
      <c r="CM147" s="49">
        <v>0</v>
      </c>
      <c r="CN147" s="49">
        <v>0</v>
      </c>
      <c r="CO147" s="49">
        <v>0</v>
      </c>
      <c r="CP147" s="49">
        <v>0</v>
      </c>
      <c r="CQ147" s="49">
        <v>0</v>
      </c>
      <c r="CR147" s="49">
        <v>0</v>
      </c>
      <c r="CS147" s="49">
        <v>0</v>
      </c>
      <c r="CT147" s="49">
        <v>0</v>
      </c>
      <c r="CU147" s="49">
        <v>0</v>
      </c>
      <c r="CV147" s="49">
        <v>0</v>
      </c>
      <c r="CW147" s="49">
        <v>0</v>
      </c>
      <c r="CX147" s="49">
        <v>0</v>
      </c>
      <c r="CY147" s="49">
        <v>0</v>
      </c>
      <c r="CZ147" s="49">
        <v>0</v>
      </c>
      <c r="DA147" s="49">
        <v>0</v>
      </c>
      <c r="DB147" s="49">
        <v>0</v>
      </c>
      <c r="DC147" s="49">
        <v>0</v>
      </c>
      <c r="DD147" s="49">
        <v>0</v>
      </c>
      <c r="DE147" s="49">
        <v>0</v>
      </c>
      <c r="DF147" s="49">
        <v>0</v>
      </c>
      <c r="DG147" s="49">
        <v>0</v>
      </c>
      <c r="DH147" s="49">
        <v>0</v>
      </c>
      <c r="DI147" s="49">
        <v>0</v>
      </c>
      <c r="DJ147" s="49">
        <v>0</v>
      </c>
      <c r="DK147" s="49">
        <v>0</v>
      </c>
      <c r="DL147" s="49">
        <v>0</v>
      </c>
      <c r="DM147" s="49">
        <v>0</v>
      </c>
      <c r="DN147" s="49">
        <v>0</v>
      </c>
      <c r="DO147" s="49">
        <v>0</v>
      </c>
      <c r="DP147" s="49">
        <v>0</v>
      </c>
      <c r="DQ147" s="49">
        <v>0</v>
      </c>
      <c r="DR147" s="49">
        <v>0</v>
      </c>
      <c r="DS147" s="49">
        <v>0</v>
      </c>
      <c r="DT147" s="49">
        <v>0</v>
      </c>
      <c r="DU147" s="49">
        <v>0</v>
      </c>
      <c r="DV147" s="49">
        <v>0</v>
      </c>
      <c r="DW147" s="49">
        <v>0</v>
      </c>
      <c r="DX147" s="49">
        <v>0</v>
      </c>
      <c r="DY147" s="49">
        <v>0</v>
      </c>
      <c r="DZ147" s="49">
        <v>0</v>
      </c>
      <c r="EA147" s="49">
        <v>0</v>
      </c>
      <c r="EB147" s="49">
        <v>0</v>
      </c>
      <c r="EC147" s="49">
        <v>0</v>
      </c>
      <c r="ED147" s="49">
        <v>0</v>
      </c>
      <c r="EE147" s="49">
        <v>0</v>
      </c>
      <c r="EF147" s="49">
        <v>0</v>
      </c>
      <c r="EG147" s="49">
        <v>0</v>
      </c>
      <c r="EH147" s="49">
        <v>0</v>
      </c>
      <c r="EI147" s="49">
        <v>0</v>
      </c>
      <c r="EJ147" s="49">
        <v>0</v>
      </c>
      <c r="EK147" s="49">
        <v>0</v>
      </c>
      <c r="EL147" s="49">
        <v>0</v>
      </c>
      <c r="EM147" s="49">
        <v>0</v>
      </c>
      <c r="EN147" s="49">
        <v>0</v>
      </c>
      <c r="EO147" s="49">
        <v>7659479.3724221382</v>
      </c>
      <c r="EP147" s="49">
        <v>0</v>
      </c>
      <c r="EQ147" s="49">
        <v>125.15386139996436</v>
      </c>
      <c r="ER147" s="49">
        <v>0</v>
      </c>
      <c r="ES147" s="49">
        <v>0</v>
      </c>
      <c r="ET147" s="49">
        <v>0</v>
      </c>
      <c r="EU147" s="49">
        <v>0</v>
      </c>
      <c r="EV147" s="49">
        <v>0</v>
      </c>
      <c r="EW147" s="49">
        <v>0</v>
      </c>
      <c r="EX147" s="49">
        <v>309.22552276436414</v>
      </c>
      <c r="EY147" s="49">
        <v>0</v>
      </c>
      <c r="EZ147" s="49">
        <v>0</v>
      </c>
      <c r="FA147" s="49">
        <v>0</v>
      </c>
      <c r="FB147" s="49">
        <v>0</v>
      </c>
      <c r="FC147" s="49">
        <v>0</v>
      </c>
      <c r="FD147" s="49">
        <v>0</v>
      </c>
      <c r="FE147" s="49">
        <v>0</v>
      </c>
      <c r="FF147" s="49">
        <v>0</v>
      </c>
      <c r="FG147" s="49">
        <v>0</v>
      </c>
      <c r="FH147" s="49">
        <v>0</v>
      </c>
      <c r="FI147" s="49">
        <v>0</v>
      </c>
      <c r="FJ147" s="49">
        <v>0</v>
      </c>
      <c r="FK147" s="50">
        <v>7664510.3318214566</v>
      </c>
      <c r="FL147" s="50"/>
      <c r="FM147" s="51">
        <v>1685328.2746874262</v>
      </c>
      <c r="FN147" s="50">
        <v>0</v>
      </c>
      <c r="FO147" s="51">
        <v>1685328.2746874262</v>
      </c>
      <c r="FP147" s="51">
        <v>9349838.6065088827</v>
      </c>
      <c r="FQ147" s="51">
        <v>0</v>
      </c>
      <c r="FR147" s="51">
        <v>162029.61038665252</v>
      </c>
      <c r="FS147" s="51">
        <v>9511868.2168955356</v>
      </c>
      <c r="FT147" s="47">
        <v>162029.61038665252</v>
      </c>
      <c r="FU147" s="47">
        <v>0</v>
      </c>
      <c r="FV147" s="61">
        <f t="shared" si="4"/>
        <v>0</v>
      </c>
    </row>
    <row r="148" spans="1:178" x14ac:dyDescent="0.25">
      <c r="A148" s="42" t="s">
        <v>173</v>
      </c>
      <c r="B148" s="43">
        <v>144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9">
        <v>0</v>
      </c>
      <c r="AJ148" s="49">
        <v>0</v>
      </c>
      <c r="AK148" s="49">
        <v>0</v>
      </c>
      <c r="AL148" s="49">
        <v>0</v>
      </c>
      <c r="AM148" s="49">
        <v>0</v>
      </c>
      <c r="AN148" s="49">
        <v>0</v>
      </c>
      <c r="AO148" s="49">
        <v>0</v>
      </c>
      <c r="AP148" s="49">
        <v>0</v>
      </c>
      <c r="AQ148" s="49">
        <v>0</v>
      </c>
      <c r="AR148" s="49">
        <v>0</v>
      </c>
      <c r="AS148" s="49">
        <v>0</v>
      </c>
      <c r="AT148" s="49">
        <v>0</v>
      </c>
      <c r="AU148" s="49">
        <v>0</v>
      </c>
      <c r="AV148" s="49">
        <v>0</v>
      </c>
      <c r="AW148" s="49">
        <v>0</v>
      </c>
      <c r="AX148" s="49">
        <v>0</v>
      </c>
      <c r="AY148" s="49">
        <v>0</v>
      </c>
      <c r="AZ148" s="49">
        <v>0</v>
      </c>
      <c r="BA148" s="49">
        <v>0</v>
      </c>
      <c r="BB148" s="49">
        <v>0</v>
      </c>
      <c r="BC148" s="49">
        <v>0</v>
      </c>
      <c r="BD148" s="49">
        <v>0</v>
      </c>
      <c r="BE148" s="49">
        <v>0</v>
      </c>
      <c r="BF148" s="49">
        <v>0</v>
      </c>
      <c r="BG148" s="49">
        <v>0</v>
      </c>
      <c r="BH148" s="49">
        <v>0</v>
      </c>
      <c r="BI148" s="49">
        <v>0</v>
      </c>
      <c r="BJ148" s="49">
        <v>0</v>
      </c>
      <c r="BK148" s="49">
        <v>0</v>
      </c>
      <c r="BL148" s="49">
        <v>0</v>
      </c>
      <c r="BM148" s="49">
        <v>0</v>
      </c>
      <c r="BN148" s="49">
        <v>0</v>
      </c>
      <c r="BO148" s="49">
        <v>0</v>
      </c>
      <c r="BP148" s="49">
        <v>0</v>
      </c>
      <c r="BQ148" s="49">
        <v>0</v>
      </c>
      <c r="BR148" s="49">
        <v>0</v>
      </c>
      <c r="BS148" s="49">
        <v>0</v>
      </c>
      <c r="BT148" s="49">
        <v>0</v>
      </c>
      <c r="BU148" s="49">
        <v>0</v>
      </c>
      <c r="BV148" s="49">
        <v>0</v>
      </c>
      <c r="BW148" s="49">
        <v>0</v>
      </c>
      <c r="BX148" s="49">
        <v>0</v>
      </c>
      <c r="BY148" s="49">
        <v>0</v>
      </c>
      <c r="BZ148" s="49">
        <v>0</v>
      </c>
      <c r="CA148" s="49">
        <v>0</v>
      </c>
      <c r="CB148" s="49">
        <v>0</v>
      </c>
      <c r="CC148" s="49">
        <v>0</v>
      </c>
      <c r="CD148" s="49">
        <v>0</v>
      </c>
      <c r="CE148" s="49">
        <v>0</v>
      </c>
      <c r="CF148" s="49">
        <v>0</v>
      </c>
      <c r="CG148" s="49">
        <v>0</v>
      </c>
      <c r="CH148" s="49">
        <v>0</v>
      </c>
      <c r="CI148" s="49">
        <v>0</v>
      </c>
      <c r="CJ148" s="49">
        <v>0</v>
      </c>
      <c r="CK148" s="49">
        <v>0</v>
      </c>
      <c r="CL148" s="49">
        <v>0</v>
      </c>
      <c r="CM148" s="49">
        <v>0</v>
      </c>
      <c r="CN148" s="49">
        <v>0</v>
      </c>
      <c r="CO148" s="49">
        <v>0</v>
      </c>
      <c r="CP148" s="49">
        <v>0</v>
      </c>
      <c r="CQ148" s="49">
        <v>0</v>
      </c>
      <c r="CR148" s="49">
        <v>0</v>
      </c>
      <c r="CS148" s="49">
        <v>0</v>
      </c>
      <c r="CT148" s="49">
        <v>0</v>
      </c>
      <c r="CU148" s="49">
        <v>0</v>
      </c>
      <c r="CV148" s="49">
        <v>0</v>
      </c>
      <c r="CW148" s="49">
        <v>0</v>
      </c>
      <c r="CX148" s="49">
        <v>0</v>
      </c>
      <c r="CY148" s="49">
        <v>0</v>
      </c>
      <c r="CZ148" s="49">
        <v>0</v>
      </c>
      <c r="DA148" s="49">
        <v>0</v>
      </c>
      <c r="DB148" s="49">
        <v>0</v>
      </c>
      <c r="DC148" s="49">
        <v>0</v>
      </c>
      <c r="DD148" s="49">
        <v>0</v>
      </c>
      <c r="DE148" s="49">
        <v>0</v>
      </c>
      <c r="DF148" s="49">
        <v>0</v>
      </c>
      <c r="DG148" s="49">
        <v>0</v>
      </c>
      <c r="DH148" s="49">
        <v>0</v>
      </c>
      <c r="DI148" s="49">
        <v>0</v>
      </c>
      <c r="DJ148" s="49">
        <v>0</v>
      </c>
      <c r="DK148" s="49">
        <v>0</v>
      </c>
      <c r="DL148" s="49">
        <v>0</v>
      </c>
      <c r="DM148" s="49">
        <v>0</v>
      </c>
      <c r="DN148" s="49">
        <v>0</v>
      </c>
      <c r="DO148" s="49">
        <v>0</v>
      </c>
      <c r="DP148" s="49">
        <v>0</v>
      </c>
      <c r="DQ148" s="49">
        <v>0</v>
      </c>
      <c r="DR148" s="49">
        <v>0</v>
      </c>
      <c r="DS148" s="49">
        <v>0</v>
      </c>
      <c r="DT148" s="49">
        <v>0</v>
      </c>
      <c r="DU148" s="49">
        <v>0</v>
      </c>
      <c r="DV148" s="49">
        <v>0</v>
      </c>
      <c r="DW148" s="49">
        <v>0</v>
      </c>
      <c r="DX148" s="49">
        <v>0</v>
      </c>
      <c r="DY148" s="49">
        <v>0</v>
      </c>
      <c r="DZ148" s="49">
        <v>0</v>
      </c>
      <c r="EA148" s="49">
        <v>0</v>
      </c>
      <c r="EB148" s="49">
        <v>0</v>
      </c>
      <c r="EC148" s="49">
        <v>0</v>
      </c>
      <c r="ED148" s="49">
        <v>0</v>
      </c>
      <c r="EE148" s="49">
        <v>0</v>
      </c>
      <c r="EF148" s="49">
        <v>0</v>
      </c>
      <c r="EG148" s="49">
        <v>0</v>
      </c>
      <c r="EH148" s="49">
        <v>0</v>
      </c>
      <c r="EI148" s="49">
        <v>0</v>
      </c>
      <c r="EJ148" s="49">
        <v>0</v>
      </c>
      <c r="EK148" s="49">
        <v>0</v>
      </c>
      <c r="EL148" s="49">
        <v>0</v>
      </c>
      <c r="EM148" s="49">
        <v>0</v>
      </c>
      <c r="EN148" s="49">
        <v>0</v>
      </c>
      <c r="EO148" s="49">
        <v>0</v>
      </c>
      <c r="EP148" s="49">
        <v>826204.88638449763</v>
      </c>
      <c r="EQ148" s="49">
        <v>0</v>
      </c>
      <c r="ER148" s="49">
        <v>0</v>
      </c>
      <c r="ES148" s="49">
        <v>0</v>
      </c>
      <c r="ET148" s="49">
        <v>0</v>
      </c>
      <c r="EU148" s="49">
        <v>0</v>
      </c>
      <c r="EV148" s="49">
        <v>0</v>
      </c>
      <c r="EW148" s="49">
        <v>0</v>
      </c>
      <c r="EX148" s="49">
        <v>0</v>
      </c>
      <c r="EY148" s="49">
        <v>0</v>
      </c>
      <c r="EZ148" s="49">
        <v>0</v>
      </c>
      <c r="FA148" s="49">
        <v>0</v>
      </c>
      <c r="FB148" s="49">
        <v>0</v>
      </c>
      <c r="FC148" s="49">
        <v>0</v>
      </c>
      <c r="FD148" s="49">
        <v>0</v>
      </c>
      <c r="FE148" s="49">
        <v>0</v>
      </c>
      <c r="FF148" s="49">
        <v>0</v>
      </c>
      <c r="FG148" s="49">
        <v>0</v>
      </c>
      <c r="FH148" s="49">
        <v>0</v>
      </c>
      <c r="FI148" s="49">
        <v>0</v>
      </c>
      <c r="FJ148" s="49">
        <v>0</v>
      </c>
      <c r="FK148" s="50">
        <v>826204.88638449763</v>
      </c>
      <c r="FL148" s="50"/>
      <c r="FM148" s="51">
        <v>0</v>
      </c>
      <c r="FN148" s="50">
        <v>0</v>
      </c>
      <c r="FO148" s="51">
        <v>0</v>
      </c>
      <c r="FP148" s="51">
        <v>826204.88638449763</v>
      </c>
      <c r="FQ148" s="51">
        <v>0</v>
      </c>
      <c r="FR148" s="51">
        <v>16000.488008440438</v>
      </c>
      <c r="FS148" s="51">
        <v>842205.3743929381</v>
      </c>
      <c r="FT148" s="47">
        <v>16000.488008440438</v>
      </c>
      <c r="FU148" s="47">
        <v>0</v>
      </c>
      <c r="FV148" s="61">
        <f t="shared" si="4"/>
        <v>0</v>
      </c>
    </row>
    <row r="149" spans="1:178" x14ac:dyDescent="0.25">
      <c r="A149" s="42" t="s">
        <v>174</v>
      </c>
      <c r="B149" s="43">
        <v>145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55.785944385437553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9">
        <v>0</v>
      </c>
      <c r="AJ149" s="49">
        <v>0</v>
      </c>
      <c r="AK149" s="49">
        <v>0</v>
      </c>
      <c r="AL149" s="49">
        <v>0</v>
      </c>
      <c r="AM149" s="49">
        <v>0</v>
      </c>
      <c r="AN149" s="49">
        <v>0</v>
      </c>
      <c r="AO149" s="49">
        <v>0</v>
      </c>
      <c r="AP149" s="49">
        <v>0</v>
      </c>
      <c r="AQ149" s="49">
        <v>0</v>
      </c>
      <c r="AR149" s="49">
        <v>0</v>
      </c>
      <c r="AS149" s="49">
        <v>0</v>
      </c>
      <c r="AT149" s="49">
        <v>0</v>
      </c>
      <c r="AU149" s="49">
        <v>0</v>
      </c>
      <c r="AV149" s="49">
        <v>0</v>
      </c>
      <c r="AW149" s="49">
        <v>0</v>
      </c>
      <c r="AX149" s="49">
        <v>0</v>
      </c>
      <c r="AY149" s="49">
        <v>0</v>
      </c>
      <c r="AZ149" s="49">
        <v>0</v>
      </c>
      <c r="BA149" s="49">
        <v>0</v>
      </c>
      <c r="BB149" s="49">
        <v>0</v>
      </c>
      <c r="BC149" s="49">
        <v>0</v>
      </c>
      <c r="BD149" s="49">
        <v>0</v>
      </c>
      <c r="BE149" s="49">
        <v>0</v>
      </c>
      <c r="BF149" s="49">
        <v>0</v>
      </c>
      <c r="BG149" s="49">
        <v>0</v>
      </c>
      <c r="BH149" s="49">
        <v>0</v>
      </c>
      <c r="BI149" s="49">
        <v>0</v>
      </c>
      <c r="BJ149" s="49">
        <v>0</v>
      </c>
      <c r="BK149" s="49">
        <v>0</v>
      </c>
      <c r="BL149" s="49">
        <v>0</v>
      </c>
      <c r="BM149" s="49">
        <v>0</v>
      </c>
      <c r="BN149" s="49">
        <v>0</v>
      </c>
      <c r="BO149" s="49">
        <v>0</v>
      </c>
      <c r="BP149" s="49">
        <v>0</v>
      </c>
      <c r="BQ149" s="49">
        <v>0</v>
      </c>
      <c r="BR149" s="49">
        <v>0</v>
      </c>
      <c r="BS149" s="49">
        <v>0</v>
      </c>
      <c r="BT149" s="49">
        <v>0</v>
      </c>
      <c r="BU149" s="49">
        <v>0</v>
      </c>
      <c r="BV149" s="49">
        <v>0</v>
      </c>
      <c r="BW149" s="49">
        <v>0</v>
      </c>
      <c r="BX149" s="49">
        <v>0</v>
      </c>
      <c r="BY149" s="49">
        <v>0</v>
      </c>
      <c r="BZ149" s="49">
        <v>0</v>
      </c>
      <c r="CA149" s="49">
        <v>0</v>
      </c>
      <c r="CB149" s="49">
        <v>0</v>
      </c>
      <c r="CC149" s="49">
        <v>0</v>
      </c>
      <c r="CD149" s="49">
        <v>0</v>
      </c>
      <c r="CE149" s="49">
        <v>0</v>
      </c>
      <c r="CF149" s="49">
        <v>0</v>
      </c>
      <c r="CG149" s="49">
        <v>0</v>
      </c>
      <c r="CH149" s="49">
        <v>0</v>
      </c>
      <c r="CI149" s="49">
        <v>0</v>
      </c>
      <c r="CJ149" s="49">
        <v>0</v>
      </c>
      <c r="CK149" s="49">
        <v>0</v>
      </c>
      <c r="CL149" s="49">
        <v>0</v>
      </c>
      <c r="CM149" s="49">
        <v>0</v>
      </c>
      <c r="CN149" s="49">
        <v>0</v>
      </c>
      <c r="CO149" s="49">
        <v>0</v>
      </c>
      <c r="CP149" s="49">
        <v>0</v>
      </c>
      <c r="CQ149" s="49">
        <v>0</v>
      </c>
      <c r="CR149" s="49">
        <v>0</v>
      </c>
      <c r="CS149" s="49">
        <v>0</v>
      </c>
      <c r="CT149" s="49">
        <v>0</v>
      </c>
      <c r="CU149" s="49">
        <v>0</v>
      </c>
      <c r="CV149" s="49">
        <v>0</v>
      </c>
      <c r="CW149" s="49">
        <v>0</v>
      </c>
      <c r="CX149" s="49">
        <v>0</v>
      </c>
      <c r="CY149" s="49">
        <v>0</v>
      </c>
      <c r="CZ149" s="49">
        <v>0</v>
      </c>
      <c r="DA149" s="49">
        <v>0</v>
      </c>
      <c r="DB149" s="49">
        <v>0</v>
      </c>
      <c r="DC149" s="49">
        <v>0</v>
      </c>
      <c r="DD149" s="49">
        <v>0</v>
      </c>
      <c r="DE149" s="49">
        <v>0</v>
      </c>
      <c r="DF149" s="49">
        <v>0</v>
      </c>
      <c r="DG149" s="49">
        <v>0</v>
      </c>
      <c r="DH149" s="49">
        <v>0</v>
      </c>
      <c r="DI149" s="49">
        <v>0</v>
      </c>
      <c r="DJ149" s="49">
        <v>0</v>
      </c>
      <c r="DK149" s="49">
        <v>0</v>
      </c>
      <c r="DL149" s="49">
        <v>0</v>
      </c>
      <c r="DM149" s="49">
        <v>0</v>
      </c>
      <c r="DN149" s="49">
        <v>0</v>
      </c>
      <c r="DO149" s="49">
        <v>0</v>
      </c>
      <c r="DP149" s="49">
        <v>0</v>
      </c>
      <c r="DQ149" s="49">
        <v>0</v>
      </c>
      <c r="DR149" s="49">
        <v>0</v>
      </c>
      <c r="DS149" s="49">
        <v>0</v>
      </c>
      <c r="DT149" s="49">
        <v>0</v>
      </c>
      <c r="DU149" s="49">
        <v>0</v>
      </c>
      <c r="DV149" s="49">
        <v>0</v>
      </c>
      <c r="DW149" s="49">
        <v>9558.4362908210733</v>
      </c>
      <c r="DX149" s="49">
        <v>0</v>
      </c>
      <c r="DY149" s="49">
        <v>0</v>
      </c>
      <c r="DZ149" s="49">
        <v>0</v>
      </c>
      <c r="EA149" s="49">
        <v>0</v>
      </c>
      <c r="EB149" s="49">
        <v>0</v>
      </c>
      <c r="EC149" s="49">
        <v>0</v>
      </c>
      <c r="ED149" s="49">
        <v>0</v>
      </c>
      <c r="EE149" s="49">
        <v>0</v>
      </c>
      <c r="EF149" s="49">
        <v>0</v>
      </c>
      <c r="EG149" s="49">
        <v>0</v>
      </c>
      <c r="EH149" s="49">
        <v>0</v>
      </c>
      <c r="EI149" s="49">
        <v>0</v>
      </c>
      <c r="EJ149" s="49">
        <v>0</v>
      </c>
      <c r="EK149" s="49">
        <v>0</v>
      </c>
      <c r="EL149" s="49">
        <v>0</v>
      </c>
      <c r="EM149" s="49">
        <v>0</v>
      </c>
      <c r="EN149" s="49">
        <v>1681.5880597624498</v>
      </c>
      <c r="EO149" s="49">
        <v>0</v>
      </c>
      <c r="EP149" s="49">
        <v>0</v>
      </c>
      <c r="EQ149" s="49">
        <v>7658090.0566176875</v>
      </c>
      <c r="ER149" s="49">
        <v>0</v>
      </c>
      <c r="ES149" s="49">
        <v>0</v>
      </c>
      <c r="ET149" s="49">
        <v>0</v>
      </c>
      <c r="EU149" s="49">
        <v>0</v>
      </c>
      <c r="EV149" s="49">
        <v>0</v>
      </c>
      <c r="EW149" s="49">
        <v>0</v>
      </c>
      <c r="EX149" s="49">
        <v>0</v>
      </c>
      <c r="EY149" s="49">
        <v>0</v>
      </c>
      <c r="EZ149" s="49">
        <v>0</v>
      </c>
      <c r="FA149" s="49">
        <v>0</v>
      </c>
      <c r="FB149" s="49">
        <v>0</v>
      </c>
      <c r="FC149" s="49">
        <v>0</v>
      </c>
      <c r="FD149" s="49">
        <v>0</v>
      </c>
      <c r="FE149" s="49">
        <v>0</v>
      </c>
      <c r="FF149" s="49">
        <v>0</v>
      </c>
      <c r="FG149" s="49">
        <v>0</v>
      </c>
      <c r="FH149" s="49">
        <v>0</v>
      </c>
      <c r="FI149" s="49">
        <v>0</v>
      </c>
      <c r="FJ149" s="49">
        <v>0</v>
      </c>
      <c r="FK149" s="50">
        <v>7669385.8669126565</v>
      </c>
      <c r="FL149" s="50"/>
      <c r="FM149" s="51">
        <v>0</v>
      </c>
      <c r="FN149" s="50">
        <v>0</v>
      </c>
      <c r="FO149" s="51">
        <v>0</v>
      </c>
      <c r="FP149" s="51">
        <v>7669385.8669126565</v>
      </c>
      <c r="FQ149" s="51">
        <v>0</v>
      </c>
      <c r="FR149" s="51">
        <v>607115.09040257998</v>
      </c>
      <c r="FS149" s="51">
        <v>8276500.9573152363</v>
      </c>
      <c r="FT149" s="47">
        <v>607115.09040257998</v>
      </c>
      <c r="FU149" s="47">
        <v>0</v>
      </c>
      <c r="FV149" s="61">
        <f t="shared" si="4"/>
        <v>0</v>
      </c>
    </row>
    <row r="150" spans="1:178" x14ac:dyDescent="0.25">
      <c r="A150" s="42" t="s">
        <v>175</v>
      </c>
      <c r="B150" s="43">
        <v>146</v>
      </c>
      <c r="C150" s="49">
        <v>0</v>
      </c>
      <c r="D150" s="49">
        <v>0</v>
      </c>
      <c r="E150" s="49">
        <v>0</v>
      </c>
      <c r="F150" s="49">
        <v>0</v>
      </c>
      <c r="G150" s="49">
        <v>0</v>
      </c>
      <c r="H150" s="49">
        <v>0</v>
      </c>
      <c r="I150" s="49">
        <v>0</v>
      </c>
      <c r="J150" s="49">
        <v>0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49">
        <v>0</v>
      </c>
      <c r="Q150" s="49">
        <v>0</v>
      </c>
      <c r="R150" s="49">
        <v>0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49">
        <v>0</v>
      </c>
      <c r="AB150" s="49">
        <v>0</v>
      </c>
      <c r="AC150" s="49">
        <v>0</v>
      </c>
      <c r="AD150" s="49">
        <v>0</v>
      </c>
      <c r="AE150" s="49">
        <v>0</v>
      </c>
      <c r="AF150" s="49">
        <v>0</v>
      </c>
      <c r="AG150" s="49">
        <v>0</v>
      </c>
      <c r="AH150" s="49">
        <v>0</v>
      </c>
      <c r="AI150" s="49">
        <v>0</v>
      </c>
      <c r="AJ150" s="49">
        <v>0</v>
      </c>
      <c r="AK150" s="49">
        <v>0</v>
      </c>
      <c r="AL150" s="49">
        <v>0</v>
      </c>
      <c r="AM150" s="49">
        <v>0</v>
      </c>
      <c r="AN150" s="49">
        <v>0</v>
      </c>
      <c r="AO150" s="49">
        <v>0</v>
      </c>
      <c r="AP150" s="49">
        <v>0</v>
      </c>
      <c r="AQ150" s="49">
        <v>0</v>
      </c>
      <c r="AR150" s="49">
        <v>0</v>
      </c>
      <c r="AS150" s="49">
        <v>0</v>
      </c>
      <c r="AT150" s="49">
        <v>0</v>
      </c>
      <c r="AU150" s="49">
        <v>0</v>
      </c>
      <c r="AV150" s="49">
        <v>0</v>
      </c>
      <c r="AW150" s="49">
        <v>0</v>
      </c>
      <c r="AX150" s="49">
        <v>0</v>
      </c>
      <c r="AY150" s="49">
        <v>0</v>
      </c>
      <c r="AZ150" s="49">
        <v>0</v>
      </c>
      <c r="BA150" s="49">
        <v>0</v>
      </c>
      <c r="BB150" s="49">
        <v>0</v>
      </c>
      <c r="BC150" s="49">
        <v>0</v>
      </c>
      <c r="BD150" s="49">
        <v>0</v>
      </c>
      <c r="BE150" s="49">
        <v>0</v>
      </c>
      <c r="BF150" s="49">
        <v>0</v>
      </c>
      <c r="BG150" s="49">
        <v>0</v>
      </c>
      <c r="BH150" s="49">
        <v>0</v>
      </c>
      <c r="BI150" s="49">
        <v>0</v>
      </c>
      <c r="BJ150" s="49">
        <v>0</v>
      </c>
      <c r="BK150" s="49">
        <v>0</v>
      </c>
      <c r="BL150" s="49">
        <v>0</v>
      </c>
      <c r="BM150" s="49">
        <v>0</v>
      </c>
      <c r="BN150" s="49">
        <v>0</v>
      </c>
      <c r="BO150" s="49">
        <v>0</v>
      </c>
      <c r="BP150" s="49">
        <v>0</v>
      </c>
      <c r="BQ150" s="49">
        <v>0</v>
      </c>
      <c r="BR150" s="49">
        <v>0</v>
      </c>
      <c r="BS150" s="49">
        <v>0</v>
      </c>
      <c r="BT150" s="49">
        <v>0</v>
      </c>
      <c r="BU150" s="49">
        <v>0</v>
      </c>
      <c r="BV150" s="49">
        <v>0</v>
      </c>
      <c r="BW150" s="49">
        <v>0</v>
      </c>
      <c r="BX150" s="49">
        <v>0</v>
      </c>
      <c r="BY150" s="49">
        <v>0</v>
      </c>
      <c r="BZ150" s="49">
        <v>0</v>
      </c>
      <c r="CA150" s="49">
        <v>0</v>
      </c>
      <c r="CB150" s="49">
        <v>0</v>
      </c>
      <c r="CC150" s="49">
        <v>0</v>
      </c>
      <c r="CD150" s="49">
        <v>0</v>
      </c>
      <c r="CE150" s="49">
        <v>0</v>
      </c>
      <c r="CF150" s="49">
        <v>0</v>
      </c>
      <c r="CG150" s="49">
        <v>0</v>
      </c>
      <c r="CH150" s="49">
        <v>0</v>
      </c>
      <c r="CI150" s="49">
        <v>0</v>
      </c>
      <c r="CJ150" s="49">
        <v>0</v>
      </c>
      <c r="CK150" s="49">
        <v>0</v>
      </c>
      <c r="CL150" s="49">
        <v>0</v>
      </c>
      <c r="CM150" s="49">
        <v>0</v>
      </c>
      <c r="CN150" s="49">
        <v>0</v>
      </c>
      <c r="CO150" s="49">
        <v>0</v>
      </c>
      <c r="CP150" s="49">
        <v>0</v>
      </c>
      <c r="CQ150" s="49">
        <v>0</v>
      </c>
      <c r="CR150" s="49">
        <v>0</v>
      </c>
      <c r="CS150" s="49">
        <v>0</v>
      </c>
      <c r="CT150" s="49">
        <v>0</v>
      </c>
      <c r="CU150" s="49">
        <v>0</v>
      </c>
      <c r="CV150" s="49">
        <v>0</v>
      </c>
      <c r="CW150" s="49">
        <v>0</v>
      </c>
      <c r="CX150" s="49">
        <v>0</v>
      </c>
      <c r="CY150" s="49">
        <v>0</v>
      </c>
      <c r="CZ150" s="49">
        <v>0</v>
      </c>
      <c r="DA150" s="49">
        <v>0</v>
      </c>
      <c r="DB150" s="49">
        <v>0</v>
      </c>
      <c r="DC150" s="49">
        <v>0</v>
      </c>
      <c r="DD150" s="49">
        <v>0</v>
      </c>
      <c r="DE150" s="49">
        <v>0</v>
      </c>
      <c r="DF150" s="49">
        <v>0</v>
      </c>
      <c r="DG150" s="49">
        <v>0</v>
      </c>
      <c r="DH150" s="49">
        <v>0</v>
      </c>
      <c r="DI150" s="49">
        <v>0</v>
      </c>
      <c r="DJ150" s="49">
        <v>0</v>
      </c>
      <c r="DK150" s="49">
        <v>0</v>
      </c>
      <c r="DL150" s="49">
        <v>0</v>
      </c>
      <c r="DM150" s="49">
        <v>0</v>
      </c>
      <c r="DN150" s="49">
        <v>0</v>
      </c>
      <c r="DO150" s="49">
        <v>0</v>
      </c>
      <c r="DP150" s="49">
        <v>0</v>
      </c>
      <c r="DQ150" s="49">
        <v>0</v>
      </c>
      <c r="DR150" s="49">
        <v>0</v>
      </c>
      <c r="DS150" s="49">
        <v>0</v>
      </c>
      <c r="DT150" s="49">
        <v>0</v>
      </c>
      <c r="DU150" s="49">
        <v>0</v>
      </c>
      <c r="DV150" s="49">
        <v>0</v>
      </c>
      <c r="DW150" s="49">
        <v>0</v>
      </c>
      <c r="DX150" s="49">
        <v>0</v>
      </c>
      <c r="DY150" s="49">
        <v>0</v>
      </c>
      <c r="DZ150" s="49">
        <v>0</v>
      </c>
      <c r="EA150" s="49">
        <v>0</v>
      </c>
      <c r="EB150" s="49">
        <v>0</v>
      </c>
      <c r="EC150" s="49">
        <v>0</v>
      </c>
      <c r="ED150" s="49">
        <v>0</v>
      </c>
      <c r="EE150" s="49">
        <v>0</v>
      </c>
      <c r="EF150" s="49">
        <v>0</v>
      </c>
      <c r="EG150" s="49">
        <v>0</v>
      </c>
      <c r="EH150" s="49">
        <v>0</v>
      </c>
      <c r="EI150" s="49">
        <v>0</v>
      </c>
      <c r="EJ150" s="49">
        <v>0</v>
      </c>
      <c r="EK150" s="49">
        <v>86.382430513532654</v>
      </c>
      <c r="EL150" s="49">
        <v>0</v>
      </c>
      <c r="EM150" s="49">
        <v>0</v>
      </c>
      <c r="EN150" s="49">
        <v>0</v>
      </c>
      <c r="EO150" s="49">
        <v>39964.868917744527</v>
      </c>
      <c r="EP150" s="49">
        <v>0</v>
      </c>
      <c r="EQ150" s="49">
        <v>0</v>
      </c>
      <c r="ER150" s="49">
        <v>3193357.8253610525</v>
      </c>
      <c r="ES150" s="49">
        <v>0</v>
      </c>
      <c r="ET150" s="49">
        <v>0</v>
      </c>
      <c r="EU150" s="49">
        <v>0</v>
      </c>
      <c r="EV150" s="49">
        <v>0</v>
      </c>
      <c r="EW150" s="49">
        <v>0</v>
      </c>
      <c r="EX150" s="49">
        <v>0</v>
      </c>
      <c r="EY150" s="49">
        <v>0</v>
      </c>
      <c r="EZ150" s="49">
        <v>0</v>
      </c>
      <c r="FA150" s="49">
        <v>0</v>
      </c>
      <c r="FB150" s="49">
        <v>0</v>
      </c>
      <c r="FC150" s="49">
        <v>0</v>
      </c>
      <c r="FD150" s="49">
        <v>0</v>
      </c>
      <c r="FE150" s="49">
        <v>0</v>
      </c>
      <c r="FF150" s="49">
        <v>0</v>
      </c>
      <c r="FG150" s="49">
        <v>0</v>
      </c>
      <c r="FH150" s="49">
        <v>0</v>
      </c>
      <c r="FI150" s="49">
        <v>0</v>
      </c>
      <c r="FJ150" s="49">
        <v>0</v>
      </c>
      <c r="FK150" s="50">
        <v>3233409.0767093105</v>
      </c>
      <c r="FL150" s="50"/>
      <c r="FM150" s="51">
        <v>0</v>
      </c>
      <c r="FN150" s="50">
        <v>0</v>
      </c>
      <c r="FO150" s="51">
        <v>0</v>
      </c>
      <c r="FP150" s="51">
        <v>3233409.0767093105</v>
      </c>
      <c r="FQ150" s="51">
        <v>0</v>
      </c>
      <c r="FR150" s="51">
        <v>310665.58550009999</v>
      </c>
      <c r="FS150" s="51">
        <v>3544074.6622094107</v>
      </c>
      <c r="FT150" s="47">
        <v>310665.58550009999</v>
      </c>
      <c r="FU150" s="47">
        <v>0</v>
      </c>
      <c r="FV150" s="61">
        <f t="shared" si="4"/>
        <v>0</v>
      </c>
    </row>
    <row r="151" spans="1:178" x14ac:dyDescent="0.25">
      <c r="A151" s="42" t="s">
        <v>176</v>
      </c>
      <c r="B151" s="43">
        <v>147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9">
        <v>0</v>
      </c>
      <c r="AJ151" s="49">
        <v>0</v>
      </c>
      <c r="AK151" s="49">
        <v>0</v>
      </c>
      <c r="AL151" s="49">
        <v>0</v>
      </c>
      <c r="AM151" s="49">
        <v>0</v>
      </c>
      <c r="AN151" s="49">
        <v>0</v>
      </c>
      <c r="AO151" s="49">
        <v>0</v>
      </c>
      <c r="AP151" s="49">
        <v>0</v>
      </c>
      <c r="AQ151" s="49">
        <v>0</v>
      </c>
      <c r="AR151" s="49">
        <v>0</v>
      </c>
      <c r="AS151" s="49">
        <v>0</v>
      </c>
      <c r="AT151" s="49">
        <v>0</v>
      </c>
      <c r="AU151" s="49">
        <v>0</v>
      </c>
      <c r="AV151" s="49">
        <v>0</v>
      </c>
      <c r="AW151" s="49">
        <v>0</v>
      </c>
      <c r="AX151" s="49">
        <v>0</v>
      </c>
      <c r="AY151" s="49">
        <v>0</v>
      </c>
      <c r="AZ151" s="49">
        <v>0</v>
      </c>
      <c r="BA151" s="49">
        <v>0</v>
      </c>
      <c r="BB151" s="49">
        <v>0</v>
      </c>
      <c r="BC151" s="49">
        <v>0</v>
      </c>
      <c r="BD151" s="49">
        <v>0</v>
      </c>
      <c r="BE151" s="49">
        <v>0</v>
      </c>
      <c r="BF151" s="49">
        <v>0</v>
      </c>
      <c r="BG151" s="49">
        <v>0</v>
      </c>
      <c r="BH151" s="49">
        <v>0</v>
      </c>
      <c r="BI151" s="49">
        <v>0</v>
      </c>
      <c r="BJ151" s="49">
        <v>0</v>
      </c>
      <c r="BK151" s="49">
        <v>0</v>
      </c>
      <c r="BL151" s="49">
        <v>0</v>
      </c>
      <c r="BM151" s="49">
        <v>0</v>
      </c>
      <c r="BN151" s="49">
        <v>0</v>
      </c>
      <c r="BO151" s="49">
        <v>0</v>
      </c>
      <c r="BP151" s="49">
        <v>0</v>
      </c>
      <c r="BQ151" s="49">
        <v>0</v>
      </c>
      <c r="BR151" s="49">
        <v>0</v>
      </c>
      <c r="BS151" s="49">
        <v>0</v>
      </c>
      <c r="BT151" s="49">
        <v>0</v>
      </c>
      <c r="BU151" s="49">
        <v>0</v>
      </c>
      <c r="BV151" s="49">
        <v>0</v>
      </c>
      <c r="BW151" s="49">
        <v>0</v>
      </c>
      <c r="BX151" s="49">
        <v>0</v>
      </c>
      <c r="BY151" s="49">
        <v>0</v>
      </c>
      <c r="BZ151" s="49">
        <v>0</v>
      </c>
      <c r="CA151" s="49">
        <v>0</v>
      </c>
      <c r="CB151" s="49">
        <v>0</v>
      </c>
      <c r="CC151" s="49">
        <v>0</v>
      </c>
      <c r="CD151" s="49">
        <v>0</v>
      </c>
      <c r="CE151" s="49">
        <v>0</v>
      </c>
      <c r="CF151" s="49">
        <v>0</v>
      </c>
      <c r="CG151" s="49">
        <v>0</v>
      </c>
      <c r="CH151" s="49">
        <v>0</v>
      </c>
      <c r="CI151" s="49">
        <v>0</v>
      </c>
      <c r="CJ151" s="49">
        <v>0</v>
      </c>
      <c r="CK151" s="49">
        <v>0</v>
      </c>
      <c r="CL151" s="49">
        <v>0</v>
      </c>
      <c r="CM151" s="49">
        <v>0</v>
      </c>
      <c r="CN151" s="49">
        <v>0</v>
      </c>
      <c r="CO151" s="49">
        <v>0</v>
      </c>
      <c r="CP151" s="49">
        <v>0</v>
      </c>
      <c r="CQ151" s="49">
        <v>0</v>
      </c>
      <c r="CR151" s="49">
        <v>0</v>
      </c>
      <c r="CS151" s="49">
        <v>0</v>
      </c>
      <c r="CT151" s="49">
        <v>0</v>
      </c>
      <c r="CU151" s="49">
        <v>0</v>
      </c>
      <c r="CV151" s="49">
        <v>0</v>
      </c>
      <c r="CW151" s="49">
        <v>0</v>
      </c>
      <c r="CX151" s="49">
        <v>0</v>
      </c>
      <c r="CY151" s="49">
        <v>0</v>
      </c>
      <c r="CZ151" s="49">
        <v>0</v>
      </c>
      <c r="DA151" s="49">
        <v>0</v>
      </c>
      <c r="DB151" s="49">
        <v>0</v>
      </c>
      <c r="DC151" s="49">
        <v>0</v>
      </c>
      <c r="DD151" s="49">
        <v>0</v>
      </c>
      <c r="DE151" s="49">
        <v>0</v>
      </c>
      <c r="DF151" s="49">
        <v>0</v>
      </c>
      <c r="DG151" s="49">
        <v>0</v>
      </c>
      <c r="DH151" s="49">
        <v>0</v>
      </c>
      <c r="DI151" s="49">
        <v>0</v>
      </c>
      <c r="DJ151" s="49">
        <v>0</v>
      </c>
      <c r="DK151" s="49">
        <v>0</v>
      </c>
      <c r="DL151" s="49">
        <v>0</v>
      </c>
      <c r="DM151" s="49">
        <v>0</v>
      </c>
      <c r="DN151" s="49">
        <v>0</v>
      </c>
      <c r="DO151" s="49">
        <v>0</v>
      </c>
      <c r="DP151" s="49">
        <v>0</v>
      </c>
      <c r="DQ151" s="49">
        <v>0</v>
      </c>
      <c r="DR151" s="49">
        <v>0</v>
      </c>
      <c r="DS151" s="49">
        <v>0</v>
      </c>
      <c r="DT151" s="49">
        <v>0</v>
      </c>
      <c r="DU151" s="49">
        <v>0</v>
      </c>
      <c r="DV151" s="49">
        <v>0</v>
      </c>
      <c r="DW151" s="49">
        <v>0</v>
      </c>
      <c r="DX151" s="49">
        <v>0</v>
      </c>
      <c r="DY151" s="49">
        <v>0</v>
      </c>
      <c r="DZ151" s="49">
        <v>0</v>
      </c>
      <c r="EA151" s="49">
        <v>0</v>
      </c>
      <c r="EB151" s="49">
        <v>0</v>
      </c>
      <c r="EC151" s="49">
        <v>0</v>
      </c>
      <c r="ED151" s="49">
        <v>0</v>
      </c>
      <c r="EE151" s="49">
        <v>0</v>
      </c>
      <c r="EF151" s="49">
        <v>0</v>
      </c>
      <c r="EG151" s="49">
        <v>0</v>
      </c>
      <c r="EH151" s="49">
        <v>0</v>
      </c>
      <c r="EI151" s="49">
        <v>0</v>
      </c>
      <c r="EJ151" s="49">
        <v>0</v>
      </c>
      <c r="EK151" s="49">
        <v>0</v>
      </c>
      <c r="EL151" s="49">
        <v>0</v>
      </c>
      <c r="EM151" s="49">
        <v>0</v>
      </c>
      <c r="EN151" s="49">
        <v>0</v>
      </c>
      <c r="EO151" s="49">
        <v>0</v>
      </c>
      <c r="EP151" s="49">
        <v>0</v>
      </c>
      <c r="EQ151" s="49">
        <v>0</v>
      </c>
      <c r="ER151" s="49">
        <v>0</v>
      </c>
      <c r="ES151" s="49">
        <v>7601117.2718026806</v>
      </c>
      <c r="ET151" s="49">
        <v>0</v>
      </c>
      <c r="EU151" s="49">
        <v>0</v>
      </c>
      <c r="EV151" s="49">
        <v>0</v>
      </c>
      <c r="EW151" s="49">
        <v>0</v>
      </c>
      <c r="EX151" s="49">
        <v>0</v>
      </c>
      <c r="EY151" s="49">
        <v>0</v>
      </c>
      <c r="EZ151" s="49">
        <v>0</v>
      </c>
      <c r="FA151" s="49">
        <v>0</v>
      </c>
      <c r="FB151" s="49">
        <v>0</v>
      </c>
      <c r="FC151" s="49">
        <v>0</v>
      </c>
      <c r="FD151" s="49">
        <v>0</v>
      </c>
      <c r="FE151" s="49">
        <v>0</v>
      </c>
      <c r="FF151" s="49">
        <v>0</v>
      </c>
      <c r="FG151" s="49">
        <v>0</v>
      </c>
      <c r="FH151" s="49">
        <v>0</v>
      </c>
      <c r="FI151" s="49">
        <v>0</v>
      </c>
      <c r="FJ151" s="49">
        <v>0</v>
      </c>
      <c r="FK151" s="50">
        <v>7601117.2718026806</v>
      </c>
      <c r="FL151" s="50"/>
      <c r="FM151" s="51">
        <v>6783954.4218989601</v>
      </c>
      <c r="FN151" s="50">
        <v>0</v>
      </c>
      <c r="FO151" s="51">
        <v>6783954.4218989601</v>
      </c>
      <c r="FP151" s="51">
        <v>14385071.69370164</v>
      </c>
      <c r="FQ151" s="51">
        <v>0</v>
      </c>
      <c r="FR151" s="51">
        <v>736879.5328323564</v>
      </c>
      <c r="FS151" s="51">
        <v>15121951.226533996</v>
      </c>
      <c r="FT151" s="47">
        <v>736879.5328323564</v>
      </c>
      <c r="FU151" s="47">
        <v>0</v>
      </c>
      <c r="FV151" s="61">
        <f t="shared" si="4"/>
        <v>0</v>
      </c>
    </row>
    <row r="152" spans="1:178" x14ac:dyDescent="0.25">
      <c r="A152" s="42" t="s">
        <v>177</v>
      </c>
      <c r="B152" s="43">
        <v>148</v>
      </c>
      <c r="C152" s="49">
        <v>0</v>
      </c>
      <c r="D152" s="49">
        <v>0</v>
      </c>
      <c r="E152" s="49">
        <v>0</v>
      </c>
      <c r="F152" s="49">
        <v>0</v>
      </c>
      <c r="G152" s="49">
        <v>0</v>
      </c>
      <c r="H152" s="49">
        <v>0</v>
      </c>
      <c r="I152" s="49">
        <v>0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49">
        <v>0</v>
      </c>
      <c r="Q152" s="49">
        <v>0</v>
      </c>
      <c r="R152" s="49">
        <v>0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49">
        <v>0</v>
      </c>
      <c r="AA152" s="49">
        <v>0</v>
      </c>
      <c r="AB152" s="49">
        <v>0</v>
      </c>
      <c r="AC152" s="49">
        <v>0</v>
      </c>
      <c r="AD152" s="49">
        <v>0</v>
      </c>
      <c r="AE152" s="49">
        <v>0</v>
      </c>
      <c r="AF152" s="49">
        <v>0</v>
      </c>
      <c r="AG152" s="49">
        <v>0</v>
      </c>
      <c r="AH152" s="49">
        <v>0</v>
      </c>
      <c r="AI152" s="49">
        <v>0</v>
      </c>
      <c r="AJ152" s="49">
        <v>0</v>
      </c>
      <c r="AK152" s="49">
        <v>0</v>
      </c>
      <c r="AL152" s="49">
        <v>0</v>
      </c>
      <c r="AM152" s="49">
        <v>0</v>
      </c>
      <c r="AN152" s="49">
        <v>0</v>
      </c>
      <c r="AO152" s="49">
        <v>0</v>
      </c>
      <c r="AP152" s="49">
        <v>0</v>
      </c>
      <c r="AQ152" s="49">
        <v>0</v>
      </c>
      <c r="AR152" s="49">
        <v>0</v>
      </c>
      <c r="AS152" s="49">
        <v>0</v>
      </c>
      <c r="AT152" s="49">
        <v>0</v>
      </c>
      <c r="AU152" s="49">
        <v>0</v>
      </c>
      <c r="AV152" s="49">
        <v>0</v>
      </c>
      <c r="AW152" s="49">
        <v>0</v>
      </c>
      <c r="AX152" s="49">
        <v>0</v>
      </c>
      <c r="AY152" s="49">
        <v>0</v>
      </c>
      <c r="AZ152" s="49">
        <v>0</v>
      </c>
      <c r="BA152" s="49">
        <v>0</v>
      </c>
      <c r="BB152" s="49">
        <v>0</v>
      </c>
      <c r="BC152" s="49">
        <v>0</v>
      </c>
      <c r="BD152" s="49">
        <v>0</v>
      </c>
      <c r="BE152" s="49">
        <v>0</v>
      </c>
      <c r="BF152" s="49">
        <v>0</v>
      </c>
      <c r="BG152" s="49">
        <v>0</v>
      </c>
      <c r="BH152" s="49">
        <v>0</v>
      </c>
      <c r="BI152" s="49">
        <v>0</v>
      </c>
      <c r="BJ152" s="49">
        <v>0</v>
      </c>
      <c r="BK152" s="49">
        <v>0</v>
      </c>
      <c r="BL152" s="49">
        <v>0</v>
      </c>
      <c r="BM152" s="49">
        <v>0</v>
      </c>
      <c r="BN152" s="49">
        <v>0</v>
      </c>
      <c r="BO152" s="49">
        <v>0</v>
      </c>
      <c r="BP152" s="49">
        <v>0</v>
      </c>
      <c r="BQ152" s="49">
        <v>0</v>
      </c>
      <c r="BR152" s="49">
        <v>0</v>
      </c>
      <c r="BS152" s="49">
        <v>0</v>
      </c>
      <c r="BT152" s="49">
        <v>0</v>
      </c>
      <c r="BU152" s="49">
        <v>0</v>
      </c>
      <c r="BV152" s="49">
        <v>0</v>
      </c>
      <c r="BW152" s="49">
        <v>0</v>
      </c>
      <c r="BX152" s="49">
        <v>0</v>
      </c>
      <c r="BY152" s="49">
        <v>0</v>
      </c>
      <c r="BZ152" s="49">
        <v>0</v>
      </c>
      <c r="CA152" s="49">
        <v>0</v>
      </c>
      <c r="CB152" s="49">
        <v>0</v>
      </c>
      <c r="CC152" s="49">
        <v>0</v>
      </c>
      <c r="CD152" s="49">
        <v>0</v>
      </c>
      <c r="CE152" s="49">
        <v>0</v>
      </c>
      <c r="CF152" s="49">
        <v>0</v>
      </c>
      <c r="CG152" s="49">
        <v>0</v>
      </c>
      <c r="CH152" s="49">
        <v>0</v>
      </c>
      <c r="CI152" s="49">
        <v>0</v>
      </c>
      <c r="CJ152" s="49">
        <v>0</v>
      </c>
      <c r="CK152" s="49">
        <v>0</v>
      </c>
      <c r="CL152" s="49">
        <v>0</v>
      </c>
      <c r="CM152" s="49">
        <v>0</v>
      </c>
      <c r="CN152" s="49">
        <v>0</v>
      </c>
      <c r="CO152" s="49">
        <v>0</v>
      </c>
      <c r="CP152" s="49">
        <v>0</v>
      </c>
      <c r="CQ152" s="49">
        <v>0</v>
      </c>
      <c r="CR152" s="49">
        <v>0</v>
      </c>
      <c r="CS152" s="49">
        <v>0</v>
      </c>
      <c r="CT152" s="49">
        <v>0</v>
      </c>
      <c r="CU152" s="49">
        <v>0</v>
      </c>
      <c r="CV152" s="49">
        <v>0</v>
      </c>
      <c r="CW152" s="49">
        <v>0</v>
      </c>
      <c r="CX152" s="49">
        <v>0</v>
      </c>
      <c r="CY152" s="49">
        <v>0</v>
      </c>
      <c r="CZ152" s="49">
        <v>0</v>
      </c>
      <c r="DA152" s="49">
        <v>0</v>
      </c>
      <c r="DB152" s="49">
        <v>0</v>
      </c>
      <c r="DC152" s="49">
        <v>0</v>
      </c>
      <c r="DD152" s="49">
        <v>0</v>
      </c>
      <c r="DE152" s="49">
        <v>0</v>
      </c>
      <c r="DF152" s="49">
        <v>0</v>
      </c>
      <c r="DG152" s="49">
        <v>0</v>
      </c>
      <c r="DH152" s="49">
        <v>0</v>
      </c>
      <c r="DI152" s="49">
        <v>0</v>
      </c>
      <c r="DJ152" s="49">
        <v>0</v>
      </c>
      <c r="DK152" s="49">
        <v>0</v>
      </c>
      <c r="DL152" s="49">
        <v>0</v>
      </c>
      <c r="DM152" s="49">
        <v>0</v>
      </c>
      <c r="DN152" s="49">
        <v>0</v>
      </c>
      <c r="DO152" s="49">
        <v>0</v>
      </c>
      <c r="DP152" s="49">
        <v>0</v>
      </c>
      <c r="DQ152" s="49">
        <v>0</v>
      </c>
      <c r="DR152" s="49">
        <v>0</v>
      </c>
      <c r="DS152" s="49">
        <v>0</v>
      </c>
      <c r="DT152" s="49">
        <v>0</v>
      </c>
      <c r="DU152" s="49">
        <v>0</v>
      </c>
      <c r="DV152" s="49">
        <v>0</v>
      </c>
      <c r="DW152" s="49">
        <v>0</v>
      </c>
      <c r="DX152" s="49">
        <v>0</v>
      </c>
      <c r="DY152" s="49">
        <v>0</v>
      </c>
      <c r="DZ152" s="49">
        <v>0</v>
      </c>
      <c r="EA152" s="49">
        <v>0</v>
      </c>
      <c r="EB152" s="49">
        <v>0</v>
      </c>
      <c r="EC152" s="49">
        <v>0</v>
      </c>
      <c r="ED152" s="49">
        <v>0</v>
      </c>
      <c r="EE152" s="49">
        <v>0</v>
      </c>
      <c r="EF152" s="49">
        <v>0</v>
      </c>
      <c r="EG152" s="49">
        <v>0</v>
      </c>
      <c r="EH152" s="49">
        <v>0</v>
      </c>
      <c r="EI152" s="49">
        <v>0</v>
      </c>
      <c r="EJ152" s="49">
        <v>0</v>
      </c>
      <c r="EK152" s="49">
        <v>0</v>
      </c>
      <c r="EL152" s="49">
        <v>0</v>
      </c>
      <c r="EM152" s="49">
        <v>0</v>
      </c>
      <c r="EN152" s="49">
        <v>0</v>
      </c>
      <c r="EO152" s="49">
        <v>0</v>
      </c>
      <c r="EP152" s="49">
        <v>0</v>
      </c>
      <c r="EQ152" s="49">
        <v>0</v>
      </c>
      <c r="ER152" s="49">
        <v>0</v>
      </c>
      <c r="ES152" s="49">
        <v>0</v>
      </c>
      <c r="ET152" s="49">
        <v>3960302.382988967</v>
      </c>
      <c r="EU152" s="49">
        <v>0</v>
      </c>
      <c r="EV152" s="49">
        <v>26020.542202018099</v>
      </c>
      <c r="EW152" s="49">
        <v>0</v>
      </c>
      <c r="EX152" s="49">
        <v>0</v>
      </c>
      <c r="EY152" s="49">
        <v>0</v>
      </c>
      <c r="EZ152" s="49">
        <v>0</v>
      </c>
      <c r="FA152" s="49">
        <v>0</v>
      </c>
      <c r="FB152" s="49">
        <v>0</v>
      </c>
      <c r="FC152" s="49">
        <v>0</v>
      </c>
      <c r="FD152" s="49">
        <v>0</v>
      </c>
      <c r="FE152" s="49">
        <v>0</v>
      </c>
      <c r="FF152" s="49">
        <v>0</v>
      </c>
      <c r="FG152" s="49">
        <v>0</v>
      </c>
      <c r="FH152" s="49">
        <v>0</v>
      </c>
      <c r="FI152" s="49">
        <v>0</v>
      </c>
      <c r="FJ152" s="49">
        <v>0</v>
      </c>
      <c r="FK152" s="50">
        <v>3986322.9251909852</v>
      </c>
      <c r="FL152" s="50"/>
      <c r="FM152" s="51">
        <v>0</v>
      </c>
      <c r="FN152" s="50">
        <v>0</v>
      </c>
      <c r="FO152" s="51">
        <v>0</v>
      </c>
      <c r="FP152" s="51">
        <v>3986322.9251909852</v>
      </c>
      <c r="FQ152" s="51">
        <v>0</v>
      </c>
      <c r="FR152" s="51">
        <v>25828.093731772977</v>
      </c>
      <c r="FS152" s="51">
        <v>4012151.0189227583</v>
      </c>
      <c r="FT152" s="47">
        <v>25828.093731772977</v>
      </c>
      <c r="FU152" s="47">
        <v>0</v>
      </c>
      <c r="FV152" s="61">
        <f t="shared" si="4"/>
        <v>0</v>
      </c>
    </row>
    <row r="153" spans="1:178" x14ac:dyDescent="0.25">
      <c r="A153" s="42" t="s">
        <v>178</v>
      </c>
      <c r="B153" s="43">
        <v>149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9">
        <v>0</v>
      </c>
      <c r="AJ153" s="49">
        <v>0</v>
      </c>
      <c r="AK153" s="49">
        <v>0</v>
      </c>
      <c r="AL153" s="49">
        <v>0</v>
      </c>
      <c r="AM153" s="49">
        <v>0</v>
      </c>
      <c r="AN153" s="49">
        <v>0</v>
      </c>
      <c r="AO153" s="49">
        <v>0</v>
      </c>
      <c r="AP153" s="49">
        <v>0</v>
      </c>
      <c r="AQ153" s="49">
        <v>0</v>
      </c>
      <c r="AR153" s="49">
        <v>0</v>
      </c>
      <c r="AS153" s="49">
        <v>0</v>
      </c>
      <c r="AT153" s="49">
        <v>0</v>
      </c>
      <c r="AU153" s="49">
        <v>0</v>
      </c>
      <c r="AV153" s="49">
        <v>0</v>
      </c>
      <c r="AW153" s="49">
        <v>0</v>
      </c>
      <c r="AX153" s="49">
        <v>0</v>
      </c>
      <c r="AY153" s="49">
        <v>0</v>
      </c>
      <c r="AZ153" s="49">
        <v>0</v>
      </c>
      <c r="BA153" s="49">
        <v>0</v>
      </c>
      <c r="BB153" s="49">
        <v>0</v>
      </c>
      <c r="BC153" s="49">
        <v>0</v>
      </c>
      <c r="BD153" s="49">
        <v>0</v>
      </c>
      <c r="BE153" s="49">
        <v>0</v>
      </c>
      <c r="BF153" s="49">
        <v>0</v>
      </c>
      <c r="BG153" s="49">
        <v>0</v>
      </c>
      <c r="BH153" s="49">
        <v>0</v>
      </c>
      <c r="BI153" s="49">
        <v>0</v>
      </c>
      <c r="BJ153" s="49">
        <v>0</v>
      </c>
      <c r="BK153" s="49">
        <v>0</v>
      </c>
      <c r="BL153" s="49">
        <v>0</v>
      </c>
      <c r="BM153" s="49">
        <v>0</v>
      </c>
      <c r="BN153" s="49">
        <v>0</v>
      </c>
      <c r="BO153" s="49">
        <v>0</v>
      </c>
      <c r="BP153" s="49">
        <v>0</v>
      </c>
      <c r="BQ153" s="49">
        <v>0</v>
      </c>
      <c r="BR153" s="49">
        <v>0</v>
      </c>
      <c r="BS153" s="49">
        <v>0</v>
      </c>
      <c r="BT153" s="49">
        <v>0</v>
      </c>
      <c r="BU153" s="49">
        <v>0</v>
      </c>
      <c r="BV153" s="49">
        <v>0</v>
      </c>
      <c r="BW153" s="49">
        <v>0</v>
      </c>
      <c r="BX153" s="49">
        <v>0</v>
      </c>
      <c r="BY153" s="49">
        <v>0</v>
      </c>
      <c r="BZ153" s="49">
        <v>0</v>
      </c>
      <c r="CA153" s="49">
        <v>0</v>
      </c>
      <c r="CB153" s="49">
        <v>0</v>
      </c>
      <c r="CC153" s="49">
        <v>0</v>
      </c>
      <c r="CD153" s="49">
        <v>0</v>
      </c>
      <c r="CE153" s="49">
        <v>0</v>
      </c>
      <c r="CF153" s="49">
        <v>0</v>
      </c>
      <c r="CG153" s="49">
        <v>0</v>
      </c>
      <c r="CH153" s="49">
        <v>0</v>
      </c>
      <c r="CI153" s="49">
        <v>0</v>
      </c>
      <c r="CJ153" s="49">
        <v>0</v>
      </c>
      <c r="CK153" s="49">
        <v>0</v>
      </c>
      <c r="CL153" s="49">
        <v>0</v>
      </c>
      <c r="CM153" s="49">
        <v>0</v>
      </c>
      <c r="CN153" s="49">
        <v>0</v>
      </c>
      <c r="CO153" s="49">
        <v>0</v>
      </c>
      <c r="CP153" s="49">
        <v>0</v>
      </c>
      <c r="CQ153" s="49">
        <v>0</v>
      </c>
      <c r="CR153" s="49">
        <v>0</v>
      </c>
      <c r="CS153" s="49">
        <v>0</v>
      </c>
      <c r="CT153" s="49">
        <v>0</v>
      </c>
      <c r="CU153" s="49">
        <v>0</v>
      </c>
      <c r="CV153" s="49">
        <v>0</v>
      </c>
      <c r="CW153" s="49">
        <v>0</v>
      </c>
      <c r="CX153" s="49">
        <v>0</v>
      </c>
      <c r="CY153" s="49">
        <v>0</v>
      </c>
      <c r="CZ153" s="49">
        <v>0</v>
      </c>
      <c r="DA153" s="49">
        <v>0</v>
      </c>
      <c r="DB153" s="49">
        <v>0</v>
      </c>
      <c r="DC153" s="49">
        <v>0</v>
      </c>
      <c r="DD153" s="49">
        <v>0</v>
      </c>
      <c r="DE153" s="49">
        <v>0</v>
      </c>
      <c r="DF153" s="49">
        <v>0</v>
      </c>
      <c r="DG153" s="49">
        <v>0</v>
      </c>
      <c r="DH153" s="49">
        <v>0</v>
      </c>
      <c r="DI153" s="49">
        <v>0</v>
      </c>
      <c r="DJ153" s="49">
        <v>0</v>
      </c>
      <c r="DK153" s="49">
        <v>0</v>
      </c>
      <c r="DL153" s="49">
        <v>0</v>
      </c>
      <c r="DM153" s="49">
        <v>0</v>
      </c>
      <c r="DN153" s="49">
        <v>0</v>
      </c>
      <c r="DO153" s="49">
        <v>0</v>
      </c>
      <c r="DP153" s="49">
        <v>0</v>
      </c>
      <c r="DQ153" s="49">
        <v>0</v>
      </c>
      <c r="DR153" s="49">
        <v>0</v>
      </c>
      <c r="DS153" s="49">
        <v>0</v>
      </c>
      <c r="DT153" s="49">
        <v>0</v>
      </c>
      <c r="DU153" s="49">
        <v>0</v>
      </c>
      <c r="DV153" s="49">
        <v>0</v>
      </c>
      <c r="DW153" s="49">
        <v>0</v>
      </c>
      <c r="DX153" s="49">
        <v>0</v>
      </c>
      <c r="DY153" s="49">
        <v>0</v>
      </c>
      <c r="DZ153" s="49">
        <v>0</v>
      </c>
      <c r="EA153" s="49">
        <v>0</v>
      </c>
      <c r="EB153" s="49">
        <v>0</v>
      </c>
      <c r="EC153" s="49">
        <v>0</v>
      </c>
      <c r="ED153" s="49">
        <v>0</v>
      </c>
      <c r="EE153" s="49">
        <v>0</v>
      </c>
      <c r="EF153" s="49">
        <v>0</v>
      </c>
      <c r="EG153" s="49">
        <v>0</v>
      </c>
      <c r="EH153" s="49">
        <v>0</v>
      </c>
      <c r="EI153" s="49">
        <v>0</v>
      </c>
      <c r="EJ153" s="49">
        <v>0</v>
      </c>
      <c r="EK153" s="49">
        <v>0</v>
      </c>
      <c r="EL153" s="49">
        <v>0</v>
      </c>
      <c r="EM153" s="49">
        <v>0</v>
      </c>
      <c r="EN153" s="49">
        <v>0</v>
      </c>
      <c r="EO153" s="49">
        <v>0</v>
      </c>
      <c r="EP153" s="49">
        <v>0</v>
      </c>
      <c r="EQ153" s="49">
        <v>0</v>
      </c>
      <c r="ER153" s="49">
        <v>0</v>
      </c>
      <c r="ES153" s="49">
        <v>0</v>
      </c>
      <c r="ET153" s="49">
        <v>0</v>
      </c>
      <c r="EU153" s="49">
        <v>3209423.8868837315</v>
      </c>
      <c r="EV153" s="49">
        <v>571839.45427544962</v>
      </c>
      <c r="EW153" s="49">
        <v>0</v>
      </c>
      <c r="EX153" s="49">
        <v>0</v>
      </c>
      <c r="EY153" s="49">
        <v>0</v>
      </c>
      <c r="EZ153" s="49">
        <v>0</v>
      </c>
      <c r="FA153" s="49">
        <v>0</v>
      </c>
      <c r="FB153" s="49">
        <v>0</v>
      </c>
      <c r="FC153" s="49">
        <v>0</v>
      </c>
      <c r="FD153" s="49">
        <v>0</v>
      </c>
      <c r="FE153" s="49">
        <v>0</v>
      </c>
      <c r="FF153" s="49">
        <v>0</v>
      </c>
      <c r="FG153" s="49">
        <v>0</v>
      </c>
      <c r="FH153" s="49">
        <v>0</v>
      </c>
      <c r="FI153" s="49">
        <v>0</v>
      </c>
      <c r="FJ153" s="49">
        <v>0</v>
      </c>
      <c r="FK153" s="50">
        <v>3781263.3411591812</v>
      </c>
      <c r="FL153" s="50"/>
      <c r="FM153" s="51">
        <v>0</v>
      </c>
      <c r="FN153" s="50">
        <v>0</v>
      </c>
      <c r="FO153" s="51">
        <v>0</v>
      </c>
      <c r="FP153" s="51">
        <v>3781263.3411591812</v>
      </c>
      <c r="FQ153" s="51">
        <v>0</v>
      </c>
      <c r="FR153" s="51">
        <v>68323.873051261209</v>
      </c>
      <c r="FS153" s="51">
        <v>3849587.2142104423</v>
      </c>
      <c r="FT153" s="47">
        <v>68323.873051261209</v>
      </c>
      <c r="FU153" s="47">
        <v>0</v>
      </c>
      <c r="FV153" s="61">
        <f t="shared" si="4"/>
        <v>0</v>
      </c>
    </row>
    <row r="154" spans="1:178" x14ac:dyDescent="0.25">
      <c r="A154" s="42" t="s">
        <v>179</v>
      </c>
      <c r="B154" s="43">
        <v>150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9">
        <v>0</v>
      </c>
      <c r="AJ154" s="49">
        <v>0</v>
      </c>
      <c r="AK154" s="49">
        <v>0</v>
      </c>
      <c r="AL154" s="49">
        <v>0</v>
      </c>
      <c r="AM154" s="49">
        <v>0</v>
      </c>
      <c r="AN154" s="49">
        <v>3201392.5965621914</v>
      </c>
      <c r="AO154" s="49">
        <v>0</v>
      </c>
      <c r="AP154" s="49">
        <v>0</v>
      </c>
      <c r="AQ154" s="49">
        <v>0</v>
      </c>
      <c r="AR154" s="49">
        <v>0</v>
      </c>
      <c r="AS154" s="49">
        <v>0</v>
      </c>
      <c r="AT154" s="49">
        <v>0</v>
      </c>
      <c r="AU154" s="49">
        <v>0</v>
      </c>
      <c r="AV154" s="49">
        <v>0</v>
      </c>
      <c r="AW154" s="49">
        <v>0</v>
      </c>
      <c r="AX154" s="49">
        <v>0</v>
      </c>
      <c r="AY154" s="49">
        <v>0</v>
      </c>
      <c r="AZ154" s="49">
        <v>0</v>
      </c>
      <c r="BA154" s="49">
        <v>0</v>
      </c>
      <c r="BB154" s="49">
        <v>0</v>
      </c>
      <c r="BC154" s="49">
        <v>0</v>
      </c>
      <c r="BD154" s="49">
        <v>0</v>
      </c>
      <c r="BE154" s="49">
        <v>0</v>
      </c>
      <c r="BF154" s="49">
        <v>0</v>
      </c>
      <c r="BG154" s="49">
        <v>0</v>
      </c>
      <c r="BH154" s="49">
        <v>0</v>
      </c>
      <c r="BI154" s="49">
        <v>0</v>
      </c>
      <c r="BJ154" s="49">
        <v>0</v>
      </c>
      <c r="BK154" s="49">
        <v>0</v>
      </c>
      <c r="BL154" s="49">
        <v>0</v>
      </c>
      <c r="BM154" s="49">
        <v>0</v>
      </c>
      <c r="BN154" s="49">
        <v>0</v>
      </c>
      <c r="BO154" s="49">
        <v>0</v>
      </c>
      <c r="BP154" s="49">
        <v>0</v>
      </c>
      <c r="BQ154" s="49">
        <v>0</v>
      </c>
      <c r="BR154" s="49">
        <v>0</v>
      </c>
      <c r="BS154" s="49">
        <v>0</v>
      </c>
      <c r="BT154" s="49">
        <v>0</v>
      </c>
      <c r="BU154" s="49">
        <v>0</v>
      </c>
      <c r="BV154" s="49">
        <v>0</v>
      </c>
      <c r="BW154" s="49">
        <v>0</v>
      </c>
      <c r="BX154" s="49">
        <v>0</v>
      </c>
      <c r="BY154" s="49">
        <v>0</v>
      </c>
      <c r="BZ154" s="49">
        <v>0</v>
      </c>
      <c r="CA154" s="49">
        <v>0</v>
      </c>
      <c r="CB154" s="49">
        <v>0</v>
      </c>
      <c r="CC154" s="49">
        <v>0</v>
      </c>
      <c r="CD154" s="49">
        <v>0</v>
      </c>
      <c r="CE154" s="49">
        <v>0</v>
      </c>
      <c r="CF154" s="49">
        <v>0</v>
      </c>
      <c r="CG154" s="49">
        <v>0</v>
      </c>
      <c r="CH154" s="49">
        <v>0</v>
      </c>
      <c r="CI154" s="49">
        <v>0</v>
      </c>
      <c r="CJ154" s="49">
        <v>0</v>
      </c>
      <c r="CK154" s="49">
        <v>0</v>
      </c>
      <c r="CL154" s="49">
        <v>0</v>
      </c>
      <c r="CM154" s="49">
        <v>0</v>
      </c>
      <c r="CN154" s="49">
        <v>0</v>
      </c>
      <c r="CO154" s="49">
        <v>0</v>
      </c>
      <c r="CP154" s="49">
        <v>0</v>
      </c>
      <c r="CQ154" s="49">
        <v>0</v>
      </c>
      <c r="CR154" s="49">
        <v>0</v>
      </c>
      <c r="CS154" s="49">
        <v>0</v>
      </c>
      <c r="CT154" s="49">
        <v>0</v>
      </c>
      <c r="CU154" s="49">
        <v>0</v>
      </c>
      <c r="CV154" s="49">
        <v>0</v>
      </c>
      <c r="CW154" s="49">
        <v>0</v>
      </c>
      <c r="CX154" s="49">
        <v>0</v>
      </c>
      <c r="CY154" s="49">
        <v>0</v>
      </c>
      <c r="CZ154" s="49">
        <v>0</v>
      </c>
      <c r="DA154" s="49">
        <v>0</v>
      </c>
      <c r="DB154" s="49">
        <v>0</v>
      </c>
      <c r="DC154" s="49">
        <v>0</v>
      </c>
      <c r="DD154" s="49">
        <v>0</v>
      </c>
      <c r="DE154" s="49">
        <v>0</v>
      </c>
      <c r="DF154" s="49">
        <v>0</v>
      </c>
      <c r="DG154" s="49">
        <v>0</v>
      </c>
      <c r="DH154" s="49">
        <v>0</v>
      </c>
      <c r="DI154" s="49">
        <v>0</v>
      </c>
      <c r="DJ154" s="49">
        <v>0</v>
      </c>
      <c r="DK154" s="49">
        <v>0</v>
      </c>
      <c r="DL154" s="49">
        <v>0</v>
      </c>
      <c r="DM154" s="49">
        <v>0</v>
      </c>
      <c r="DN154" s="49">
        <v>0</v>
      </c>
      <c r="DO154" s="49">
        <v>0</v>
      </c>
      <c r="DP154" s="49">
        <v>0</v>
      </c>
      <c r="DQ154" s="49">
        <v>0</v>
      </c>
      <c r="DR154" s="49">
        <v>0</v>
      </c>
      <c r="DS154" s="49">
        <v>0</v>
      </c>
      <c r="DT154" s="49">
        <v>0</v>
      </c>
      <c r="DU154" s="49">
        <v>0</v>
      </c>
      <c r="DV154" s="49">
        <v>0</v>
      </c>
      <c r="DW154" s="49">
        <v>0</v>
      </c>
      <c r="DX154" s="49">
        <v>0</v>
      </c>
      <c r="DY154" s="49">
        <v>0</v>
      </c>
      <c r="DZ154" s="49">
        <v>0</v>
      </c>
      <c r="EA154" s="49">
        <v>0</v>
      </c>
      <c r="EB154" s="49">
        <v>0</v>
      </c>
      <c r="EC154" s="49">
        <v>0</v>
      </c>
      <c r="ED154" s="49">
        <v>0</v>
      </c>
      <c r="EE154" s="49">
        <v>0</v>
      </c>
      <c r="EF154" s="49">
        <v>0</v>
      </c>
      <c r="EG154" s="49">
        <v>0</v>
      </c>
      <c r="EH154" s="49">
        <v>0</v>
      </c>
      <c r="EI154" s="49">
        <v>0</v>
      </c>
      <c r="EJ154" s="49">
        <v>0</v>
      </c>
      <c r="EK154" s="49">
        <v>0</v>
      </c>
      <c r="EL154" s="49">
        <v>0</v>
      </c>
      <c r="EM154" s="49">
        <v>0</v>
      </c>
      <c r="EN154" s="49">
        <v>0</v>
      </c>
      <c r="EO154" s="49">
        <v>0</v>
      </c>
      <c r="EP154" s="49">
        <v>0</v>
      </c>
      <c r="EQ154" s="49">
        <v>0</v>
      </c>
      <c r="ER154" s="49">
        <v>0</v>
      </c>
      <c r="ES154" s="49">
        <v>0</v>
      </c>
      <c r="ET154" s="49">
        <v>6088.9264520730821</v>
      </c>
      <c r="EU154" s="49">
        <v>0</v>
      </c>
      <c r="EV154" s="49">
        <v>7528948.1877146689</v>
      </c>
      <c r="EW154" s="49">
        <v>0</v>
      </c>
      <c r="EX154" s="49">
        <v>0</v>
      </c>
      <c r="EY154" s="49">
        <v>0</v>
      </c>
      <c r="EZ154" s="49">
        <v>0</v>
      </c>
      <c r="FA154" s="49">
        <v>0</v>
      </c>
      <c r="FB154" s="49">
        <v>0</v>
      </c>
      <c r="FC154" s="49">
        <v>0</v>
      </c>
      <c r="FD154" s="49">
        <v>0</v>
      </c>
      <c r="FE154" s="49">
        <v>0</v>
      </c>
      <c r="FF154" s="49">
        <v>0</v>
      </c>
      <c r="FG154" s="49">
        <v>0</v>
      </c>
      <c r="FH154" s="49">
        <v>0</v>
      </c>
      <c r="FI154" s="49">
        <v>0</v>
      </c>
      <c r="FJ154" s="49">
        <v>0</v>
      </c>
      <c r="FK154" s="50">
        <v>10736429.710728934</v>
      </c>
      <c r="FL154" s="50"/>
      <c r="FM154" s="51">
        <v>0</v>
      </c>
      <c r="FN154" s="50">
        <v>0</v>
      </c>
      <c r="FO154" s="51">
        <v>0</v>
      </c>
      <c r="FP154" s="51">
        <v>10736429.710728934</v>
      </c>
      <c r="FQ154" s="51">
        <v>0</v>
      </c>
      <c r="FR154" s="51">
        <v>83199.145857541473</v>
      </c>
      <c r="FS154" s="51">
        <v>10819628.856586475</v>
      </c>
      <c r="FT154" s="47">
        <v>83199.145857541473</v>
      </c>
      <c r="FU154" s="47">
        <v>0</v>
      </c>
      <c r="FV154" s="61">
        <f t="shared" si="4"/>
        <v>0</v>
      </c>
    </row>
    <row r="155" spans="1:178" x14ac:dyDescent="0.25">
      <c r="A155" s="42" t="s">
        <v>180</v>
      </c>
      <c r="B155" s="43">
        <v>151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9">
        <v>0</v>
      </c>
      <c r="AJ155" s="49">
        <v>0</v>
      </c>
      <c r="AK155" s="49">
        <v>0</v>
      </c>
      <c r="AL155" s="49">
        <v>0</v>
      </c>
      <c r="AM155" s="49">
        <v>0</v>
      </c>
      <c r="AN155" s="49">
        <v>0</v>
      </c>
      <c r="AO155" s="49">
        <v>0</v>
      </c>
      <c r="AP155" s="49">
        <v>0</v>
      </c>
      <c r="AQ155" s="49">
        <v>0</v>
      </c>
      <c r="AR155" s="49">
        <v>0</v>
      </c>
      <c r="AS155" s="49">
        <v>0</v>
      </c>
      <c r="AT155" s="49">
        <v>0</v>
      </c>
      <c r="AU155" s="49">
        <v>0</v>
      </c>
      <c r="AV155" s="49">
        <v>0</v>
      </c>
      <c r="AW155" s="49">
        <v>0</v>
      </c>
      <c r="AX155" s="49">
        <v>0</v>
      </c>
      <c r="AY155" s="49">
        <v>0</v>
      </c>
      <c r="AZ155" s="49">
        <v>0</v>
      </c>
      <c r="BA155" s="49">
        <v>0</v>
      </c>
      <c r="BB155" s="49">
        <v>0</v>
      </c>
      <c r="BC155" s="49">
        <v>0</v>
      </c>
      <c r="BD155" s="49">
        <v>0</v>
      </c>
      <c r="BE155" s="49">
        <v>0</v>
      </c>
      <c r="BF155" s="49">
        <v>0</v>
      </c>
      <c r="BG155" s="49">
        <v>0</v>
      </c>
      <c r="BH155" s="49">
        <v>0</v>
      </c>
      <c r="BI155" s="49">
        <v>0</v>
      </c>
      <c r="BJ155" s="49">
        <v>0</v>
      </c>
      <c r="BK155" s="49">
        <v>0</v>
      </c>
      <c r="BL155" s="49">
        <v>0</v>
      </c>
      <c r="BM155" s="49">
        <v>0</v>
      </c>
      <c r="BN155" s="49">
        <v>0</v>
      </c>
      <c r="BO155" s="49">
        <v>0</v>
      </c>
      <c r="BP155" s="49">
        <v>0</v>
      </c>
      <c r="BQ155" s="49">
        <v>0</v>
      </c>
      <c r="BR155" s="49">
        <v>0</v>
      </c>
      <c r="BS155" s="49">
        <v>0</v>
      </c>
      <c r="BT155" s="49">
        <v>0</v>
      </c>
      <c r="BU155" s="49">
        <v>0</v>
      </c>
      <c r="BV155" s="49">
        <v>0</v>
      </c>
      <c r="BW155" s="49">
        <v>0</v>
      </c>
      <c r="BX155" s="49">
        <v>0</v>
      </c>
      <c r="BY155" s="49">
        <v>0</v>
      </c>
      <c r="BZ155" s="49">
        <v>0</v>
      </c>
      <c r="CA155" s="49">
        <v>0</v>
      </c>
      <c r="CB155" s="49">
        <v>0</v>
      </c>
      <c r="CC155" s="49">
        <v>0</v>
      </c>
      <c r="CD155" s="49">
        <v>0</v>
      </c>
      <c r="CE155" s="49">
        <v>0</v>
      </c>
      <c r="CF155" s="49">
        <v>0</v>
      </c>
      <c r="CG155" s="49">
        <v>0</v>
      </c>
      <c r="CH155" s="49">
        <v>0</v>
      </c>
      <c r="CI155" s="49">
        <v>0</v>
      </c>
      <c r="CJ155" s="49">
        <v>0</v>
      </c>
      <c r="CK155" s="49">
        <v>0</v>
      </c>
      <c r="CL155" s="49">
        <v>0</v>
      </c>
      <c r="CM155" s="49">
        <v>0</v>
      </c>
      <c r="CN155" s="49">
        <v>0</v>
      </c>
      <c r="CO155" s="49">
        <v>0</v>
      </c>
      <c r="CP155" s="49">
        <v>0</v>
      </c>
      <c r="CQ155" s="49">
        <v>0</v>
      </c>
      <c r="CR155" s="49">
        <v>0</v>
      </c>
      <c r="CS155" s="49">
        <v>0</v>
      </c>
      <c r="CT155" s="49">
        <v>0</v>
      </c>
      <c r="CU155" s="49">
        <v>0</v>
      </c>
      <c r="CV155" s="49">
        <v>0</v>
      </c>
      <c r="CW155" s="49">
        <v>0</v>
      </c>
      <c r="CX155" s="49">
        <v>0</v>
      </c>
      <c r="CY155" s="49">
        <v>0</v>
      </c>
      <c r="CZ155" s="49">
        <v>0</v>
      </c>
      <c r="DA155" s="49">
        <v>0</v>
      </c>
      <c r="DB155" s="49">
        <v>0</v>
      </c>
      <c r="DC155" s="49">
        <v>0</v>
      </c>
      <c r="DD155" s="49">
        <v>0</v>
      </c>
      <c r="DE155" s="49">
        <v>0</v>
      </c>
      <c r="DF155" s="49">
        <v>0</v>
      </c>
      <c r="DG155" s="49">
        <v>0</v>
      </c>
      <c r="DH155" s="49">
        <v>0</v>
      </c>
      <c r="DI155" s="49">
        <v>0</v>
      </c>
      <c r="DJ155" s="49">
        <v>0</v>
      </c>
      <c r="DK155" s="49">
        <v>0</v>
      </c>
      <c r="DL155" s="49">
        <v>0</v>
      </c>
      <c r="DM155" s="49">
        <v>0</v>
      </c>
      <c r="DN155" s="49">
        <v>0</v>
      </c>
      <c r="DO155" s="49">
        <v>0</v>
      </c>
      <c r="DP155" s="49">
        <v>0</v>
      </c>
      <c r="DQ155" s="49">
        <v>0</v>
      </c>
      <c r="DR155" s="49">
        <v>0</v>
      </c>
      <c r="DS155" s="49">
        <v>0</v>
      </c>
      <c r="DT155" s="49">
        <v>0</v>
      </c>
      <c r="DU155" s="49">
        <v>0</v>
      </c>
      <c r="DV155" s="49">
        <v>0</v>
      </c>
      <c r="DW155" s="49">
        <v>0</v>
      </c>
      <c r="DX155" s="49">
        <v>0</v>
      </c>
      <c r="DY155" s="49">
        <v>0</v>
      </c>
      <c r="DZ155" s="49">
        <v>0</v>
      </c>
      <c r="EA155" s="49">
        <v>0</v>
      </c>
      <c r="EB155" s="49">
        <v>0</v>
      </c>
      <c r="EC155" s="49">
        <v>0</v>
      </c>
      <c r="ED155" s="49">
        <v>0</v>
      </c>
      <c r="EE155" s="49">
        <v>0</v>
      </c>
      <c r="EF155" s="49">
        <v>0</v>
      </c>
      <c r="EG155" s="49">
        <v>0</v>
      </c>
      <c r="EH155" s="49">
        <v>0</v>
      </c>
      <c r="EI155" s="49">
        <v>0</v>
      </c>
      <c r="EJ155" s="49">
        <v>0</v>
      </c>
      <c r="EK155" s="49">
        <v>0</v>
      </c>
      <c r="EL155" s="49">
        <v>0</v>
      </c>
      <c r="EM155" s="49">
        <v>0</v>
      </c>
      <c r="EN155" s="49">
        <v>0</v>
      </c>
      <c r="EO155" s="49">
        <v>0</v>
      </c>
      <c r="EP155" s="49">
        <v>0</v>
      </c>
      <c r="EQ155" s="49">
        <v>0</v>
      </c>
      <c r="ER155" s="49">
        <v>0</v>
      </c>
      <c r="ES155" s="49">
        <v>0</v>
      </c>
      <c r="ET155" s="49">
        <v>0</v>
      </c>
      <c r="EU155" s="49">
        <v>0</v>
      </c>
      <c r="EV155" s="49">
        <v>0</v>
      </c>
      <c r="EW155" s="49">
        <v>110228779.94530118</v>
      </c>
      <c r="EX155" s="49">
        <v>0</v>
      </c>
      <c r="EY155" s="49">
        <v>0</v>
      </c>
      <c r="EZ155" s="49">
        <v>0</v>
      </c>
      <c r="FA155" s="49">
        <v>0</v>
      </c>
      <c r="FB155" s="49">
        <v>0</v>
      </c>
      <c r="FC155" s="49">
        <v>0</v>
      </c>
      <c r="FD155" s="49">
        <v>0</v>
      </c>
      <c r="FE155" s="49">
        <v>0</v>
      </c>
      <c r="FF155" s="49">
        <v>0</v>
      </c>
      <c r="FG155" s="49">
        <v>0</v>
      </c>
      <c r="FH155" s="49">
        <v>0</v>
      </c>
      <c r="FI155" s="49">
        <v>0</v>
      </c>
      <c r="FJ155" s="49">
        <v>0</v>
      </c>
      <c r="FK155" s="50">
        <v>110228779.94530118</v>
      </c>
      <c r="FL155" s="50"/>
      <c r="FM155" s="51">
        <v>0</v>
      </c>
      <c r="FN155" s="50">
        <v>0</v>
      </c>
      <c r="FO155" s="51">
        <v>0</v>
      </c>
      <c r="FP155" s="51">
        <v>110228779.94530118</v>
      </c>
      <c r="FQ155" s="51">
        <v>0</v>
      </c>
      <c r="FR155" s="51">
        <v>1117042.8381916147</v>
      </c>
      <c r="FS155" s="51">
        <v>111345822.78349279</v>
      </c>
      <c r="FT155" s="47">
        <v>1117042.8381916147</v>
      </c>
      <c r="FU155" s="47">
        <v>0</v>
      </c>
      <c r="FV155" s="61">
        <f t="shared" si="4"/>
        <v>0</v>
      </c>
    </row>
    <row r="156" spans="1:178" x14ac:dyDescent="0.25">
      <c r="A156" s="42" t="s">
        <v>181</v>
      </c>
      <c r="B156" s="43">
        <v>152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9">
        <v>0</v>
      </c>
      <c r="AJ156" s="49">
        <v>0</v>
      </c>
      <c r="AK156" s="49">
        <v>0</v>
      </c>
      <c r="AL156" s="49">
        <v>0</v>
      </c>
      <c r="AM156" s="49">
        <v>0</v>
      </c>
      <c r="AN156" s="49">
        <v>0</v>
      </c>
      <c r="AO156" s="49">
        <v>0</v>
      </c>
      <c r="AP156" s="49">
        <v>0</v>
      </c>
      <c r="AQ156" s="49">
        <v>0</v>
      </c>
      <c r="AR156" s="49">
        <v>0</v>
      </c>
      <c r="AS156" s="49">
        <v>0</v>
      </c>
      <c r="AT156" s="49">
        <v>0</v>
      </c>
      <c r="AU156" s="49">
        <v>0</v>
      </c>
      <c r="AV156" s="49">
        <v>0</v>
      </c>
      <c r="AW156" s="49">
        <v>0</v>
      </c>
      <c r="AX156" s="49">
        <v>0</v>
      </c>
      <c r="AY156" s="49">
        <v>0</v>
      </c>
      <c r="AZ156" s="49">
        <v>0</v>
      </c>
      <c r="BA156" s="49">
        <v>0</v>
      </c>
      <c r="BB156" s="49">
        <v>0</v>
      </c>
      <c r="BC156" s="49">
        <v>0</v>
      </c>
      <c r="BD156" s="49">
        <v>0</v>
      </c>
      <c r="BE156" s="49">
        <v>0</v>
      </c>
      <c r="BF156" s="49">
        <v>0</v>
      </c>
      <c r="BG156" s="49">
        <v>0</v>
      </c>
      <c r="BH156" s="49">
        <v>0</v>
      </c>
      <c r="BI156" s="49">
        <v>0</v>
      </c>
      <c r="BJ156" s="49">
        <v>0</v>
      </c>
      <c r="BK156" s="49">
        <v>0</v>
      </c>
      <c r="BL156" s="49">
        <v>0</v>
      </c>
      <c r="BM156" s="49">
        <v>0</v>
      </c>
      <c r="BN156" s="49">
        <v>0</v>
      </c>
      <c r="BO156" s="49">
        <v>0</v>
      </c>
      <c r="BP156" s="49">
        <v>0</v>
      </c>
      <c r="BQ156" s="49">
        <v>0</v>
      </c>
      <c r="BR156" s="49">
        <v>0</v>
      </c>
      <c r="BS156" s="49">
        <v>0</v>
      </c>
      <c r="BT156" s="49">
        <v>0</v>
      </c>
      <c r="BU156" s="49">
        <v>0</v>
      </c>
      <c r="BV156" s="49">
        <v>0</v>
      </c>
      <c r="BW156" s="49">
        <v>0</v>
      </c>
      <c r="BX156" s="49">
        <v>0</v>
      </c>
      <c r="BY156" s="49">
        <v>0</v>
      </c>
      <c r="BZ156" s="49">
        <v>0</v>
      </c>
      <c r="CA156" s="49">
        <v>0</v>
      </c>
      <c r="CB156" s="49">
        <v>0</v>
      </c>
      <c r="CC156" s="49">
        <v>0</v>
      </c>
      <c r="CD156" s="49">
        <v>0</v>
      </c>
      <c r="CE156" s="49">
        <v>0</v>
      </c>
      <c r="CF156" s="49">
        <v>0</v>
      </c>
      <c r="CG156" s="49">
        <v>0</v>
      </c>
      <c r="CH156" s="49">
        <v>0</v>
      </c>
      <c r="CI156" s="49">
        <v>0</v>
      </c>
      <c r="CJ156" s="49">
        <v>0</v>
      </c>
      <c r="CK156" s="49">
        <v>0</v>
      </c>
      <c r="CL156" s="49">
        <v>0</v>
      </c>
      <c r="CM156" s="49">
        <v>0</v>
      </c>
      <c r="CN156" s="49">
        <v>0</v>
      </c>
      <c r="CO156" s="49">
        <v>0</v>
      </c>
      <c r="CP156" s="49">
        <v>0</v>
      </c>
      <c r="CQ156" s="49">
        <v>0</v>
      </c>
      <c r="CR156" s="49">
        <v>0</v>
      </c>
      <c r="CS156" s="49">
        <v>0</v>
      </c>
      <c r="CT156" s="49">
        <v>0</v>
      </c>
      <c r="CU156" s="49">
        <v>0</v>
      </c>
      <c r="CV156" s="49">
        <v>0</v>
      </c>
      <c r="CW156" s="49">
        <v>0</v>
      </c>
      <c r="CX156" s="49">
        <v>0</v>
      </c>
      <c r="CY156" s="49">
        <v>0</v>
      </c>
      <c r="CZ156" s="49">
        <v>0</v>
      </c>
      <c r="DA156" s="49">
        <v>0</v>
      </c>
      <c r="DB156" s="49">
        <v>0</v>
      </c>
      <c r="DC156" s="49">
        <v>0</v>
      </c>
      <c r="DD156" s="49">
        <v>0</v>
      </c>
      <c r="DE156" s="49">
        <v>0</v>
      </c>
      <c r="DF156" s="49">
        <v>0</v>
      </c>
      <c r="DG156" s="49">
        <v>0</v>
      </c>
      <c r="DH156" s="49">
        <v>0</v>
      </c>
      <c r="DI156" s="49">
        <v>0</v>
      </c>
      <c r="DJ156" s="49">
        <v>0</v>
      </c>
      <c r="DK156" s="49">
        <v>0</v>
      </c>
      <c r="DL156" s="49">
        <v>0</v>
      </c>
      <c r="DM156" s="49">
        <v>0</v>
      </c>
      <c r="DN156" s="49">
        <v>0</v>
      </c>
      <c r="DO156" s="49">
        <v>0</v>
      </c>
      <c r="DP156" s="49">
        <v>0</v>
      </c>
      <c r="DQ156" s="49">
        <v>0</v>
      </c>
      <c r="DR156" s="49">
        <v>0</v>
      </c>
      <c r="DS156" s="49">
        <v>0</v>
      </c>
      <c r="DT156" s="49">
        <v>0</v>
      </c>
      <c r="DU156" s="49">
        <v>0</v>
      </c>
      <c r="DV156" s="49">
        <v>0</v>
      </c>
      <c r="DW156" s="49">
        <v>0</v>
      </c>
      <c r="DX156" s="49">
        <v>0</v>
      </c>
      <c r="DY156" s="49">
        <v>0</v>
      </c>
      <c r="DZ156" s="49">
        <v>0</v>
      </c>
      <c r="EA156" s="49">
        <v>0</v>
      </c>
      <c r="EB156" s="49">
        <v>0</v>
      </c>
      <c r="EC156" s="49">
        <v>0</v>
      </c>
      <c r="ED156" s="49">
        <v>0</v>
      </c>
      <c r="EE156" s="49">
        <v>0</v>
      </c>
      <c r="EF156" s="49">
        <v>0</v>
      </c>
      <c r="EG156" s="49">
        <v>0</v>
      </c>
      <c r="EH156" s="49">
        <v>0</v>
      </c>
      <c r="EI156" s="49">
        <v>0</v>
      </c>
      <c r="EJ156" s="49">
        <v>0</v>
      </c>
      <c r="EK156" s="49">
        <v>0</v>
      </c>
      <c r="EL156" s="49">
        <v>0</v>
      </c>
      <c r="EM156" s="49">
        <v>0</v>
      </c>
      <c r="EN156" s="49">
        <v>0</v>
      </c>
      <c r="EO156" s="49">
        <v>0</v>
      </c>
      <c r="EP156" s="49">
        <v>0</v>
      </c>
      <c r="EQ156" s="49">
        <v>0</v>
      </c>
      <c r="ER156" s="49">
        <v>0</v>
      </c>
      <c r="ES156" s="49">
        <v>0</v>
      </c>
      <c r="ET156" s="49">
        <v>0</v>
      </c>
      <c r="EU156" s="49">
        <v>0</v>
      </c>
      <c r="EV156" s="49">
        <v>0</v>
      </c>
      <c r="EW156" s="49">
        <v>0</v>
      </c>
      <c r="EX156" s="49">
        <v>118100150.98477319</v>
      </c>
      <c r="EY156" s="49">
        <v>0</v>
      </c>
      <c r="EZ156" s="49">
        <v>0</v>
      </c>
      <c r="FA156" s="49">
        <v>0</v>
      </c>
      <c r="FB156" s="49">
        <v>0</v>
      </c>
      <c r="FC156" s="49">
        <v>0</v>
      </c>
      <c r="FD156" s="49">
        <v>0</v>
      </c>
      <c r="FE156" s="49">
        <v>0</v>
      </c>
      <c r="FF156" s="49">
        <v>3198.4334895348975</v>
      </c>
      <c r="FG156" s="49">
        <v>0</v>
      </c>
      <c r="FH156" s="49">
        <v>0</v>
      </c>
      <c r="FI156" s="49">
        <v>0</v>
      </c>
      <c r="FJ156" s="49">
        <v>0</v>
      </c>
      <c r="FK156" s="50">
        <v>118103349.41826272</v>
      </c>
      <c r="FL156" s="50"/>
      <c r="FM156" s="51">
        <v>2050147.4332125101</v>
      </c>
      <c r="FN156" s="50">
        <v>0</v>
      </c>
      <c r="FO156" s="51">
        <v>2050147.4332125101</v>
      </c>
      <c r="FP156" s="51">
        <v>120153496.85147522</v>
      </c>
      <c r="FQ156" s="51">
        <v>0</v>
      </c>
      <c r="FR156" s="51">
        <v>734458.2013157144</v>
      </c>
      <c r="FS156" s="51">
        <v>120887955.05279094</v>
      </c>
      <c r="FT156" s="47">
        <v>734458.2013157144</v>
      </c>
      <c r="FU156" s="47">
        <v>0</v>
      </c>
      <c r="FV156" s="61">
        <f t="shared" si="4"/>
        <v>0</v>
      </c>
    </row>
    <row r="157" spans="1:178" x14ac:dyDescent="0.25">
      <c r="A157" s="42" t="s">
        <v>182</v>
      </c>
      <c r="B157" s="43">
        <v>153</v>
      </c>
      <c r="C157" s="49">
        <v>0</v>
      </c>
      <c r="D157" s="49">
        <v>0</v>
      </c>
      <c r="E157" s="49">
        <v>0</v>
      </c>
      <c r="F157" s="49">
        <v>0</v>
      </c>
      <c r="G157" s="49">
        <v>0</v>
      </c>
      <c r="H157" s="49">
        <v>0</v>
      </c>
      <c r="I157" s="49">
        <v>0</v>
      </c>
      <c r="J157" s="49">
        <v>0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49">
        <v>0</v>
      </c>
      <c r="Q157" s="49">
        <v>0</v>
      </c>
      <c r="R157" s="49">
        <v>0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49">
        <v>0</v>
      </c>
      <c r="AA157" s="49">
        <v>0</v>
      </c>
      <c r="AB157" s="49">
        <v>0</v>
      </c>
      <c r="AC157" s="49">
        <v>0</v>
      </c>
      <c r="AD157" s="49">
        <v>0</v>
      </c>
      <c r="AE157" s="49">
        <v>0</v>
      </c>
      <c r="AF157" s="49">
        <v>0</v>
      </c>
      <c r="AG157" s="49">
        <v>0</v>
      </c>
      <c r="AH157" s="49">
        <v>0</v>
      </c>
      <c r="AI157" s="49">
        <v>0</v>
      </c>
      <c r="AJ157" s="49">
        <v>0</v>
      </c>
      <c r="AK157" s="49">
        <v>0</v>
      </c>
      <c r="AL157" s="49">
        <v>0</v>
      </c>
      <c r="AM157" s="49">
        <v>0</v>
      </c>
      <c r="AN157" s="49">
        <v>0</v>
      </c>
      <c r="AO157" s="49">
        <v>0</v>
      </c>
      <c r="AP157" s="49">
        <v>0</v>
      </c>
      <c r="AQ157" s="49">
        <v>0</v>
      </c>
      <c r="AR157" s="49">
        <v>0</v>
      </c>
      <c r="AS157" s="49">
        <v>0</v>
      </c>
      <c r="AT157" s="49">
        <v>0</v>
      </c>
      <c r="AU157" s="49">
        <v>0</v>
      </c>
      <c r="AV157" s="49">
        <v>0</v>
      </c>
      <c r="AW157" s="49">
        <v>0</v>
      </c>
      <c r="AX157" s="49">
        <v>0</v>
      </c>
      <c r="AY157" s="49">
        <v>0</v>
      </c>
      <c r="AZ157" s="49">
        <v>0</v>
      </c>
      <c r="BA157" s="49">
        <v>0</v>
      </c>
      <c r="BB157" s="49">
        <v>0</v>
      </c>
      <c r="BC157" s="49">
        <v>0</v>
      </c>
      <c r="BD157" s="49">
        <v>0</v>
      </c>
      <c r="BE157" s="49">
        <v>0</v>
      </c>
      <c r="BF157" s="49">
        <v>0</v>
      </c>
      <c r="BG157" s="49">
        <v>0</v>
      </c>
      <c r="BH157" s="49">
        <v>0</v>
      </c>
      <c r="BI157" s="49">
        <v>0</v>
      </c>
      <c r="BJ157" s="49">
        <v>0</v>
      </c>
      <c r="BK157" s="49">
        <v>0</v>
      </c>
      <c r="BL157" s="49">
        <v>0</v>
      </c>
      <c r="BM157" s="49">
        <v>0</v>
      </c>
      <c r="BN157" s="49">
        <v>0</v>
      </c>
      <c r="BO157" s="49">
        <v>0</v>
      </c>
      <c r="BP157" s="49">
        <v>0</v>
      </c>
      <c r="BQ157" s="49">
        <v>0</v>
      </c>
      <c r="BR157" s="49">
        <v>0</v>
      </c>
      <c r="BS157" s="49">
        <v>0</v>
      </c>
      <c r="BT157" s="49">
        <v>0</v>
      </c>
      <c r="BU157" s="49">
        <v>0</v>
      </c>
      <c r="BV157" s="49">
        <v>0</v>
      </c>
      <c r="BW157" s="49">
        <v>0</v>
      </c>
      <c r="BX157" s="49">
        <v>0</v>
      </c>
      <c r="BY157" s="49">
        <v>0</v>
      </c>
      <c r="BZ157" s="49">
        <v>0</v>
      </c>
      <c r="CA157" s="49">
        <v>0</v>
      </c>
      <c r="CB157" s="49">
        <v>0</v>
      </c>
      <c r="CC157" s="49">
        <v>0</v>
      </c>
      <c r="CD157" s="49">
        <v>0</v>
      </c>
      <c r="CE157" s="49">
        <v>0</v>
      </c>
      <c r="CF157" s="49">
        <v>0</v>
      </c>
      <c r="CG157" s="49">
        <v>0</v>
      </c>
      <c r="CH157" s="49">
        <v>0</v>
      </c>
      <c r="CI157" s="49">
        <v>0</v>
      </c>
      <c r="CJ157" s="49">
        <v>0</v>
      </c>
      <c r="CK157" s="49">
        <v>0</v>
      </c>
      <c r="CL157" s="49">
        <v>0</v>
      </c>
      <c r="CM157" s="49">
        <v>0</v>
      </c>
      <c r="CN157" s="49">
        <v>0</v>
      </c>
      <c r="CO157" s="49">
        <v>0</v>
      </c>
      <c r="CP157" s="49">
        <v>0</v>
      </c>
      <c r="CQ157" s="49">
        <v>0</v>
      </c>
      <c r="CR157" s="49">
        <v>0</v>
      </c>
      <c r="CS157" s="49">
        <v>0</v>
      </c>
      <c r="CT157" s="49">
        <v>0</v>
      </c>
      <c r="CU157" s="49">
        <v>0</v>
      </c>
      <c r="CV157" s="49">
        <v>0</v>
      </c>
      <c r="CW157" s="49">
        <v>0</v>
      </c>
      <c r="CX157" s="49">
        <v>0</v>
      </c>
      <c r="CY157" s="49">
        <v>0</v>
      </c>
      <c r="CZ157" s="49">
        <v>0</v>
      </c>
      <c r="DA157" s="49">
        <v>0</v>
      </c>
      <c r="DB157" s="49">
        <v>0</v>
      </c>
      <c r="DC157" s="49">
        <v>0</v>
      </c>
      <c r="DD157" s="49">
        <v>0</v>
      </c>
      <c r="DE157" s="49">
        <v>0</v>
      </c>
      <c r="DF157" s="49">
        <v>0</v>
      </c>
      <c r="DG157" s="49">
        <v>0</v>
      </c>
      <c r="DH157" s="49">
        <v>0</v>
      </c>
      <c r="DI157" s="49">
        <v>0</v>
      </c>
      <c r="DJ157" s="49">
        <v>0</v>
      </c>
      <c r="DK157" s="49">
        <v>0</v>
      </c>
      <c r="DL157" s="49">
        <v>0</v>
      </c>
      <c r="DM157" s="49">
        <v>0</v>
      </c>
      <c r="DN157" s="49">
        <v>0</v>
      </c>
      <c r="DO157" s="49">
        <v>0</v>
      </c>
      <c r="DP157" s="49">
        <v>0</v>
      </c>
      <c r="DQ157" s="49">
        <v>0</v>
      </c>
      <c r="DR157" s="49">
        <v>0</v>
      </c>
      <c r="DS157" s="49">
        <v>0</v>
      </c>
      <c r="DT157" s="49">
        <v>0</v>
      </c>
      <c r="DU157" s="49">
        <v>0</v>
      </c>
      <c r="DV157" s="49">
        <v>0</v>
      </c>
      <c r="DW157" s="49">
        <v>0</v>
      </c>
      <c r="DX157" s="49">
        <v>0</v>
      </c>
      <c r="DY157" s="49">
        <v>0</v>
      </c>
      <c r="DZ157" s="49">
        <v>0</v>
      </c>
      <c r="EA157" s="49">
        <v>0</v>
      </c>
      <c r="EB157" s="49">
        <v>0</v>
      </c>
      <c r="EC157" s="49">
        <v>0</v>
      </c>
      <c r="ED157" s="49">
        <v>0</v>
      </c>
      <c r="EE157" s="49">
        <v>0</v>
      </c>
      <c r="EF157" s="49">
        <v>0</v>
      </c>
      <c r="EG157" s="49">
        <v>0</v>
      </c>
      <c r="EH157" s="49">
        <v>0</v>
      </c>
      <c r="EI157" s="49">
        <v>0</v>
      </c>
      <c r="EJ157" s="49">
        <v>0</v>
      </c>
      <c r="EK157" s="49">
        <v>0</v>
      </c>
      <c r="EL157" s="49">
        <v>0</v>
      </c>
      <c r="EM157" s="49">
        <v>0</v>
      </c>
      <c r="EN157" s="49">
        <v>0</v>
      </c>
      <c r="EO157" s="49">
        <v>0</v>
      </c>
      <c r="EP157" s="49">
        <v>0</v>
      </c>
      <c r="EQ157" s="49">
        <v>0</v>
      </c>
      <c r="ER157" s="49">
        <v>0</v>
      </c>
      <c r="ES157" s="49">
        <v>0</v>
      </c>
      <c r="ET157" s="49">
        <v>0</v>
      </c>
      <c r="EU157" s="49">
        <v>0</v>
      </c>
      <c r="EV157" s="49">
        <v>0</v>
      </c>
      <c r="EW157" s="49">
        <v>0</v>
      </c>
      <c r="EX157" s="49">
        <v>0</v>
      </c>
      <c r="EY157" s="49">
        <v>21617100.962455802</v>
      </c>
      <c r="EZ157" s="49">
        <v>0</v>
      </c>
      <c r="FA157" s="49">
        <v>0</v>
      </c>
      <c r="FB157" s="49">
        <v>0</v>
      </c>
      <c r="FC157" s="49">
        <v>0</v>
      </c>
      <c r="FD157" s="49">
        <v>0</v>
      </c>
      <c r="FE157" s="49">
        <v>0</v>
      </c>
      <c r="FF157" s="49">
        <v>0</v>
      </c>
      <c r="FG157" s="49">
        <v>0</v>
      </c>
      <c r="FH157" s="49">
        <v>0</v>
      </c>
      <c r="FI157" s="49">
        <v>0</v>
      </c>
      <c r="FJ157" s="49">
        <v>0</v>
      </c>
      <c r="FK157" s="50">
        <v>21617100.962455802</v>
      </c>
      <c r="FL157" s="50"/>
      <c r="FM157" s="51">
        <v>20046937.370480999</v>
      </c>
      <c r="FN157" s="50">
        <v>0</v>
      </c>
      <c r="FO157" s="51">
        <v>20046937.370480999</v>
      </c>
      <c r="FP157" s="51">
        <v>41664038.332936801</v>
      </c>
      <c r="FQ157" s="51">
        <v>0</v>
      </c>
      <c r="FR157" s="51">
        <v>592108.93791648909</v>
      </c>
      <c r="FS157" s="51">
        <v>42256147.270853288</v>
      </c>
      <c r="FT157" s="47">
        <v>592108.93791648909</v>
      </c>
      <c r="FU157" s="47">
        <v>0</v>
      </c>
      <c r="FV157" s="61">
        <f t="shared" si="4"/>
        <v>0</v>
      </c>
    </row>
    <row r="158" spans="1:178" x14ac:dyDescent="0.25">
      <c r="A158" s="42" t="s">
        <v>183</v>
      </c>
      <c r="B158" s="43">
        <v>154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9">
        <v>0</v>
      </c>
      <c r="AJ158" s="49">
        <v>0</v>
      </c>
      <c r="AK158" s="49">
        <v>0</v>
      </c>
      <c r="AL158" s="49">
        <v>0</v>
      </c>
      <c r="AM158" s="49">
        <v>0</v>
      </c>
      <c r="AN158" s="49">
        <v>0</v>
      </c>
      <c r="AO158" s="49">
        <v>0</v>
      </c>
      <c r="AP158" s="49">
        <v>0</v>
      </c>
      <c r="AQ158" s="49">
        <v>0</v>
      </c>
      <c r="AR158" s="49">
        <v>0</v>
      </c>
      <c r="AS158" s="49">
        <v>0</v>
      </c>
      <c r="AT158" s="49">
        <v>0</v>
      </c>
      <c r="AU158" s="49">
        <v>0</v>
      </c>
      <c r="AV158" s="49">
        <v>0</v>
      </c>
      <c r="AW158" s="49">
        <v>0</v>
      </c>
      <c r="AX158" s="49">
        <v>0</v>
      </c>
      <c r="AY158" s="49">
        <v>0</v>
      </c>
      <c r="AZ158" s="49">
        <v>0</v>
      </c>
      <c r="BA158" s="49">
        <v>0</v>
      </c>
      <c r="BB158" s="49">
        <v>0</v>
      </c>
      <c r="BC158" s="49">
        <v>0</v>
      </c>
      <c r="BD158" s="49">
        <v>0</v>
      </c>
      <c r="BE158" s="49">
        <v>0</v>
      </c>
      <c r="BF158" s="49">
        <v>0</v>
      </c>
      <c r="BG158" s="49">
        <v>0</v>
      </c>
      <c r="BH158" s="49">
        <v>0</v>
      </c>
      <c r="BI158" s="49">
        <v>0</v>
      </c>
      <c r="BJ158" s="49">
        <v>0</v>
      </c>
      <c r="BK158" s="49">
        <v>0</v>
      </c>
      <c r="BL158" s="49">
        <v>0</v>
      </c>
      <c r="BM158" s="49">
        <v>0</v>
      </c>
      <c r="BN158" s="49">
        <v>0</v>
      </c>
      <c r="BO158" s="49">
        <v>0</v>
      </c>
      <c r="BP158" s="49">
        <v>0</v>
      </c>
      <c r="BQ158" s="49">
        <v>0</v>
      </c>
      <c r="BR158" s="49">
        <v>0</v>
      </c>
      <c r="BS158" s="49">
        <v>0</v>
      </c>
      <c r="BT158" s="49">
        <v>0</v>
      </c>
      <c r="BU158" s="49">
        <v>0</v>
      </c>
      <c r="BV158" s="49">
        <v>0</v>
      </c>
      <c r="BW158" s="49">
        <v>0</v>
      </c>
      <c r="BX158" s="49">
        <v>0</v>
      </c>
      <c r="BY158" s="49">
        <v>0</v>
      </c>
      <c r="BZ158" s="49">
        <v>0</v>
      </c>
      <c r="CA158" s="49">
        <v>0</v>
      </c>
      <c r="CB158" s="49">
        <v>0</v>
      </c>
      <c r="CC158" s="49">
        <v>0</v>
      </c>
      <c r="CD158" s="49">
        <v>0</v>
      </c>
      <c r="CE158" s="49">
        <v>0</v>
      </c>
      <c r="CF158" s="49">
        <v>0</v>
      </c>
      <c r="CG158" s="49">
        <v>0</v>
      </c>
      <c r="CH158" s="49">
        <v>0</v>
      </c>
      <c r="CI158" s="49">
        <v>0</v>
      </c>
      <c r="CJ158" s="49">
        <v>0</v>
      </c>
      <c r="CK158" s="49">
        <v>0</v>
      </c>
      <c r="CL158" s="49">
        <v>0</v>
      </c>
      <c r="CM158" s="49">
        <v>0</v>
      </c>
      <c r="CN158" s="49">
        <v>0</v>
      </c>
      <c r="CO158" s="49">
        <v>0</v>
      </c>
      <c r="CP158" s="49">
        <v>0</v>
      </c>
      <c r="CQ158" s="49">
        <v>0</v>
      </c>
      <c r="CR158" s="49">
        <v>0</v>
      </c>
      <c r="CS158" s="49">
        <v>0</v>
      </c>
      <c r="CT158" s="49">
        <v>0</v>
      </c>
      <c r="CU158" s="49">
        <v>0</v>
      </c>
      <c r="CV158" s="49">
        <v>0</v>
      </c>
      <c r="CW158" s="49">
        <v>0</v>
      </c>
      <c r="CX158" s="49">
        <v>0</v>
      </c>
      <c r="CY158" s="49">
        <v>0</v>
      </c>
      <c r="CZ158" s="49">
        <v>0</v>
      </c>
      <c r="DA158" s="49">
        <v>0</v>
      </c>
      <c r="DB158" s="49">
        <v>0</v>
      </c>
      <c r="DC158" s="49">
        <v>0</v>
      </c>
      <c r="DD158" s="49">
        <v>0</v>
      </c>
      <c r="DE158" s="49">
        <v>0</v>
      </c>
      <c r="DF158" s="49">
        <v>0</v>
      </c>
      <c r="DG158" s="49">
        <v>0</v>
      </c>
      <c r="DH158" s="49">
        <v>0</v>
      </c>
      <c r="DI158" s="49">
        <v>0</v>
      </c>
      <c r="DJ158" s="49">
        <v>0</v>
      </c>
      <c r="DK158" s="49">
        <v>0</v>
      </c>
      <c r="DL158" s="49">
        <v>0</v>
      </c>
      <c r="DM158" s="49">
        <v>0</v>
      </c>
      <c r="DN158" s="49">
        <v>0</v>
      </c>
      <c r="DO158" s="49">
        <v>0</v>
      </c>
      <c r="DP158" s="49">
        <v>0</v>
      </c>
      <c r="DQ158" s="49">
        <v>0</v>
      </c>
      <c r="DR158" s="49">
        <v>0</v>
      </c>
      <c r="DS158" s="49">
        <v>0</v>
      </c>
      <c r="DT158" s="49">
        <v>0</v>
      </c>
      <c r="DU158" s="49">
        <v>0</v>
      </c>
      <c r="DV158" s="49">
        <v>0</v>
      </c>
      <c r="DW158" s="49">
        <v>0</v>
      </c>
      <c r="DX158" s="49">
        <v>0</v>
      </c>
      <c r="DY158" s="49">
        <v>0</v>
      </c>
      <c r="DZ158" s="49">
        <v>0</v>
      </c>
      <c r="EA158" s="49">
        <v>0</v>
      </c>
      <c r="EB158" s="49">
        <v>0</v>
      </c>
      <c r="EC158" s="49">
        <v>0</v>
      </c>
      <c r="ED158" s="49">
        <v>0</v>
      </c>
      <c r="EE158" s="49">
        <v>0</v>
      </c>
      <c r="EF158" s="49">
        <v>0</v>
      </c>
      <c r="EG158" s="49">
        <v>0</v>
      </c>
      <c r="EH158" s="49">
        <v>0</v>
      </c>
      <c r="EI158" s="49">
        <v>0</v>
      </c>
      <c r="EJ158" s="49">
        <v>0</v>
      </c>
      <c r="EK158" s="49">
        <v>0</v>
      </c>
      <c r="EL158" s="49">
        <v>0</v>
      </c>
      <c r="EM158" s="49">
        <v>0</v>
      </c>
      <c r="EN158" s="49">
        <v>0</v>
      </c>
      <c r="EO158" s="49">
        <v>0</v>
      </c>
      <c r="EP158" s="49">
        <v>0</v>
      </c>
      <c r="EQ158" s="49">
        <v>0</v>
      </c>
      <c r="ER158" s="49">
        <v>0</v>
      </c>
      <c r="ES158" s="49">
        <v>0</v>
      </c>
      <c r="ET158" s="49">
        <v>0</v>
      </c>
      <c r="EU158" s="49">
        <v>0</v>
      </c>
      <c r="EV158" s="49">
        <v>0</v>
      </c>
      <c r="EW158" s="49">
        <v>0</v>
      </c>
      <c r="EX158" s="49">
        <v>0</v>
      </c>
      <c r="EY158" s="49">
        <v>0</v>
      </c>
      <c r="EZ158" s="49">
        <v>80021711.430148274</v>
      </c>
      <c r="FA158" s="49">
        <v>0</v>
      </c>
      <c r="FB158" s="49">
        <v>0</v>
      </c>
      <c r="FC158" s="49">
        <v>0</v>
      </c>
      <c r="FD158" s="49">
        <v>0</v>
      </c>
      <c r="FE158" s="49">
        <v>0</v>
      </c>
      <c r="FF158" s="49">
        <v>0</v>
      </c>
      <c r="FG158" s="49">
        <v>0</v>
      </c>
      <c r="FH158" s="49">
        <v>0</v>
      </c>
      <c r="FI158" s="49">
        <v>0</v>
      </c>
      <c r="FJ158" s="49">
        <v>0</v>
      </c>
      <c r="FK158" s="50">
        <v>80021711.430148274</v>
      </c>
      <c r="FL158" s="50"/>
      <c r="FM158" s="51">
        <v>8716344.5912379995</v>
      </c>
      <c r="FN158" s="50">
        <v>0</v>
      </c>
      <c r="FO158" s="51">
        <v>8716344.5912379995</v>
      </c>
      <c r="FP158" s="51">
        <v>88738056.021386266</v>
      </c>
      <c r="FQ158" s="51">
        <v>0</v>
      </c>
      <c r="FR158" s="51">
        <v>1236570.1052311037</v>
      </c>
      <c r="FS158" s="51">
        <v>89974626.126617372</v>
      </c>
      <c r="FT158" s="47">
        <v>1236570.1052311037</v>
      </c>
      <c r="FU158" s="47">
        <v>0</v>
      </c>
      <c r="FV158" s="61">
        <f t="shared" si="4"/>
        <v>0</v>
      </c>
    </row>
    <row r="159" spans="1:178" x14ac:dyDescent="0.25">
      <c r="A159" s="42" t="s">
        <v>184</v>
      </c>
      <c r="B159" s="43">
        <v>155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9">
        <v>0</v>
      </c>
      <c r="AJ159" s="49">
        <v>0</v>
      </c>
      <c r="AK159" s="49">
        <v>0</v>
      </c>
      <c r="AL159" s="49">
        <v>0</v>
      </c>
      <c r="AM159" s="49">
        <v>0</v>
      </c>
      <c r="AN159" s="49">
        <v>0</v>
      </c>
      <c r="AO159" s="49">
        <v>0</v>
      </c>
      <c r="AP159" s="49">
        <v>0</v>
      </c>
      <c r="AQ159" s="49">
        <v>0</v>
      </c>
      <c r="AR159" s="49">
        <v>0</v>
      </c>
      <c r="AS159" s="49">
        <v>0</v>
      </c>
      <c r="AT159" s="49">
        <v>0</v>
      </c>
      <c r="AU159" s="49">
        <v>0</v>
      </c>
      <c r="AV159" s="49">
        <v>0</v>
      </c>
      <c r="AW159" s="49">
        <v>0</v>
      </c>
      <c r="AX159" s="49">
        <v>0</v>
      </c>
      <c r="AY159" s="49">
        <v>0</v>
      </c>
      <c r="AZ159" s="49">
        <v>0</v>
      </c>
      <c r="BA159" s="49">
        <v>0</v>
      </c>
      <c r="BB159" s="49">
        <v>0</v>
      </c>
      <c r="BC159" s="49">
        <v>0</v>
      </c>
      <c r="BD159" s="49">
        <v>0</v>
      </c>
      <c r="BE159" s="49">
        <v>0</v>
      </c>
      <c r="BF159" s="49">
        <v>0</v>
      </c>
      <c r="BG159" s="49">
        <v>0</v>
      </c>
      <c r="BH159" s="49">
        <v>0</v>
      </c>
      <c r="BI159" s="49">
        <v>0</v>
      </c>
      <c r="BJ159" s="49">
        <v>0</v>
      </c>
      <c r="BK159" s="49">
        <v>0</v>
      </c>
      <c r="BL159" s="49">
        <v>0</v>
      </c>
      <c r="BM159" s="49">
        <v>0</v>
      </c>
      <c r="BN159" s="49">
        <v>0</v>
      </c>
      <c r="BO159" s="49">
        <v>0</v>
      </c>
      <c r="BP159" s="49">
        <v>0</v>
      </c>
      <c r="BQ159" s="49">
        <v>0</v>
      </c>
      <c r="BR159" s="49">
        <v>0</v>
      </c>
      <c r="BS159" s="49">
        <v>0</v>
      </c>
      <c r="BT159" s="49">
        <v>0</v>
      </c>
      <c r="BU159" s="49">
        <v>0</v>
      </c>
      <c r="BV159" s="49">
        <v>0</v>
      </c>
      <c r="BW159" s="49">
        <v>0</v>
      </c>
      <c r="BX159" s="49">
        <v>0</v>
      </c>
      <c r="BY159" s="49">
        <v>0</v>
      </c>
      <c r="BZ159" s="49">
        <v>0</v>
      </c>
      <c r="CA159" s="49">
        <v>0</v>
      </c>
      <c r="CB159" s="49">
        <v>0</v>
      </c>
      <c r="CC159" s="49">
        <v>0</v>
      </c>
      <c r="CD159" s="49">
        <v>0</v>
      </c>
      <c r="CE159" s="49">
        <v>0</v>
      </c>
      <c r="CF159" s="49">
        <v>0</v>
      </c>
      <c r="CG159" s="49">
        <v>0</v>
      </c>
      <c r="CH159" s="49">
        <v>0</v>
      </c>
      <c r="CI159" s="49">
        <v>0</v>
      </c>
      <c r="CJ159" s="49">
        <v>0</v>
      </c>
      <c r="CK159" s="49">
        <v>0</v>
      </c>
      <c r="CL159" s="49">
        <v>0</v>
      </c>
      <c r="CM159" s="49">
        <v>0</v>
      </c>
      <c r="CN159" s="49">
        <v>0</v>
      </c>
      <c r="CO159" s="49">
        <v>0</v>
      </c>
      <c r="CP159" s="49">
        <v>0</v>
      </c>
      <c r="CQ159" s="49">
        <v>0</v>
      </c>
      <c r="CR159" s="49">
        <v>0</v>
      </c>
      <c r="CS159" s="49">
        <v>0</v>
      </c>
      <c r="CT159" s="49">
        <v>0</v>
      </c>
      <c r="CU159" s="49">
        <v>0</v>
      </c>
      <c r="CV159" s="49">
        <v>0</v>
      </c>
      <c r="CW159" s="49">
        <v>0</v>
      </c>
      <c r="CX159" s="49">
        <v>0</v>
      </c>
      <c r="CY159" s="49">
        <v>0</v>
      </c>
      <c r="CZ159" s="49">
        <v>0</v>
      </c>
      <c r="DA159" s="49">
        <v>0</v>
      </c>
      <c r="DB159" s="49">
        <v>0</v>
      </c>
      <c r="DC159" s="49">
        <v>0</v>
      </c>
      <c r="DD159" s="49">
        <v>0</v>
      </c>
      <c r="DE159" s="49">
        <v>0</v>
      </c>
      <c r="DF159" s="49">
        <v>0</v>
      </c>
      <c r="DG159" s="49">
        <v>0</v>
      </c>
      <c r="DH159" s="49">
        <v>0</v>
      </c>
      <c r="DI159" s="49">
        <v>0</v>
      </c>
      <c r="DJ159" s="49">
        <v>0</v>
      </c>
      <c r="DK159" s="49">
        <v>0</v>
      </c>
      <c r="DL159" s="49">
        <v>0</v>
      </c>
      <c r="DM159" s="49">
        <v>0</v>
      </c>
      <c r="DN159" s="49">
        <v>0</v>
      </c>
      <c r="DO159" s="49">
        <v>0</v>
      </c>
      <c r="DP159" s="49">
        <v>0</v>
      </c>
      <c r="DQ159" s="49">
        <v>0</v>
      </c>
      <c r="DR159" s="49">
        <v>0</v>
      </c>
      <c r="DS159" s="49">
        <v>0</v>
      </c>
      <c r="DT159" s="49">
        <v>0</v>
      </c>
      <c r="DU159" s="49">
        <v>0</v>
      </c>
      <c r="DV159" s="49">
        <v>0</v>
      </c>
      <c r="DW159" s="49">
        <v>0</v>
      </c>
      <c r="DX159" s="49">
        <v>0</v>
      </c>
      <c r="DY159" s="49">
        <v>0</v>
      </c>
      <c r="DZ159" s="49">
        <v>0</v>
      </c>
      <c r="EA159" s="49">
        <v>0</v>
      </c>
      <c r="EB159" s="49">
        <v>0</v>
      </c>
      <c r="EC159" s="49">
        <v>0</v>
      </c>
      <c r="ED159" s="49">
        <v>0</v>
      </c>
      <c r="EE159" s="49">
        <v>0</v>
      </c>
      <c r="EF159" s="49">
        <v>0</v>
      </c>
      <c r="EG159" s="49">
        <v>0</v>
      </c>
      <c r="EH159" s="49">
        <v>0</v>
      </c>
      <c r="EI159" s="49">
        <v>0</v>
      </c>
      <c r="EJ159" s="49">
        <v>0</v>
      </c>
      <c r="EK159" s="49">
        <v>0</v>
      </c>
      <c r="EL159" s="49">
        <v>0</v>
      </c>
      <c r="EM159" s="49">
        <v>0</v>
      </c>
      <c r="EN159" s="49">
        <v>0</v>
      </c>
      <c r="EO159" s="49">
        <v>0</v>
      </c>
      <c r="EP159" s="49">
        <v>0</v>
      </c>
      <c r="EQ159" s="49">
        <v>0</v>
      </c>
      <c r="ER159" s="49">
        <v>0</v>
      </c>
      <c r="ES159" s="49">
        <v>0</v>
      </c>
      <c r="ET159" s="49">
        <v>0</v>
      </c>
      <c r="EU159" s="49">
        <v>0</v>
      </c>
      <c r="EV159" s="49">
        <v>0</v>
      </c>
      <c r="EW159" s="49">
        <v>0</v>
      </c>
      <c r="EX159" s="49">
        <v>0</v>
      </c>
      <c r="EY159" s="49">
        <v>0</v>
      </c>
      <c r="EZ159" s="49">
        <v>0</v>
      </c>
      <c r="FA159" s="49">
        <v>2652658.7363141649</v>
      </c>
      <c r="FB159" s="49">
        <v>0</v>
      </c>
      <c r="FC159" s="49">
        <v>0</v>
      </c>
      <c r="FD159" s="49">
        <v>0</v>
      </c>
      <c r="FE159" s="49">
        <v>0</v>
      </c>
      <c r="FF159" s="49">
        <v>0</v>
      </c>
      <c r="FG159" s="49">
        <v>0</v>
      </c>
      <c r="FH159" s="49">
        <v>0</v>
      </c>
      <c r="FI159" s="49">
        <v>0</v>
      </c>
      <c r="FJ159" s="49">
        <v>0</v>
      </c>
      <c r="FK159" s="50">
        <v>2652658.7363141649</v>
      </c>
      <c r="FL159" s="50"/>
      <c r="FM159" s="51">
        <v>0</v>
      </c>
      <c r="FN159" s="50">
        <v>0</v>
      </c>
      <c r="FO159" s="51">
        <v>0</v>
      </c>
      <c r="FP159" s="51">
        <v>2652658.7363141649</v>
      </c>
      <c r="FQ159" s="51">
        <v>0</v>
      </c>
      <c r="FR159" s="51">
        <v>16975.474968650717</v>
      </c>
      <c r="FS159" s="51">
        <v>2669634.2112828158</v>
      </c>
      <c r="FT159" s="47">
        <v>16975.474968650717</v>
      </c>
      <c r="FU159" s="47">
        <v>0</v>
      </c>
      <c r="FV159" s="61">
        <f t="shared" si="4"/>
        <v>0</v>
      </c>
    </row>
    <row r="160" spans="1:178" x14ac:dyDescent="0.25">
      <c r="A160" s="42" t="s">
        <v>185</v>
      </c>
      <c r="B160" s="43">
        <v>156</v>
      </c>
      <c r="C160" s="49">
        <v>0</v>
      </c>
      <c r="D160" s="49">
        <v>0</v>
      </c>
      <c r="E160" s="49">
        <v>0</v>
      </c>
      <c r="F160" s="49">
        <v>0</v>
      </c>
      <c r="G160" s="49">
        <v>0</v>
      </c>
      <c r="H160" s="49">
        <v>0</v>
      </c>
      <c r="I160" s="49">
        <v>0</v>
      </c>
      <c r="J160" s="49">
        <v>0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49">
        <v>0</v>
      </c>
      <c r="Q160" s="49">
        <v>0</v>
      </c>
      <c r="R160" s="49">
        <v>0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49">
        <v>0</v>
      </c>
      <c r="AA160" s="49">
        <v>0</v>
      </c>
      <c r="AB160" s="49">
        <v>0</v>
      </c>
      <c r="AC160" s="49">
        <v>0</v>
      </c>
      <c r="AD160" s="49">
        <v>0</v>
      </c>
      <c r="AE160" s="49">
        <v>0</v>
      </c>
      <c r="AF160" s="49">
        <v>0</v>
      </c>
      <c r="AG160" s="49">
        <v>0</v>
      </c>
      <c r="AH160" s="49">
        <v>0</v>
      </c>
      <c r="AI160" s="49">
        <v>0</v>
      </c>
      <c r="AJ160" s="49">
        <v>0</v>
      </c>
      <c r="AK160" s="49">
        <v>0</v>
      </c>
      <c r="AL160" s="49">
        <v>0</v>
      </c>
      <c r="AM160" s="49">
        <v>0</v>
      </c>
      <c r="AN160" s="49">
        <v>0</v>
      </c>
      <c r="AO160" s="49">
        <v>0</v>
      </c>
      <c r="AP160" s="49">
        <v>0</v>
      </c>
      <c r="AQ160" s="49">
        <v>0</v>
      </c>
      <c r="AR160" s="49">
        <v>0</v>
      </c>
      <c r="AS160" s="49">
        <v>0</v>
      </c>
      <c r="AT160" s="49">
        <v>0</v>
      </c>
      <c r="AU160" s="49">
        <v>0</v>
      </c>
      <c r="AV160" s="49">
        <v>0</v>
      </c>
      <c r="AW160" s="49">
        <v>0</v>
      </c>
      <c r="AX160" s="49">
        <v>0</v>
      </c>
      <c r="AY160" s="49">
        <v>0</v>
      </c>
      <c r="AZ160" s="49">
        <v>0</v>
      </c>
      <c r="BA160" s="49">
        <v>0</v>
      </c>
      <c r="BB160" s="49">
        <v>0</v>
      </c>
      <c r="BC160" s="49">
        <v>0</v>
      </c>
      <c r="BD160" s="49">
        <v>0</v>
      </c>
      <c r="BE160" s="49">
        <v>0</v>
      </c>
      <c r="BF160" s="49">
        <v>0</v>
      </c>
      <c r="BG160" s="49">
        <v>0</v>
      </c>
      <c r="BH160" s="49">
        <v>0</v>
      </c>
      <c r="BI160" s="49">
        <v>0</v>
      </c>
      <c r="BJ160" s="49">
        <v>0</v>
      </c>
      <c r="BK160" s="49">
        <v>0</v>
      </c>
      <c r="BL160" s="49">
        <v>0</v>
      </c>
      <c r="BM160" s="49">
        <v>0</v>
      </c>
      <c r="BN160" s="49">
        <v>0</v>
      </c>
      <c r="BO160" s="49">
        <v>0</v>
      </c>
      <c r="BP160" s="49">
        <v>0</v>
      </c>
      <c r="BQ160" s="49">
        <v>0</v>
      </c>
      <c r="BR160" s="49">
        <v>0</v>
      </c>
      <c r="BS160" s="49">
        <v>0</v>
      </c>
      <c r="BT160" s="49">
        <v>0</v>
      </c>
      <c r="BU160" s="49">
        <v>0</v>
      </c>
      <c r="BV160" s="49">
        <v>0</v>
      </c>
      <c r="BW160" s="49">
        <v>0</v>
      </c>
      <c r="BX160" s="49">
        <v>0</v>
      </c>
      <c r="BY160" s="49">
        <v>0</v>
      </c>
      <c r="BZ160" s="49">
        <v>0</v>
      </c>
      <c r="CA160" s="49">
        <v>0</v>
      </c>
      <c r="CB160" s="49">
        <v>0</v>
      </c>
      <c r="CC160" s="49">
        <v>0</v>
      </c>
      <c r="CD160" s="49">
        <v>0</v>
      </c>
      <c r="CE160" s="49">
        <v>0</v>
      </c>
      <c r="CF160" s="49">
        <v>0</v>
      </c>
      <c r="CG160" s="49">
        <v>0</v>
      </c>
      <c r="CH160" s="49">
        <v>0</v>
      </c>
      <c r="CI160" s="49">
        <v>0</v>
      </c>
      <c r="CJ160" s="49">
        <v>0</v>
      </c>
      <c r="CK160" s="49">
        <v>0</v>
      </c>
      <c r="CL160" s="49">
        <v>0</v>
      </c>
      <c r="CM160" s="49">
        <v>0</v>
      </c>
      <c r="CN160" s="49">
        <v>0</v>
      </c>
      <c r="CO160" s="49">
        <v>0</v>
      </c>
      <c r="CP160" s="49">
        <v>0</v>
      </c>
      <c r="CQ160" s="49">
        <v>0</v>
      </c>
      <c r="CR160" s="49">
        <v>0</v>
      </c>
      <c r="CS160" s="49">
        <v>0</v>
      </c>
      <c r="CT160" s="49">
        <v>0</v>
      </c>
      <c r="CU160" s="49">
        <v>0</v>
      </c>
      <c r="CV160" s="49">
        <v>0</v>
      </c>
      <c r="CW160" s="49">
        <v>0</v>
      </c>
      <c r="CX160" s="49">
        <v>0</v>
      </c>
      <c r="CY160" s="49">
        <v>0</v>
      </c>
      <c r="CZ160" s="49">
        <v>0</v>
      </c>
      <c r="DA160" s="49">
        <v>0</v>
      </c>
      <c r="DB160" s="49">
        <v>0</v>
      </c>
      <c r="DC160" s="49">
        <v>0</v>
      </c>
      <c r="DD160" s="49">
        <v>0</v>
      </c>
      <c r="DE160" s="49">
        <v>0</v>
      </c>
      <c r="DF160" s="49">
        <v>0</v>
      </c>
      <c r="DG160" s="49">
        <v>0</v>
      </c>
      <c r="DH160" s="49">
        <v>0</v>
      </c>
      <c r="DI160" s="49">
        <v>0</v>
      </c>
      <c r="DJ160" s="49">
        <v>0</v>
      </c>
      <c r="DK160" s="49">
        <v>0</v>
      </c>
      <c r="DL160" s="49">
        <v>0</v>
      </c>
      <c r="DM160" s="49">
        <v>0</v>
      </c>
      <c r="DN160" s="49">
        <v>0</v>
      </c>
      <c r="DO160" s="49">
        <v>0</v>
      </c>
      <c r="DP160" s="49">
        <v>0</v>
      </c>
      <c r="DQ160" s="49">
        <v>0</v>
      </c>
      <c r="DR160" s="49">
        <v>0</v>
      </c>
      <c r="DS160" s="49">
        <v>0</v>
      </c>
      <c r="DT160" s="49">
        <v>0</v>
      </c>
      <c r="DU160" s="49">
        <v>0</v>
      </c>
      <c r="DV160" s="49">
        <v>0</v>
      </c>
      <c r="DW160" s="49">
        <v>0</v>
      </c>
      <c r="DX160" s="49">
        <v>0</v>
      </c>
      <c r="DY160" s="49">
        <v>0</v>
      </c>
      <c r="DZ160" s="49">
        <v>0</v>
      </c>
      <c r="EA160" s="49">
        <v>0</v>
      </c>
      <c r="EB160" s="49">
        <v>0</v>
      </c>
      <c r="EC160" s="49">
        <v>0</v>
      </c>
      <c r="ED160" s="49">
        <v>0</v>
      </c>
      <c r="EE160" s="49">
        <v>0</v>
      </c>
      <c r="EF160" s="49">
        <v>0</v>
      </c>
      <c r="EG160" s="49">
        <v>0</v>
      </c>
      <c r="EH160" s="49">
        <v>0</v>
      </c>
      <c r="EI160" s="49">
        <v>0</v>
      </c>
      <c r="EJ160" s="49">
        <v>0</v>
      </c>
      <c r="EK160" s="49">
        <v>0</v>
      </c>
      <c r="EL160" s="49">
        <v>0</v>
      </c>
      <c r="EM160" s="49">
        <v>0</v>
      </c>
      <c r="EN160" s="49">
        <v>0</v>
      </c>
      <c r="EO160" s="49">
        <v>0</v>
      </c>
      <c r="EP160" s="49">
        <v>0</v>
      </c>
      <c r="EQ160" s="49">
        <v>0</v>
      </c>
      <c r="ER160" s="49">
        <v>0</v>
      </c>
      <c r="ES160" s="49">
        <v>0</v>
      </c>
      <c r="ET160" s="49">
        <v>0</v>
      </c>
      <c r="EU160" s="49">
        <v>0</v>
      </c>
      <c r="EV160" s="49">
        <v>0</v>
      </c>
      <c r="EW160" s="49">
        <v>0</v>
      </c>
      <c r="EX160" s="49">
        <v>0</v>
      </c>
      <c r="EY160" s="49">
        <v>0</v>
      </c>
      <c r="EZ160" s="49">
        <v>0</v>
      </c>
      <c r="FA160" s="49">
        <v>0</v>
      </c>
      <c r="FB160" s="49">
        <v>1168437.5072371573</v>
      </c>
      <c r="FC160" s="49">
        <v>0</v>
      </c>
      <c r="FD160" s="49">
        <v>0</v>
      </c>
      <c r="FE160" s="49">
        <v>0</v>
      </c>
      <c r="FF160" s="49">
        <v>0</v>
      </c>
      <c r="FG160" s="49">
        <v>0</v>
      </c>
      <c r="FH160" s="49">
        <v>0</v>
      </c>
      <c r="FI160" s="49">
        <v>0</v>
      </c>
      <c r="FJ160" s="49">
        <v>0</v>
      </c>
      <c r="FK160" s="50">
        <v>1168437.5072371573</v>
      </c>
      <c r="FL160" s="50"/>
      <c r="FM160" s="51">
        <v>0</v>
      </c>
      <c r="FN160" s="50">
        <v>0</v>
      </c>
      <c r="FO160" s="51">
        <v>0</v>
      </c>
      <c r="FP160" s="51">
        <v>1168437.5072371573</v>
      </c>
      <c r="FQ160" s="51">
        <v>0</v>
      </c>
      <c r="FR160" s="51">
        <v>661.33316460391723</v>
      </c>
      <c r="FS160" s="51">
        <v>1169098.8404017612</v>
      </c>
      <c r="FT160" s="47">
        <v>661.33316460391723</v>
      </c>
      <c r="FU160" s="47">
        <v>0</v>
      </c>
      <c r="FV160" s="61">
        <f t="shared" si="4"/>
        <v>0</v>
      </c>
    </row>
    <row r="161" spans="1:178" x14ac:dyDescent="0.25">
      <c r="A161" s="42" t="s">
        <v>186</v>
      </c>
      <c r="B161" s="43">
        <v>157</v>
      </c>
      <c r="C161" s="49">
        <v>0</v>
      </c>
      <c r="D161" s="49">
        <v>0</v>
      </c>
      <c r="E161" s="49">
        <v>0</v>
      </c>
      <c r="F161" s="49">
        <v>0</v>
      </c>
      <c r="G161" s="49">
        <v>0</v>
      </c>
      <c r="H161" s="49">
        <v>0</v>
      </c>
      <c r="I161" s="49">
        <v>0</v>
      </c>
      <c r="J161" s="49">
        <v>0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49">
        <v>0</v>
      </c>
      <c r="Q161" s="49">
        <v>0</v>
      </c>
      <c r="R161" s="49">
        <v>0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49">
        <v>0</v>
      </c>
      <c r="AA161" s="49">
        <v>0</v>
      </c>
      <c r="AB161" s="49">
        <v>0</v>
      </c>
      <c r="AC161" s="49">
        <v>0</v>
      </c>
      <c r="AD161" s="49">
        <v>0</v>
      </c>
      <c r="AE161" s="49">
        <v>0</v>
      </c>
      <c r="AF161" s="49">
        <v>0</v>
      </c>
      <c r="AG161" s="49">
        <v>0</v>
      </c>
      <c r="AH161" s="49">
        <v>0</v>
      </c>
      <c r="AI161" s="49">
        <v>0</v>
      </c>
      <c r="AJ161" s="49">
        <v>0</v>
      </c>
      <c r="AK161" s="49">
        <v>0</v>
      </c>
      <c r="AL161" s="49">
        <v>0</v>
      </c>
      <c r="AM161" s="49">
        <v>0</v>
      </c>
      <c r="AN161" s="49">
        <v>0</v>
      </c>
      <c r="AO161" s="49">
        <v>0</v>
      </c>
      <c r="AP161" s="49">
        <v>0</v>
      </c>
      <c r="AQ161" s="49">
        <v>0</v>
      </c>
      <c r="AR161" s="49">
        <v>0</v>
      </c>
      <c r="AS161" s="49">
        <v>0</v>
      </c>
      <c r="AT161" s="49">
        <v>0</v>
      </c>
      <c r="AU161" s="49">
        <v>0</v>
      </c>
      <c r="AV161" s="49">
        <v>0</v>
      </c>
      <c r="AW161" s="49">
        <v>0</v>
      </c>
      <c r="AX161" s="49">
        <v>0</v>
      </c>
      <c r="AY161" s="49">
        <v>0</v>
      </c>
      <c r="AZ161" s="49">
        <v>0</v>
      </c>
      <c r="BA161" s="49">
        <v>0</v>
      </c>
      <c r="BB161" s="49">
        <v>0</v>
      </c>
      <c r="BC161" s="49">
        <v>0</v>
      </c>
      <c r="BD161" s="49">
        <v>0</v>
      </c>
      <c r="BE161" s="49">
        <v>0</v>
      </c>
      <c r="BF161" s="49">
        <v>0</v>
      </c>
      <c r="BG161" s="49">
        <v>0</v>
      </c>
      <c r="BH161" s="49">
        <v>0</v>
      </c>
      <c r="BI161" s="49">
        <v>0</v>
      </c>
      <c r="BJ161" s="49">
        <v>0</v>
      </c>
      <c r="BK161" s="49">
        <v>0</v>
      </c>
      <c r="BL161" s="49">
        <v>0</v>
      </c>
      <c r="BM161" s="49">
        <v>0</v>
      </c>
      <c r="BN161" s="49">
        <v>0</v>
      </c>
      <c r="BO161" s="49">
        <v>0</v>
      </c>
      <c r="BP161" s="49">
        <v>0</v>
      </c>
      <c r="BQ161" s="49">
        <v>0</v>
      </c>
      <c r="BR161" s="49">
        <v>0</v>
      </c>
      <c r="BS161" s="49">
        <v>0</v>
      </c>
      <c r="BT161" s="49">
        <v>0</v>
      </c>
      <c r="BU161" s="49">
        <v>0</v>
      </c>
      <c r="BV161" s="49">
        <v>0</v>
      </c>
      <c r="BW161" s="49">
        <v>0</v>
      </c>
      <c r="BX161" s="49">
        <v>0</v>
      </c>
      <c r="BY161" s="49">
        <v>0</v>
      </c>
      <c r="BZ161" s="49">
        <v>0</v>
      </c>
      <c r="CA161" s="49">
        <v>0</v>
      </c>
      <c r="CB161" s="49">
        <v>0</v>
      </c>
      <c r="CC161" s="49">
        <v>0</v>
      </c>
      <c r="CD161" s="49">
        <v>0</v>
      </c>
      <c r="CE161" s="49">
        <v>0</v>
      </c>
      <c r="CF161" s="49">
        <v>0</v>
      </c>
      <c r="CG161" s="49">
        <v>0</v>
      </c>
      <c r="CH161" s="49">
        <v>0</v>
      </c>
      <c r="CI161" s="49">
        <v>0</v>
      </c>
      <c r="CJ161" s="49">
        <v>0</v>
      </c>
      <c r="CK161" s="49">
        <v>0</v>
      </c>
      <c r="CL161" s="49">
        <v>0</v>
      </c>
      <c r="CM161" s="49">
        <v>0</v>
      </c>
      <c r="CN161" s="49">
        <v>0</v>
      </c>
      <c r="CO161" s="49">
        <v>0</v>
      </c>
      <c r="CP161" s="49">
        <v>0</v>
      </c>
      <c r="CQ161" s="49">
        <v>0</v>
      </c>
      <c r="CR161" s="49">
        <v>0</v>
      </c>
      <c r="CS161" s="49">
        <v>0</v>
      </c>
      <c r="CT161" s="49">
        <v>0</v>
      </c>
      <c r="CU161" s="49">
        <v>0</v>
      </c>
      <c r="CV161" s="49">
        <v>0</v>
      </c>
      <c r="CW161" s="49">
        <v>0</v>
      </c>
      <c r="CX161" s="49">
        <v>0</v>
      </c>
      <c r="CY161" s="49">
        <v>0</v>
      </c>
      <c r="CZ161" s="49">
        <v>0</v>
      </c>
      <c r="DA161" s="49">
        <v>0</v>
      </c>
      <c r="DB161" s="49">
        <v>0</v>
      </c>
      <c r="DC161" s="49">
        <v>0</v>
      </c>
      <c r="DD161" s="49">
        <v>0</v>
      </c>
      <c r="DE161" s="49">
        <v>0</v>
      </c>
      <c r="DF161" s="49">
        <v>0</v>
      </c>
      <c r="DG161" s="49">
        <v>0</v>
      </c>
      <c r="DH161" s="49">
        <v>0</v>
      </c>
      <c r="DI161" s="49">
        <v>0</v>
      </c>
      <c r="DJ161" s="49">
        <v>0</v>
      </c>
      <c r="DK161" s="49">
        <v>0</v>
      </c>
      <c r="DL161" s="49">
        <v>0</v>
      </c>
      <c r="DM161" s="49">
        <v>0</v>
      </c>
      <c r="DN161" s="49">
        <v>0</v>
      </c>
      <c r="DO161" s="49">
        <v>0</v>
      </c>
      <c r="DP161" s="49">
        <v>0</v>
      </c>
      <c r="DQ161" s="49">
        <v>0</v>
      </c>
      <c r="DR161" s="49">
        <v>0</v>
      </c>
      <c r="DS161" s="49">
        <v>0</v>
      </c>
      <c r="DT161" s="49">
        <v>0</v>
      </c>
      <c r="DU161" s="49">
        <v>0</v>
      </c>
      <c r="DV161" s="49">
        <v>0</v>
      </c>
      <c r="DW161" s="49">
        <v>0</v>
      </c>
      <c r="DX161" s="49">
        <v>0</v>
      </c>
      <c r="DY161" s="49">
        <v>0</v>
      </c>
      <c r="DZ161" s="49">
        <v>0</v>
      </c>
      <c r="EA161" s="49">
        <v>0</v>
      </c>
      <c r="EB161" s="49">
        <v>0</v>
      </c>
      <c r="EC161" s="49">
        <v>0</v>
      </c>
      <c r="ED161" s="49">
        <v>0</v>
      </c>
      <c r="EE161" s="49">
        <v>0</v>
      </c>
      <c r="EF161" s="49">
        <v>0</v>
      </c>
      <c r="EG161" s="49">
        <v>0</v>
      </c>
      <c r="EH161" s="49">
        <v>0</v>
      </c>
      <c r="EI161" s="49">
        <v>0</v>
      </c>
      <c r="EJ161" s="49">
        <v>0</v>
      </c>
      <c r="EK161" s="49">
        <v>0</v>
      </c>
      <c r="EL161" s="49">
        <v>0</v>
      </c>
      <c r="EM161" s="49">
        <v>0</v>
      </c>
      <c r="EN161" s="49">
        <v>0</v>
      </c>
      <c r="EO161" s="49">
        <v>0</v>
      </c>
      <c r="EP161" s="49">
        <v>0</v>
      </c>
      <c r="EQ161" s="49">
        <v>0</v>
      </c>
      <c r="ER161" s="49">
        <v>0</v>
      </c>
      <c r="ES161" s="49">
        <v>0</v>
      </c>
      <c r="ET161" s="49">
        <v>0</v>
      </c>
      <c r="EU161" s="49">
        <v>0</v>
      </c>
      <c r="EV161" s="49">
        <v>0</v>
      </c>
      <c r="EW161" s="49">
        <v>0</v>
      </c>
      <c r="EX161" s="49">
        <v>0</v>
      </c>
      <c r="EY161" s="49">
        <v>0</v>
      </c>
      <c r="EZ161" s="49">
        <v>0</v>
      </c>
      <c r="FA161" s="49">
        <v>0</v>
      </c>
      <c r="FB161" s="49">
        <v>0</v>
      </c>
      <c r="FC161" s="49">
        <v>2514979.4196169265</v>
      </c>
      <c r="FD161" s="49">
        <v>0</v>
      </c>
      <c r="FE161" s="49">
        <v>0</v>
      </c>
      <c r="FF161" s="49">
        <v>0</v>
      </c>
      <c r="FG161" s="49">
        <v>0</v>
      </c>
      <c r="FH161" s="49">
        <v>0</v>
      </c>
      <c r="FI161" s="49">
        <v>0</v>
      </c>
      <c r="FJ161" s="49">
        <v>0</v>
      </c>
      <c r="FK161" s="50">
        <v>2514979.4196169265</v>
      </c>
      <c r="FL161" s="50"/>
      <c r="FM161" s="51">
        <v>2534911.8663432598</v>
      </c>
      <c r="FN161" s="50">
        <v>0</v>
      </c>
      <c r="FO161" s="51">
        <v>2534911.8663432598</v>
      </c>
      <c r="FP161" s="51">
        <v>5049891.2859601863</v>
      </c>
      <c r="FQ161" s="51">
        <v>0</v>
      </c>
      <c r="FR161" s="51">
        <v>49421.900897905485</v>
      </c>
      <c r="FS161" s="51">
        <v>5099313.1868580915</v>
      </c>
      <c r="FT161" s="47">
        <v>49421.900897905485</v>
      </c>
      <c r="FU161" s="47">
        <v>0</v>
      </c>
      <c r="FV161" s="61">
        <f t="shared" si="4"/>
        <v>0</v>
      </c>
    </row>
    <row r="162" spans="1:178" x14ac:dyDescent="0.25">
      <c r="A162" s="42" t="s">
        <v>187</v>
      </c>
      <c r="B162" s="43">
        <v>158</v>
      </c>
      <c r="C162" s="49">
        <v>0</v>
      </c>
      <c r="D162" s="49">
        <v>0</v>
      </c>
      <c r="E162" s="49">
        <v>0</v>
      </c>
      <c r="F162" s="49">
        <v>0</v>
      </c>
      <c r="G162" s="49">
        <v>0</v>
      </c>
      <c r="H162" s="49">
        <v>0</v>
      </c>
      <c r="I162" s="49">
        <v>0</v>
      </c>
      <c r="J162" s="49">
        <v>0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49">
        <v>0</v>
      </c>
      <c r="Q162" s="49">
        <v>0</v>
      </c>
      <c r="R162" s="49">
        <v>0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49">
        <v>0</v>
      </c>
      <c r="AA162" s="49">
        <v>0</v>
      </c>
      <c r="AB162" s="49">
        <v>0</v>
      </c>
      <c r="AC162" s="49">
        <v>0</v>
      </c>
      <c r="AD162" s="49">
        <v>0</v>
      </c>
      <c r="AE162" s="49">
        <v>0</v>
      </c>
      <c r="AF162" s="49">
        <v>0</v>
      </c>
      <c r="AG162" s="49">
        <v>0</v>
      </c>
      <c r="AH162" s="49">
        <v>0</v>
      </c>
      <c r="AI162" s="49">
        <v>0</v>
      </c>
      <c r="AJ162" s="49">
        <v>0</v>
      </c>
      <c r="AK162" s="49">
        <v>0</v>
      </c>
      <c r="AL162" s="49">
        <v>0</v>
      </c>
      <c r="AM162" s="49">
        <v>0</v>
      </c>
      <c r="AN162" s="49">
        <v>0</v>
      </c>
      <c r="AO162" s="49">
        <v>0</v>
      </c>
      <c r="AP162" s="49">
        <v>0</v>
      </c>
      <c r="AQ162" s="49">
        <v>0</v>
      </c>
      <c r="AR162" s="49">
        <v>0</v>
      </c>
      <c r="AS162" s="49">
        <v>0</v>
      </c>
      <c r="AT162" s="49">
        <v>0</v>
      </c>
      <c r="AU162" s="49">
        <v>0</v>
      </c>
      <c r="AV162" s="49">
        <v>0</v>
      </c>
      <c r="AW162" s="49">
        <v>0</v>
      </c>
      <c r="AX162" s="49">
        <v>0</v>
      </c>
      <c r="AY162" s="49">
        <v>0</v>
      </c>
      <c r="AZ162" s="49">
        <v>0</v>
      </c>
      <c r="BA162" s="49">
        <v>0</v>
      </c>
      <c r="BB162" s="49">
        <v>0</v>
      </c>
      <c r="BC162" s="49">
        <v>0</v>
      </c>
      <c r="BD162" s="49">
        <v>0</v>
      </c>
      <c r="BE162" s="49">
        <v>0</v>
      </c>
      <c r="BF162" s="49">
        <v>0</v>
      </c>
      <c r="BG162" s="49">
        <v>0</v>
      </c>
      <c r="BH162" s="49">
        <v>0</v>
      </c>
      <c r="BI162" s="49">
        <v>0</v>
      </c>
      <c r="BJ162" s="49">
        <v>0</v>
      </c>
      <c r="BK162" s="49">
        <v>0</v>
      </c>
      <c r="BL162" s="49">
        <v>0</v>
      </c>
      <c r="BM162" s="49">
        <v>0</v>
      </c>
      <c r="BN162" s="49">
        <v>0</v>
      </c>
      <c r="BO162" s="49">
        <v>0</v>
      </c>
      <c r="BP162" s="49">
        <v>0</v>
      </c>
      <c r="BQ162" s="49">
        <v>0</v>
      </c>
      <c r="BR162" s="49">
        <v>0</v>
      </c>
      <c r="BS162" s="49">
        <v>0</v>
      </c>
      <c r="BT162" s="49">
        <v>0</v>
      </c>
      <c r="BU162" s="49">
        <v>0</v>
      </c>
      <c r="BV162" s="49">
        <v>0</v>
      </c>
      <c r="BW162" s="49">
        <v>0</v>
      </c>
      <c r="BX162" s="49">
        <v>0</v>
      </c>
      <c r="BY162" s="49">
        <v>0</v>
      </c>
      <c r="BZ162" s="49">
        <v>0</v>
      </c>
      <c r="CA162" s="49">
        <v>0</v>
      </c>
      <c r="CB162" s="49">
        <v>0</v>
      </c>
      <c r="CC162" s="49">
        <v>0</v>
      </c>
      <c r="CD162" s="49">
        <v>0</v>
      </c>
      <c r="CE162" s="49">
        <v>0</v>
      </c>
      <c r="CF162" s="49">
        <v>0</v>
      </c>
      <c r="CG162" s="49">
        <v>0</v>
      </c>
      <c r="CH162" s="49">
        <v>0</v>
      </c>
      <c r="CI162" s="49">
        <v>0</v>
      </c>
      <c r="CJ162" s="49">
        <v>0</v>
      </c>
      <c r="CK162" s="49">
        <v>0</v>
      </c>
      <c r="CL162" s="49">
        <v>0</v>
      </c>
      <c r="CM162" s="49">
        <v>0</v>
      </c>
      <c r="CN162" s="49">
        <v>0</v>
      </c>
      <c r="CO162" s="49">
        <v>0</v>
      </c>
      <c r="CP162" s="49">
        <v>0</v>
      </c>
      <c r="CQ162" s="49">
        <v>0</v>
      </c>
      <c r="CR162" s="49">
        <v>0</v>
      </c>
      <c r="CS162" s="49">
        <v>0</v>
      </c>
      <c r="CT162" s="49">
        <v>0</v>
      </c>
      <c r="CU162" s="49">
        <v>0</v>
      </c>
      <c r="CV162" s="49">
        <v>0</v>
      </c>
      <c r="CW162" s="49">
        <v>0</v>
      </c>
      <c r="CX162" s="49">
        <v>0</v>
      </c>
      <c r="CY162" s="49">
        <v>0</v>
      </c>
      <c r="CZ162" s="49">
        <v>0</v>
      </c>
      <c r="DA162" s="49">
        <v>0</v>
      </c>
      <c r="DB162" s="49">
        <v>0</v>
      </c>
      <c r="DC162" s="49">
        <v>0</v>
      </c>
      <c r="DD162" s="49">
        <v>0</v>
      </c>
      <c r="DE162" s="49">
        <v>0</v>
      </c>
      <c r="DF162" s="49">
        <v>0</v>
      </c>
      <c r="DG162" s="49">
        <v>0</v>
      </c>
      <c r="DH162" s="49">
        <v>0</v>
      </c>
      <c r="DI162" s="49">
        <v>0</v>
      </c>
      <c r="DJ162" s="49">
        <v>0</v>
      </c>
      <c r="DK162" s="49">
        <v>0</v>
      </c>
      <c r="DL162" s="49">
        <v>0</v>
      </c>
      <c r="DM162" s="49">
        <v>0</v>
      </c>
      <c r="DN162" s="49">
        <v>0</v>
      </c>
      <c r="DO162" s="49">
        <v>0</v>
      </c>
      <c r="DP162" s="49">
        <v>0</v>
      </c>
      <c r="DQ162" s="49">
        <v>0</v>
      </c>
      <c r="DR162" s="49">
        <v>0</v>
      </c>
      <c r="DS162" s="49">
        <v>0</v>
      </c>
      <c r="DT162" s="49">
        <v>0</v>
      </c>
      <c r="DU162" s="49">
        <v>0</v>
      </c>
      <c r="DV162" s="49">
        <v>0</v>
      </c>
      <c r="DW162" s="49">
        <v>0</v>
      </c>
      <c r="DX162" s="49">
        <v>0</v>
      </c>
      <c r="DY162" s="49">
        <v>0</v>
      </c>
      <c r="DZ162" s="49">
        <v>0</v>
      </c>
      <c r="EA162" s="49">
        <v>0</v>
      </c>
      <c r="EB162" s="49">
        <v>0</v>
      </c>
      <c r="EC162" s="49">
        <v>0</v>
      </c>
      <c r="ED162" s="49">
        <v>0</v>
      </c>
      <c r="EE162" s="49">
        <v>0</v>
      </c>
      <c r="EF162" s="49">
        <v>0</v>
      </c>
      <c r="EG162" s="49">
        <v>0</v>
      </c>
      <c r="EH162" s="49">
        <v>0</v>
      </c>
      <c r="EI162" s="49">
        <v>0</v>
      </c>
      <c r="EJ162" s="49">
        <v>0</v>
      </c>
      <c r="EK162" s="49">
        <v>0</v>
      </c>
      <c r="EL162" s="49">
        <v>0</v>
      </c>
      <c r="EM162" s="49">
        <v>0</v>
      </c>
      <c r="EN162" s="49">
        <v>0</v>
      </c>
      <c r="EO162" s="49">
        <v>0</v>
      </c>
      <c r="EP162" s="49">
        <v>0</v>
      </c>
      <c r="EQ162" s="49">
        <v>0</v>
      </c>
      <c r="ER162" s="49">
        <v>0</v>
      </c>
      <c r="ES162" s="49">
        <v>0</v>
      </c>
      <c r="ET162" s="49">
        <v>0</v>
      </c>
      <c r="EU162" s="49">
        <v>0</v>
      </c>
      <c r="EV162" s="49">
        <v>0</v>
      </c>
      <c r="EW162" s="49">
        <v>0</v>
      </c>
      <c r="EX162" s="49">
        <v>0</v>
      </c>
      <c r="EY162" s="49">
        <v>0</v>
      </c>
      <c r="EZ162" s="49">
        <v>0</v>
      </c>
      <c r="FA162" s="49">
        <v>0</v>
      </c>
      <c r="FB162" s="49">
        <v>0</v>
      </c>
      <c r="FC162" s="49">
        <v>0</v>
      </c>
      <c r="FD162" s="49">
        <v>1185891.8004968888</v>
      </c>
      <c r="FE162" s="49">
        <v>0</v>
      </c>
      <c r="FF162" s="49">
        <v>0</v>
      </c>
      <c r="FG162" s="49">
        <v>0</v>
      </c>
      <c r="FH162" s="49">
        <v>0</v>
      </c>
      <c r="FI162" s="49">
        <v>0</v>
      </c>
      <c r="FJ162" s="49">
        <v>0</v>
      </c>
      <c r="FK162" s="50">
        <v>1185891.8004968888</v>
      </c>
      <c r="FL162" s="50"/>
      <c r="FM162" s="51">
        <v>0</v>
      </c>
      <c r="FN162" s="50">
        <v>0</v>
      </c>
      <c r="FO162" s="51">
        <v>0</v>
      </c>
      <c r="FP162" s="51">
        <v>1185891.8004968888</v>
      </c>
      <c r="FQ162" s="51">
        <v>0</v>
      </c>
      <c r="FR162" s="51">
        <v>55752.345122100822</v>
      </c>
      <c r="FS162" s="51">
        <v>1241644.1456189896</v>
      </c>
      <c r="FT162" s="47">
        <v>55752.345122100822</v>
      </c>
      <c r="FU162" s="47">
        <v>0</v>
      </c>
      <c r="FV162" s="61">
        <f t="shared" si="4"/>
        <v>0</v>
      </c>
    </row>
    <row r="163" spans="1:178" x14ac:dyDescent="0.25">
      <c r="A163" s="42" t="s">
        <v>188</v>
      </c>
      <c r="B163" s="43">
        <v>159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9">
        <v>0</v>
      </c>
      <c r="AJ163" s="49">
        <v>0</v>
      </c>
      <c r="AK163" s="49">
        <v>0</v>
      </c>
      <c r="AL163" s="49">
        <v>0</v>
      </c>
      <c r="AM163" s="49">
        <v>0</v>
      </c>
      <c r="AN163" s="49">
        <v>0</v>
      </c>
      <c r="AO163" s="49">
        <v>0</v>
      </c>
      <c r="AP163" s="49">
        <v>0</v>
      </c>
      <c r="AQ163" s="49">
        <v>0</v>
      </c>
      <c r="AR163" s="49">
        <v>0</v>
      </c>
      <c r="AS163" s="49">
        <v>0</v>
      </c>
      <c r="AT163" s="49">
        <v>0</v>
      </c>
      <c r="AU163" s="49">
        <v>0</v>
      </c>
      <c r="AV163" s="49">
        <v>0</v>
      </c>
      <c r="AW163" s="49">
        <v>0</v>
      </c>
      <c r="AX163" s="49">
        <v>0</v>
      </c>
      <c r="AY163" s="49">
        <v>0</v>
      </c>
      <c r="AZ163" s="49">
        <v>0</v>
      </c>
      <c r="BA163" s="49">
        <v>0</v>
      </c>
      <c r="BB163" s="49">
        <v>0</v>
      </c>
      <c r="BC163" s="49">
        <v>0</v>
      </c>
      <c r="BD163" s="49">
        <v>0</v>
      </c>
      <c r="BE163" s="49">
        <v>0</v>
      </c>
      <c r="BF163" s="49">
        <v>0</v>
      </c>
      <c r="BG163" s="49">
        <v>0</v>
      </c>
      <c r="BH163" s="49">
        <v>0</v>
      </c>
      <c r="BI163" s="49">
        <v>0</v>
      </c>
      <c r="BJ163" s="49">
        <v>0</v>
      </c>
      <c r="BK163" s="49">
        <v>0</v>
      </c>
      <c r="BL163" s="49">
        <v>0</v>
      </c>
      <c r="BM163" s="49">
        <v>0</v>
      </c>
      <c r="BN163" s="49">
        <v>0</v>
      </c>
      <c r="BO163" s="49">
        <v>0</v>
      </c>
      <c r="BP163" s="49">
        <v>0</v>
      </c>
      <c r="BQ163" s="49">
        <v>0</v>
      </c>
      <c r="BR163" s="49">
        <v>0</v>
      </c>
      <c r="BS163" s="49">
        <v>0</v>
      </c>
      <c r="BT163" s="49">
        <v>0</v>
      </c>
      <c r="BU163" s="49">
        <v>0</v>
      </c>
      <c r="BV163" s="49">
        <v>0</v>
      </c>
      <c r="BW163" s="49">
        <v>0</v>
      </c>
      <c r="BX163" s="49">
        <v>0</v>
      </c>
      <c r="BY163" s="49">
        <v>0</v>
      </c>
      <c r="BZ163" s="49">
        <v>0</v>
      </c>
      <c r="CA163" s="49">
        <v>0</v>
      </c>
      <c r="CB163" s="49">
        <v>0</v>
      </c>
      <c r="CC163" s="49">
        <v>0</v>
      </c>
      <c r="CD163" s="49">
        <v>0</v>
      </c>
      <c r="CE163" s="49">
        <v>0</v>
      </c>
      <c r="CF163" s="49">
        <v>0</v>
      </c>
      <c r="CG163" s="49">
        <v>0</v>
      </c>
      <c r="CH163" s="49">
        <v>0</v>
      </c>
      <c r="CI163" s="49">
        <v>0</v>
      </c>
      <c r="CJ163" s="49">
        <v>0</v>
      </c>
      <c r="CK163" s="49">
        <v>0</v>
      </c>
      <c r="CL163" s="49">
        <v>0</v>
      </c>
      <c r="CM163" s="49">
        <v>0</v>
      </c>
      <c r="CN163" s="49">
        <v>0</v>
      </c>
      <c r="CO163" s="49">
        <v>0</v>
      </c>
      <c r="CP163" s="49">
        <v>0</v>
      </c>
      <c r="CQ163" s="49">
        <v>0</v>
      </c>
      <c r="CR163" s="49">
        <v>0</v>
      </c>
      <c r="CS163" s="49">
        <v>0</v>
      </c>
      <c r="CT163" s="49">
        <v>0</v>
      </c>
      <c r="CU163" s="49">
        <v>0</v>
      </c>
      <c r="CV163" s="49">
        <v>0</v>
      </c>
      <c r="CW163" s="49">
        <v>0</v>
      </c>
      <c r="CX163" s="49">
        <v>0</v>
      </c>
      <c r="CY163" s="49">
        <v>0</v>
      </c>
      <c r="CZ163" s="49">
        <v>0</v>
      </c>
      <c r="DA163" s="49">
        <v>0</v>
      </c>
      <c r="DB163" s="49">
        <v>0</v>
      </c>
      <c r="DC163" s="49">
        <v>0</v>
      </c>
      <c r="DD163" s="49">
        <v>0</v>
      </c>
      <c r="DE163" s="49">
        <v>0</v>
      </c>
      <c r="DF163" s="49">
        <v>0</v>
      </c>
      <c r="DG163" s="49">
        <v>0</v>
      </c>
      <c r="DH163" s="49">
        <v>0</v>
      </c>
      <c r="DI163" s="49">
        <v>0</v>
      </c>
      <c r="DJ163" s="49">
        <v>0</v>
      </c>
      <c r="DK163" s="49">
        <v>0</v>
      </c>
      <c r="DL163" s="49">
        <v>0</v>
      </c>
      <c r="DM163" s="49">
        <v>0</v>
      </c>
      <c r="DN163" s="49">
        <v>0</v>
      </c>
      <c r="DO163" s="49">
        <v>0</v>
      </c>
      <c r="DP163" s="49">
        <v>0</v>
      </c>
      <c r="DQ163" s="49">
        <v>0</v>
      </c>
      <c r="DR163" s="49">
        <v>0</v>
      </c>
      <c r="DS163" s="49">
        <v>0</v>
      </c>
      <c r="DT163" s="49">
        <v>0</v>
      </c>
      <c r="DU163" s="49">
        <v>0</v>
      </c>
      <c r="DV163" s="49">
        <v>0</v>
      </c>
      <c r="DW163" s="49">
        <v>0</v>
      </c>
      <c r="DX163" s="49">
        <v>0</v>
      </c>
      <c r="DY163" s="49">
        <v>0</v>
      </c>
      <c r="DZ163" s="49">
        <v>0</v>
      </c>
      <c r="EA163" s="49">
        <v>0</v>
      </c>
      <c r="EB163" s="49">
        <v>0</v>
      </c>
      <c r="EC163" s="49">
        <v>0</v>
      </c>
      <c r="ED163" s="49">
        <v>0</v>
      </c>
      <c r="EE163" s="49">
        <v>0</v>
      </c>
      <c r="EF163" s="49">
        <v>0</v>
      </c>
      <c r="EG163" s="49">
        <v>0</v>
      </c>
      <c r="EH163" s="49">
        <v>0</v>
      </c>
      <c r="EI163" s="49">
        <v>0</v>
      </c>
      <c r="EJ163" s="49">
        <v>0</v>
      </c>
      <c r="EK163" s="49">
        <v>0</v>
      </c>
      <c r="EL163" s="49">
        <v>0</v>
      </c>
      <c r="EM163" s="49">
        <v>0</v>
      </c>
      <c r="EN163" s="49">
        <v>0</v>
      </c>
      <c r="EO163" s="49">
        <v>0</v>
      </c>
      <c r="EP163" s="49">
        <v>0</v>
      </c>
      <c r="EQ163" s="49">
        <v>0</v>
      </c>
      <c r="ER163" s="49">
        <v>0</v>
      </c>
      <c r="ES163" s="49">
        <v>0</v>
      </c>
      <c r="ET163" s="49">
        <v>0</v>
      </c>
      <c r="EU163" s="49">
        <v>0</v>
      </c>
      <c r="EV163" s="49">
        <v>0</v>
      </c>
      <c r="EW163" s="49">
        <v>0</v>
      </c>
      <c r="EX163" s="49">
        <v>0</v>
      </c>
      <c r="EY163" s="49">
        <v>0</v>
      </c>
      <c r="EZ163" s="49">
        <v>0</v>
      </c>
      <c r="FA163" s="49">
        <v>0</v>
      </c>
      <c r="FB163" s="49">
        <v>0</v>
      </c>
      <c r="FC163" s="49">
        <v>0</v>
      </c>
      <c r="FD163" s="49">
        <v>0</v>
      </c>
      <c r="FE163" s="49">
        <v>26354816.579602767</v>
      </c>
      <c r="FF163" s="49">
        <v>0</v>
      </c>
      <c r="FG163" s="49">
        <v>0</v>
      </c>
      <c r="FH163" s="49">
        <v>0</v>
      </c>
      <c r="FI163" s="49">
        <v>0</v>
      </c>
      <c r="FJ163" s="49">
        <v>0</v>
      </c>
      <c r="FK163" s="50">
        <v>26354816.579602767</v>
      </c>
      <c r="FL163" s="50"/>
      <c r="FM163" s="51">
        <v>0</v>
      </c>
      <c r="FN163" s="50">
        <v>0</v>
      </c>
      <c r="FO163" s="51">
        <v>0</v>
      </c>
      <c r="FP163" s="51">
        <v>26354816.579602767</v>
      </c>
      <c r="FQ163" s="51">
        <v>0</v>
      </c>
      <c r="FR163" s="51">
        <v>11064278.417456232</v>
      </c>
      <c r="FS163" s="51">
        <v>37419094.997059003</v>
      </c>
      <c r="FT163" s="47">
        <v>11064278.417456232</v>
      </c>
      <c r="FU163" s="47">
        <v>0</v>
      </c>
      <c r="FV163" s="61">
        <f t="shared" si="4"/>
        <v>0</v>
      </c>
    </row>
    <row r="164" spans="1:178" x14ac:dyDescent="0.25">
      <c r="A164" s="42" t="s">
        <v>189</v>
      </c>
      <c r="B164" s="43">
        <v>160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9">
        <v>0</v>
      </c>
      <c r="AJ164" s="49">
        <v>0</v>
      </c>
      <c r="AK164" s="49">
        <v>0</v>
      </c>
      <c r="AL164" s="49">
        <v>0</v>
      </c>
      <c r="AM164" s="49">
        <v>0</v>
      </c>
      <c r="AN164" s="49">
        <v>0</v>
      </c>
      <c r="AO164" s="49">
        <v>0</v>
      </c>
      <c r="AP164" s="49">
        <v>0</v>
      </c>
      <c r="AQ164" s="49">
        <v>0</v>
      </c>
      <c r="AR164" s="49">
        <v>0</v>
      </c>
      <c r="AS164" s="49">
        <v>0</v>
      </c>
      <c r="AT164" s="49">
        <v>0</v>
      </c>
      <c r="AU164" s="49">
        <v>0</v>
      </c>
      <c r="AV164" s="49">
        <v>0</v>
      </c>
      <c r="AW164" s="49">
        <v>0</v>
      </c>
      <c r="AX164" s="49">
        <v>0</v>
      </c>
      <c r="AY164" s="49">
        <v>0</v>
      </c>
      <c r="AZ164" s="49">
        <v>0</v>
      </c>
      <c r="BA164" s="49">
        <v>0</v>
      </c>
      <c r="BB164" s="49">
        <v>0</v>
      </c>
      <c r="BC164" s="49">
        <v>0</v>
      </c>
      <c r="BD164" s="49">
        <v>0</v>
      </c>
      <c r="BE164" s="49">
        <v>0</v>
      </c>
      <c r="BF164" s="49">
        <v>0</v>
      </c>
      <c r="BG164" s="49">
        <v>0</v>
      </c>
      <c r="BH164" s="49">
        <v>0</v>
      </c>
      <c r="BI164" s="49">
        <v>0</v>
      </c>
      <c r="BJ164" s="49">
        <v>0</v>
      </c>
      <c r="BK164" s="49">
        <v>0</v>
      </c>
      <c r="BL164" s="49">
        <v>0</v>
      </c>
      <c r="BM164" s="49">
        <v>0</v>
      </c>
      <c r="BN164" s="49">
        <v>0</v>
      </c>
      <c r="BO164" s="49">
        <v>0</v>
      </c>
      <c r="BP164" s="49">
        <v>0</v>
      </c>
      <c r="BQ164" s="49">
        <v>0</v>
      </c>
      <c r="BR164" s="49">
        <v>0</v>
      </c>
      <c r="BS164" s="49">
        <v>0</v>
      </c>
      <c r="BT164" s="49">
        <v>0</v>
      </c>
      <c r="BU164" s="49">
        <v>0</v>
      </c>
      <c r="BV164" s="49">
        <v>0</v>
      </c>
      <c r="BW164" s="49">
        <v>0</v>
      </c>
      <c r="BX164" s="49">
        <v>0</v>
      </c>
      <c r="BY164" s="49">
        <v>0</v>
      </c>
      <c r="BZ164" s="49">
        <v>0</v>
      </c>
      <c r="CA164" s="49">
        <v>0</v>
      </c>
      <c r="CB164" s="49">
        <v>0</v>
      </c>
      <c r="CC164" s="49">
        <v>0</v>
      </c>
      <c r="CD164" s="49">
        <v>0</v>
      </c>
      <c r="CE164" s="49">
        <v>0</v>
      </c>
      <c r="CF164" s="49">
        <v>0</v>
      </c>
      <c r="CG164" s="49">
        <v>0</v>
      </c>
      <c r="CH164" s="49">
        <v>0</v>
      </c>
      <c r="CI164" s="49">
        <v>0</v>
      </c>
      <c r="CJ164" s="49">
        <v>0</v>
      </c>
      <c r="CK164" s="49">
        <v>0</v>
      </c>
      <c r="CL164" s="49">
        <v>0</v>
      </c>
      <c r="CM164" s="49">
        <v>0</v>
      </c>
      <c r="CN164" s="49">
        <v>0</v>
      </c>
      <c r="CO164" s="49">
        <v>0</v>
      </c>
      <c r="CP164" s="49">
        <v>0</v>
      </c>
      <c r="CQ164" s="49">
        <v>0</v>
      </c>
      <c r="CR164" s="49">
        <v>0</v>
      </c>
      <c r="CS164" s="49">
        <v>0</v>
      </c>
      <c r="CT164" s="49">
        <v>0</v>
      </c>
      <c r="CU164" s="49">
        <v>0</v>
      </c>
      <c r="CV164" s="49">
        <v>0</v>
      </c>
      <c r="CW164" s="49">
        <v>0</v>
      </c>
      <c r="CX164" s="49">
        <v>0</v>
      </c>
      <c r="CY164" s="49">
        <v>0</v>
      </c>
      <c r="CZ164" s="49">
        <v>0</v>
      </c>
      <c r="DA164" s="49">
        <v>0</v>
      </c>
      <c r="DB164" s="49">
        <v>0</v>
      </c>
      <c r="DC164" s="49">
        <v>0</v>
      </c>
      <c r="DD164" s="49">
        <v>0</v>
      </c>
      <c r="DE164" s="49">
        <v>0</v>
      </c>
      <c r="DF164" s="49">
        <v>0</v>
      </c>
      <c r="DG164" s="49">
        <v>0</v>
      </c>
      <c r="DH164" s="49">
        <v>0</v>
      </c>
      <c r="DI164" s="49">
        <v>0</v>
      </c>
      <c r="DJ164" s="49">
        <v>0</v>
      </c>
      <c r="DK164" s="49">
        <v>0</v>
      </c>
      <c r="DL164" s="49">
        <v>0</v>
      </c>
      <c r="DM164" s="49">
        <v>0</v>
      </c>
      <c r="DN164" s="49">
        <v>0</v>
      </c>
      <c r="DO164" s="49">
        <v>0</v>
      </c>
      <c r="DP164" s="49">
        <v>0</v>
      </c>
      <c r="DQ164" s="49">
        <v>0</v>
      </c>
      <c r="DR164" s="49">
        <v>0</v>
      </c>
      <c r="DS164" s="49">
        <v>0</v>
      </c>
      <c r="DT164" s="49">
        <v>0</v>
      </c>
      <c r="DU164" s="49">
        <v>0</v>
      </c>
      <c r="DV164" s="49">
        <v>0</v>
      </c>
      <c r="DW164" s="49">
        <v>0</v>
      </c>
      <c r="DX164" s="49">
        <v>0</v>
      </c>
      <c r="DY164" s="49">
        <v>0</v>
      </c>
      <c r="DZ164" s="49">
        <v>0</v>
      </c>
      <c r="EA164" s="49">
        <v>0</v>
      </c>
      <c r="EB164" s="49">
        <v>0</v>
      </c>
      <c r="EC164" s="49">
        <v>0</v>
      </c>
      <c r="ED164" s="49">
        <v>0</v>
      </c>
      <c r="EE164" s="49">
        <v>0</v>
      </c>
      <c r="EF164" s="49">
        <v>0</v>
      </c>
      <c r="EG164" s="49">
        <v>0</v>
      </c>
      <c r="EH164" s="49">
        <v>0</v>
      </c>
      <c r="EI164" s="49">
        <v>1158.5634036076387</v>
      </c>
      <c r="EJ164" s="49">
        <v>0</v>
      </c>
      <c r="EK164" s="49">
        <v>0</v>
      </c>
      <c r="EL164" s="49">
        <v>55963.579741316164</v>
      </c>
      <c r="EM164" s="49">
        <v>0</v>
      </c>
      <c r="EN164" s="49">
        <v>0</v>
      </c>
      <c r="EO164" s="49">
        <v>0</v>
      </c>
      <c r="EP164" s="49">
        <v>0</v>
      </c>
      <c r="EQ164" s="49">
        <v>0</v>
      </c>
      <c r="ER164" s="49">
        <v>0</v>
      </c>
      <c r="ES164" s="49">
        <v>0</v>
      </c>
      <c r="ET164" s="49">
        <v>0</v>
      </c>
      <c r="EU164" s="49">
        <v>0</v>
      </c>
      <c r="EV164" s="49">
        <v>0</v>
      </c>
      <c r="EW164" s="49">
        <v>0</v>
      </c>
      <c r="EX164" s="49">
        <v>0</v>
      </c>
      <c r="EY164" s="49">
        <v>0</v>
      </c>
      <c r="EZ164" s="49">
        <v>0</v>
      </c>
      <c r="FA164" s="49">
        <v>0</v>
      </c>
      <c r="FB164" s="49">
        <v>0</v>
      </c>
      <c r="FC164" s="49">
        <v>0</v>
      </c>
      <c r="FD164" s="49">
        <v>0</v>
      </c>
      <c r="FE164" s="49">
        <v>0</v>
      </c>
      <c r="FF164" s="49">
        <v>9869930.2832939569</v>
      </c>
      <c r="FG164" s="49">
        <v>0</v>
      </c>
      <c r="FH164" s="49">
        <v>0</v>
      </c>
      <c r="FI164" s="49">
        <v>0</v>
      </c>
      <c r="FJ164" s="49">
        <v>0</v>
      </c>
      <c r="FK164" s="50">
        <v>9927052.4264388811</v>
      </c>
      <c r="FL164" s="50"/>
      <c r="FM164" s="51">
        <v>1693752.4794347999</v>
      </c>
      <c r="FN164" s="50">
        <v>0</v>
      </c>
      <c r="FO164" s="51">
        <v>1693752.4794347999</v>
      </c>
      <c r="FP164" s="51">
        <v>11620804.90587368</v>
      </c>
      <c r="FQ164" s="51">
        <v>0</v>
      </c>
      <c r="FR164" s="51">
        <v>986732.75464200438</v>
      </c>
      <c r="FS164" s="51">
        <v>12607537.660515685</v>
      </c>
      <c r="FT164" s="47">
        <v>986732.75464200438</v>
      </c>
      <c r="FU164" s="47">
        <v>0</v>
      </c>
      <c r="FV164" s="61">
        <f t="shared" si="4"/>
        <v>0</v>
      </c>
    </row>
    <row r="165" spans="1:178" x14ac:dyDescent="0.25">
      <c r="A165" s="42" t="s">
        <v>190</v>
      </c>
      <c r="B165" s="43">
        <v>161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9">
        <v>0</v>
      </c>
      <c r="AJ165" s="49">
        <v>0</v>
      </c>
      <c r="AK165" s="49">
        <v>0</v>
      </c>
      <c r="AL165" s="49">
        <v>0</v>
      </c>
      <c r="AM165" s="49">
        <v>0</v>
      </c>
      <c r="AN165" s="49">
        <v>0</v>
      </c>
      <c r="AO165" s="49">
        <v>0</v>
      </c>
      <c r="AP165" s="49">
        <v>0</v>
      </c>
      <c r="AQ165" s="49">
        <v>0</v>
      </c>
      <c r="AR165" s="49">
        <v>0</v>
      </c>
      <c r="AS165" s="49">
        <v>0</v>
      </c>
      <c r="AT165" s="49">
        <v>0</v>
      </c>
      <c r="AU165" s="49">
        <v>0</v>
      </c>
      <c r="AV165" s="49">
        <v>0</v>
      </c>
      <c r="AW165" s="49">
        <v>0</v>
      </c>
      <c r="AX165" s="49">
        <v>0</v>
      </c>
      <c r="AY165" s="49">
        <v>0</v>
      </c>
      <c r="AZ165" s="49">
        <v>0</v>
      </c>
      <c r="BA165" s="49">
        <v>0</v>
      </c>
      <c r="BB165" s="49">
        <v>0</v>
      </c>
      <c r="BC165" s="49">
        <v>0</v>
      </c>
      <c r="BD165" s="49">
        <v>0</v>
      </c>
      <c r="BE165" s="49">
        <v>0</v>
      </c>
      <c r="BF165" s="49">
        <v>0</v>
      </c>
      <c r="BG165" s="49">
        <v>0</v>
      </c>
      <c r="BH165" s="49">
        <v>0</v>
      </c>
      <c r="BI165" s="49">
        <v>0</v>
      </c>
      <c r="BJ165" s="49">
        <v>0</v>
      </c>
      <c r="BK165" s="49">
        <v>0</v>
      </c>
      <c r="BL165" s="49">
        <v>0</v>
      </c>
      <c r="BM165" s="49">
        <v>0</v>
      </c>
      <c r="BN165" s="49">
        <v>0</v>
      </c>
      <c r="BO165" s="49">
        <v>0</v>
      </c>
      <c r="BP165" s="49">
        <v>0</v>
      </c>
      <c r="BQ165" s="49">
        <v>0</v>
      </c>
      <c r="BR165" s="49">
        <v>0</v>
      </c>
      <c r="BS165" s="49">
        <v>0</v>
      </c>
      <c r="BT165" s="49">
        <v>0</v>
      </c>
      <c r="BU165" s="49">
        <v>0</v>
      </c>
      <c r="BV165" s="49">
        <v>0</v>
      </c>
      <c r="BW165" s="49">
        <v>0</v>
      </c>
      <c r="BX165" s="49">
        <v>0</v>
      </c>
      <c r="BY165" s="49">
        <v>0</v>
      </c>
      <c r="BZ165" s="49">
        <v>0</v>
      </c>
      <c r="CA165" s="49">
        <v>0</v>
      </c>
      <c r="CB165" s="49">
        <v>0</v>
      </c>
      <c r="CC165" s="49">
        <v>0</v>
      </c>
      <c r="CD165" s="49">
        <v>0</v>
      </c>
      <c r="CE165" s="49">
        <v>0</v>
      </c>
      <c r="CF165" s="49">
        <v>0</v>
      </c>
      <c r="CG165" s="49">
        <v>0</v>
      </c>
      <c r="CH165" s="49">
        <v>0</v>
      </c>
      <c r="CI165" s="49">
        <v>0</v>
      </c>
      <c r="CJ165" s="49">
        <v>0</v>
      </c>
      <c r="CK165" s="49">
        <v>0</v>
      </c>
      <c r="CL165" s="49">
        <v>0</v>
      </c>
      <c r="CM165" s="49">
        <v>0</v>
      </c>
      <c r="CN165" s="49">
        <v>0</v>
      </c>
      <c r="CO165" s="49">
        <v>0</v>
      </c>
      <c r="CP165" s="49">
        <v>0</v>
      </c>
      <c r="CQ165" s="49">
        <v>0</v>
      </c>
      <c r="CR165" s="49">
        <v>0</v>
      </c>
      <c r="CS165" s="49">
        <v>0</v>
      </c>
      <c r="CT165" s="49">
        <v>0</v>
      </c>
      <c r="CU165" s="49">
        <v>0</v>
      </c>
      <c r="CV165" s="49">
        <v>0</v>
      </c>
      <c r="CW165" s="49">
        <v>0</v>
      </c>
      <c r="CX165" s="49">
        <v>0</v>
      </c>
      <c r="CY165" s="49">
        <v>0</v>
      </c>
      <c r="CZ165" s="49">
        <v>0</v>
      </c>
      <c r="DA165" s="49">
        <v>0</v>
      </c>
      <c r="DB165" s="49">
        <v>0</v>
      </c>
      <c r="DC165" s="49">
        <v>0</v>
      </c>
      <c r="DD165" s="49">
        <v>0</v>
      </c>
      <c r="DE165" s="49">
        <v>0</v>
      </c>
      <c r="DF165" s="49">
        <v>0</v>
      </c>
      <c r="DG165" s="49">
        <v>0</v>
      </c>
      <c r="DH165" s="49">
        <v>0</v>
      </c>
      <c r="DI165" s="49">
        <v>0</v>
      </c>
      <c r="DJ165" s="49">
        <v>0</v>
      </c>
      <c r="DK165" s="49">
        <v>0</v>
      </c>
      <c r="DL165" s="49">
        <v>0</v>
      </c>
      <c r="DM165" s="49">
        <v>0</v>
      </c>
      <c r="DN165" s="49">
        <v>0</v>
      </c>
      <c r="DO165" s="49">
        <v>0</v>
      </c>
      <c r="DP165" s="49">
        <v>0</v>
      </c>
      <c r="DQ165" s="49">
        <v>0</v>
      </c>
      <c r="DR165" s="49">
        <v>0</v>
      </c>
      <c r="DS165" s="49">
        <v>0</v>
      </c>
      <c r="DT165" s="49">
        <v>0</v>
      </c>
      <c r="DU165" s="49">
        <v>0</v>
      </c>
      <c r="DV165" s="49">
        <v>0</v>
      </c>
      <c r="DW165" s="49">
        <v>0</v>
      </c>
      <c r="DX165" s="49">
        <v>0</v>
      </c>
      <c r="DY165" s="49">
        <v>0</v>
      </c>
      <c r="DZ165" s="49">
        <v>0</v>
      </c>
      <c r="EA165" s="49">
        <v>0</v>
      </c>
      <c r="EB165" s="49">
        <v>0</v>
      </c>
      <c r="EC165" s="49">
        <v>0</v>
      </c>
      <c r="ED165" s="49">
        <v>0</v>
      </c>
      <c r="EE165" s="49">
        <v>0</v>
      </c>
      <c r="EF165" s="49">
        <v>0</v>
      </c>
      <c r="EG165" s="49">
        <v>0</v>
      </c>
      <c r="EH165" s="49">
        <v>0</v>
      </c>
      <c r="EI165" s="49">
        <v>0</v>
      </c>
      <c r="EJ165" s="49">
        <v>0</v>
      </c>
      <c r="EK165" s="49">
        <v>0</v>
      </c>
      <c r="EL165" s="49">
        <v>0</v>
      </c>
      <c r="EM165" s="49">
        <v>0</v>
      </c>
      <c r="EN165" s="49">
        <v>0</v>
      </c>
      <c r="EO165" s="49">
        <v>0</v>
      </c>
      <c r="EP165" s="49">
        <v>0</v>
      </c>
      <c r="EQ165" s="49">
        <v>0</v>
      </c>
      <c r="ER165" s="49">
        <v>0</v>
      </c>
      <c r="ES165" s="49">
        <v>0</v>
      </c>
      <c r="ET165" s="49">
        <v>0</v>
      </c>
      <c r="EU165" s="49">
        <v>0</v>
      </c>
      <c r="EV165" s="49">
        <v>0</v>
      </c>
      <c r="EW165" s="49">
        <v>0</v>
      </c>
      <c r="EX165" s="49">
        <v>0</v>
      </c>
      <c r="EY165" s="49">
        <v>0</v>
      </c>
      <c r="EZ165" s="49">
        <v>0</v>
      </c>
      <c r="FA165" s="49">
        <v>0</v>
      </c>
      <c r="FB165" s="49">
        <v>0</v>
      </c>
      <c r="FC165" s="49">
        <v>0</v>
      </c>
      <c r="FD165" s="49">
        <v>0</v>
      </c>
      <c r="FE165" s="49">
        <v>0</v>
      </c>
      <c r="FF165" s="49">
        <v>0</v>
      </c>
      <c r="FG165" s="49">
        <v>6534937.0702975085</v>
      </c>
      <c r="FH165" s="49">
        <v>0</v>
      </c>
      <c r="FI165" s="49">
        <v>0</v>
      </c>
      <c r="FJ165" s="49">
        <v>0</v>
      </c>
      <c r="FK165" s="50">
        <v>6534937.0702975085</v>
      </c>
      <c r="FL165" s="50"/>
      <c r="FM165" s="51">
        <v>0</v>
      </c>
      <c r="FN165" s="50">
        <v>0</v>
      </c>
      <c r="FO165" s="51">
        <v>0</v>
      </c>
      <c r="FP165" s="51">
        <v>6534937.0702975085</v>
      </c>
      <c r="FQ165" s="51">
        <v>0</v>
      </c>
      <c r="FR165" s="51">
        <v>326674.0539566924</v>
      </c>
      <c r="FS165" s="51">
        <v>6861611.1242542006</v>
      </c>
      <c r="FT165" s="47">
        <v>326674.0539566924</v>
      </c>
      <c r="FU165" s="47">
        <v>0</v>
      </c>
      <c r="FV165" s="61">
        <f t="shared" ref="FV165:FV170" si="5">+FR165-FT165-FU165</f>
        <v>0</v>
      </c>
    </row>
    <row r="166" spans="1:178" x14ac:dyDescent="0.25">
      <c r="A166" s="42" t="s">
        <v>191</v>
      </c>
      <c r="B166" s="43">
        <v>162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9">
        <v>0</v>
      </c>
      <c r="AJ166" s="49">
        <v>0</v>
      </c>
      <c r="AK166" s="49">
        <v>0</v>
      </c>
      <c r="AL166" s="49">
        <v>0</v>
      </c>
      <c r="AM166" s="49">
        <v>0</v>
      </c>
      <c r="AN166" s="49">
        <v>0</v>
      </c>
      <c r="AO166" s="49">
        <v>0</v>
      </c>
      <c r="AP166" s="49">
        <v>0</v>
      </c>
      <c r="AQ166" s="49">
        <v>0</v>
      </c>
      <c r="AR166" s="49">
        <v>0</v>
      </c>
      <c r="AS166" s="49">
        <v>0</v>
      </c>
      <c r="AT166" s="49">
        <v>0</v>
      </c>
      <c r="AU166" s="49">
        <v>0</v>
      </c>
      <c r="AV166" s="49">
        <v>0</v>
      </c>
      <c r="AW166" s="49">
        <v>0</v>
      </c>
      <c r="AX166" s="49">
        <v>0</v>
      </c>
      <c r="AY166" s="49">
        <v>0</v>
      </c>
      <c r="AZ166" s="49">
        <v>0</v>
      </c>
      <c r="BA166" s="49">
        <v>0</v>
      </c>
      <c r="BB166" s="49">
        <v>52.378703397046493</v>
      </c>
      <c r="BC166" s="49">
        <v>48.317236076381249</v>
      </c>
      <c r="BD166" s="49">
        <v>0</v>
      </c>
      <c r="BE166" s="49">
        <v>0</v>
      </c>
      <c r="BF166" s="49">
        <v>0</v>
      </c>
      <c r="BG166" s="49">
        <v>0</v>
      </c>
      <c r="BH166" s="49">
        <v>0</v>
      </c>
      <c r="BI166" s="49">
        <v>0</v>
      </c>
      <c r="BJ166" s="49">
        <v>0</v>
      </c>
      <c r="BK166" s="49">
        <v>0</v>
      </c>
      <c r="BL166" s="49">
        <v>0</v>
      </c>
      <c r="BM166" s="49">
        <v>0</v>
      </c>
      <c r="BN166" s="49">
        <v>0</v>
      </c>
      <c r="BO166" s="49">
        <v>0</v>
      </c>
      <c r="BP166" s="49">
        <v>0</v>
      </c>
      <c r="BQ166" s="49">
        <v>0</v>
      </c>
      <c r="BR166" s="49">
        <v>0</v>
      </c>
      <c r="BS166" s="49">
        <v>0</v>
      </c>
      <c r="BT166" s="49">
        <v>0</v>
      </c>
      <c r="BU166" s="49">
        <v>0</v>
      </c>
      <c r="BV166" s="49">
        <v>0</v>
      </c>
      <c r="BW166" s="49">
        <v>0</v>
      </c>
      <c r="BX166" s="49">
        <v>0</v>
      </c>
      <c r="BY166" s="49">
        <v>0</v>
      </c>
      <c r="BZ166" s="49">
        <v>0</v>
      </c>
      <c r="CA166" s="49">
        <v>0</v>
      </c>
      <c r="CB166" s="49">
        <v>0</v>
      </c>
      <c r="CC166" s="49">
        <v>0</v>
      </c>
      <c r="CD166" s="49">
        <v>0</v>
      </c>
      <c r="CE166" s="49">
        <v>0</v>
      </c>
      <c r="CF166" s="49">
        <v>0</v>
      </c>
      <c r="CG166" s="49">
        <v>0</v>
      </c>
      <c r="CH166" s="49">
        <v>0</v>
      </c>
      <c r="CI166" s="49">
        <v>0</v>
      </c>
      <c r="CJ166" s="49">
        <v>0</v>
      </c>
      <c r="CK166" s="49">
        <v>0</v>
      </c>
      <c r="CL166" s="49">
        <v>0</v>
      </c>
      <c r="CM166" s="49">
        <v>0</v>
      </c>
      <c r="CN166" s="49">
        <v>0</v>
      </c>
      <c r="CO166" s="49">
        <v>0</v>
      </c>
      <c r="CP166" s="49">
        <v>0</v>
      </c>
      <c r="CQ166" s="49">
        <v>0</v>
      </c>
      <c r="CR166" s="49">
        <v>0</v>
      </c>
      <c r="CS166" s="49">
        <v>0</v>
      </c>
      <c r="CT166" s="49">
        <v>0</v>
      </c>
      <c r="CU166" s="49">
        <v>0</v>
      </c>
      <c r="CV166" s="49">
        <v>991.71168661925242</v>
      </c>
      <c r="CW166" s="49">
        <v>0</v>
      </c>
      <c r="CX166" s="49">
        <v>0</v>
      </c>
      <c r="CY166" s="49">
        <v>0</v>
      </c>
      <c r="CZ166" s="49">
        <v>0</v>
      </c>
      <c r="DA166" s="49">
        <v>0</v>
      </c>
      <c r="DB166" s="49">
        <v>0</v>
      </c>
      <c r="DC166" s="49">
        <v>0</v>
      </c>
      <c r="DD166" s="49">
        <v>0</v>
      </c>
      <c r="DE166" s="49">
        <v>0</v>
      </c>
      <c r="DF166" s="49">
        <v>0</v>
      </c>
      <c r="DG166" s="49">
        <v>0</v>
      </c>
      <c r="DH166" s="49">
        <v>0</v>
      </c>
      <c r="DI166" s="49">
        <v>0</v>
      </c>
      <c r="DJ166" s="49">
        <v>0</v>
      </c>
      <c r="DK166" s="49">
        <v>0</v>
      </c>
      <c r="DL166" s="49">
        <v>0</v>
      </c>
      <c r="DM166" s="49">
        <v>0</v>
      </c>
      <c r="DN166" s="49">
        <v>0</v>
      </c>
      <c r="DO166" s="49">
        <v>0</v>
      </c>
      <c r="DP166" s="49">
        <v>0</v>
      </c>
      <c r="DQ166" s="49">
        <v>0</v>
      </c>
      <c r="DR166" s="49">
        <v>0</v>
      </c>
      <c r="DS166" s="49">
        <v>0</v>
      </c>
      <c r="DT166" s="49">
        <v>0</v>
      </c>
      <c r="DU166" s="49">
        <v>0</v>
      </c>
      <c r="DV166" s="49">
        <v>0</v>
      </c>
      <c r="DW166" s="49">
        <v>0</v>
      </c>
      <c r="DX166" s="49">
        <v>0</v>
      </c>
      <c r="DY166" s="49">
        <v>0</v>
      </c>
      <c r="DZ166" s="49">
        <v>0</v>
      </c>
      <c r="EA166" s="49">
        <v>0</v>
      </c>
      <c r="EB166" s="49">
        <v>0</v>
      </c>
      <c r="EC166" s="49">
        <v>0</v>
      </c>
      <c r="ED166" s="49">
        <v>0</v>
      </c>
      <c r="EE166" s="49">
        <v>0</v>
      </c>
      <c r="EF166" s="49">
        <v>0</v>
      </c>
      <c r="EG166" s="49">
        <v>0</v>
      </c>
      <c r="EH166" s="49">
        <v>0</v>
      </c>
      <c r="EI166" s="49">
        <v>0</v>
      </c>
      <c r="EJ166" s="49">
        <v>0</v>
      </c>
      <c r="EK166" s="49">
        <v>0</v>
      </c>
      <c r="EL166" s="49">
        <v>0</v>
      </c>
      <c r="EM166" s="49">
        <v>0</v>
      </c>
      <c r="EN166" s="49">
        <v>0</v>
      </c>
      <c r="EO166" s="49">
        <v>0</v>
      </c>
      <c r="EP166" s="49">
        <v>0</v>
      </c>
      <c r="EQ166" s="49">
        <v>0</v>
      </c>
      <c r="ER166" s="49">
        <v>0</v>
      </c>
      <c r="ES166" s="49">
        <v>0</v>
      </c>
      <c r="ET166" s="49">
        <v>0</v>
      </c>
      <c r="EU166" s="49">
        <v>0</v>
      </c>
      <c r="EV166" s="49">
        <v>0</v>
      </c>
      <c r="EW166" s="49">
        <v>0</v>
      </c>
      <c r="EX166" s="49">
        <v>0</v>
      </c>
      <c r="EY166" s="49">
        <v>0</v>
      </c>
      <c r="EZ166" s="49">
        <v>0</v>
      </c>
      <c r="FA166" s="49">
        <v>0</v>
      </c>
      <c r="FB166" s="49">
        <v>0</v>
      </c>
      <c r="FC166" s="49">
        <v>0</v>
      </c>
      <c r="FD166" s="49">
        <v>0</v>
      </c>
      <c r="FE166" s="49">
        <v>0</v>
      </c>
      <c r="FF166" s="49">
        <v>0</v>
      </c>
      <c r="FG166" s="49">
        <v>0</v>
      </c>
      <c r="FH166" s="49">
        <v>7344271.6135814451</v>
      </c>
      <c r="FI166" s="49">
        <v>0</v>
      </c>
      <c r="FJ166" s="49">
        <v>0</v>
      </c>
      <c r="FK166" s="50">
        <v>7345364.0212075375</v>
      </c>
      <c r="FL166" s="50"/>
      <c r="FM166" s="51">
        <v>0</v>
      </c>
      <c r="FN166" s="50">
        <v>0</v>
      </c>
      <c r="FO166" s="51">
        <v>0</v>
      </c>
      <c r="FP166" s="51">
        <v>7345364.0212075375</v>
      </c>
      <c r="FQ166" s="51">
        <v>0</v>
      </c>
      <c r="FR166" s="51">
        <v>243597.55470439233</v>
      </c>
      <c r="FS166" s="51">
        <v>7588961.5759119298</v>
      </c>
      <c r="FT166" s="47">
        <v>243597.55470439233</v>
      </c>
      <c r="FU166" s="47">
        <v>0</v>
      </c>
      <c r="FV166" s="61">
        <f t="shared" si="5"/>
        <v>0</v>
      </c>
    </row>
    <row r="167" spans="1:178" x14ac:dyDescent="0.25">
      <c r="A167" s="42" t="s">
        <v>192</v>
      </c>
      <c r="B167" s="43">
        <v>163</v>
      </c>
      <c r="C167" s="49">
        <v>0</v>
      </c>
      <c r="D167" s="49">
        <v>0</v>
      </c>
      <c r="E167" s="49">
        <v>0</v>
      </c>
      <c r="F167" s="49">
        <v>0</v>
      </c>
      <c r="G167" s="49">
        <v>0</v>
      </c>
      <c r="H167" s="49">
        <v>0</v>
      </c>
      <c r="I167" s="49">
        <v>0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49">
        <v>0</v>
      </c>
      <c r="Q167" s="49">
        <v>0</v>
      </c>
      <c r="R167" s="49">
        <v>0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49">
        <v>0</v>
      </c>
      <c r="AA167" s="49">
        <v>0</v>
      </c>
      <c r="AB167" s="49">
        <v>0</v>
      </c>
      <c r="AC167" s="49">
        <v>0</v>
      </c>
      <c r="AD167" s="49">
        <v>0</v>
      </c>
      <c r="AE167" s="49">
        <v>0</v>
      </c>
      <c r="AF167" s="49">
        <v>0</v>
      </c>
      <c r="AG167" s="49">
        <v>0</v>
      </c>
      <c r="AH167" s="49">
        <v>0</v>
      </c>
      <c r="AI167" s="49">
        <v>0</v>
      </c>
      <c r="AJ167" s="49">
        <v>0</v>
      </c>
      <c r="AK167" s="49">
        <v>0</v>
      </c>
      <c r="AL167" s="49">
        <v>0</v>
      </c>
      <c r="AM167" s="49">
        <v>0</v>
      </c>
      <c r="AN167" s="49">
        <v>0</v>
      </c>
      <c r="AO167" s="49">
        <v>0</v>
      </c>
      <c r="AP167" s="49">
        <v>0</v>
      </c>
      <c r="AQ167" s="49">
        <v>0</v>
      </c>
      <c r="AR167" s="49">
        <v>0</v>
      </c>
      <c r="AS167" s="49">
        <v>0</v>
      </c>
      <c r="AT167" s="49">
        <v>0</v>
      </c>
      <c r="AU167" s="49">
        <v>0</v>
      </c>
      <c r="AV167" s="49">
        <v>0</v>
      </c>
      <c r="AW167" s="49">
        <v>0</v>
      </c>
      <c r="AX167" s="49">
        <v>0</v>
      </c>
      <c r="AY167" s="49">
        <v>0</v>
      </c>
      <c r="AZ167" s="49">
        <v>0</v>
      </c>
      <c r="BA167" s="49">
        <v>0</v>
      </c>
      <c r="BB167" s="49">
        <v>0</v>
      </c>
      <c r="BC167" s="49">
        <v>0</v>
      </c>
      <c r="BD167" s="49">
        <v>0</v>
      </c>
      <c r="BE167" s="49">
        <v>0</v>
      </c>
      <c r="BF167" s="49">
        <v>0</v>
      </c>
      <c r="BG167" s="49">
        <v>0</v>
      </c>
      <c r="BH167" s="49">
        <v>0</v>
      </c>
      <c r="BI167" s="49">
        <v>0</v>
      </c>
      <c r="BJ167" s="49">
        <v>0</v>
      </c>
      <c r="BK167" s="49">
        <v>0</v>
      </c>
      <c r="BL167" s="49">
        <v>0</v>
      </c>
      <c r="BM167" s="49">
        <v>0</v>
      </c>
      <c r="BN167" s="49">
        <v>0</v>
      </c>
      <c r="BO167" s="49">
        <v>0</v>
      </c>
      <c r="BP167" s="49">
        <v>0</v>
      </c>
      <c r="BQ167" s="49">
        <v>1191.0047710322447</v>
      </c>
      <c r="BR167" s="49">
        <v>0</v>
      </c>
      <c r="BS167" s="49">
        <v>0</v>
      </c>
      <c r="BT167" s="49">
        <v>0</v>
      </c>
      <c r="BU167" s="49">
        <v>0</v>
      </c>
      <c r="BV167" s="49">
        <v>0</v>
      </c>
      <c r="BW167" s="49">
        <v>0</v>
      </c>
      <c r="BX167" s="49">
        <v>0</v>
      </c>
      <c r="BY167" s="49">
        <v>0</v>
      </c>
      <c r="BZ167" s="49">
        <v>0</v>
      </c>
      <c r="CA167" s="49">
        <v>0</v>
      </c>
      <c r="CB167" s="49">
        <v>0</v>
      </c>
      <c r="CC167" s="49">
        <v>0</v>
      </c>
      <c r="CD167" s="49">
        <v>0</v>
      </c>
      <c r="CE167" s="49">
        <v>0</v>
      </c>
      <c r="CF167" s="49">
        <v>0</v>
      </c>
      <c r="CG167" s="49">
        <v>0</v>
      </c>
      <c r="CH167" s="49">
        <v>0</v>
      </c>
      <c r="CI167" s="49">
        <v>0</v>
      </c>
      <c r="CJ167" s="49">
        <v>0</v>
      </c>
      <c r="CK167" s="49">
        <v>0</v>
      </c>
      <c r="CL167" s="49">
        <v>0</v>
      </c>
      <c r="CM167" s="49">
        <v>0</v>
      </c>
      <c r="CN167" s="49">
        <v>0</v>
      </c>
      <c r="CO167" s="49">
        <v>0</v>
      </c>
      <c r="CP167" s="49">
        <v>0</v>
      </c>
      <c r="CQ167" s="49">
        <v>0</v>
      </c>
      <c r="CR167" s="49">
        <v>0</v>
      </c>
      <c r="CS167" s="49">
        <v>0</v>
      </c>
      <c r="CT167" s="49">
        <v>0</v>
      </c>
      <c r="CU167" s="49">
        <v>0</v>
      </c>
      <c r="CV167" s="49">
        <v>0</v>
      </c>
      <c r="CW167" s="49">
        <v>0</v>
      </c>
      <c r="CX167" s="49">
        <v>0</v>
      </c>
      <c r="CY167" s="49">
        <v>0</v>
      </c>
      <c r="CZ167" s="49">
        <v>0</v>
      </c>
      <c r="DA167" s="49">
        <v>0</v>
      </c>
      <c r="DB167" s="49">
        <v>0</v>
      </c>
      <c r="DC167" s="49">
        <v>0</v>
      </c>
      <c r="DD167" s="49">
        <v>0</v>
      </c>
      <c r="DE167" s="49">
        <v>0</v>
      </c>
      <c r="DF167" s="49">
        <v>0</v>
      </c>
      <c r="DG167" s="49">
        <v>0</v>
      </c>
      <c r="DH167" s="49">
        <v>0</v>
      </c>
      <c r="DI167" s="49">
        <v>0</v>
      </c>
      <c r="DJ167" s="49">
        <v>0</v>
      </c>
      <c r="DK167" s="49">
        <v>0</v>
      </c>
      <c r="DL167" s="49">
        <v>0</v>
      </c>
      <c r="DM167" s="49">
        <v>0</v>
      </c>
      <c r="DN167" s="49">
        <v>0</v>
      </c>
      <c r="DO167" s="49">
        <v>0</v>
      </c>
      <c r="DP167" s="49">
        <v>0</v>
      </c>
      <c r="DQ167" s="49">
        <v>0</v>
      </c>
      <c r="DR167" s="49">
        <v>0</v>
      </c>
      <c r="DS167" s="49">
        <v>0</v>
      </c>
      <c r="DT167" s="49">
        <v>0</v>
      </c>
      <c r="DU167" s="49">
        <v>0</v>
      </c>
      <c r="DV167" s="49">
        <v>0</v>
      </c>
      <c r="DW167" s="49">
        <v>0</v>
      </c>
      <c r="DX167" s="49">
        <v>0</v>
      </c>
      <c r="DY167" s="49">
        <v>0</v>
      </c>
      <c r="DZ167" s="49">
        <v>0</v>
      </c>
      <c r="EA167" s="49">
        <v>0</v>
      </c>
      <c r="EB167" s="49">
        <v>0</v>
      </c>
      <c r="EC167" s="49">
        <v>0</v>
      </c>
      <c r="ED167" s="49">
        <v>0</v>
      </c>
      <c r="EE167" s="49">
        <v>0</v>
      </c>
      <c r="EF167" s="49">
        <v>0</v>
      </c>
      <c r="EG167" s="49">
        <v>0</v>
      </c>
      <c r="EH167" s="49">
        <v>0</v>
      </c>
      <c r="EI167" s="49">
        <v>0</v>
      </c>
      <c r="EJ167" s="49">
        <v>0</v>
      </c>
      <c r="EK167" s="49">
        <v>0</v>
      </c>
      <c r="EL167" s="49">
        <v>0</v>
      </c>
      <c r="EM167" s="49">
        <v>0</v>
      </c>
      <c r="EN167" s="49">
        <v>0</v>
      </c>
      <c r="EO167" s="49">
        <v>0</v>
      </c>
      <c r="EP167" s="49">
        <v>0</v>
      </c>
      <c r="EQ167" s="49">
        <v>158.47378395634823</v>
      </c>
      <c r="ER167" s="49">
        <v>0</v>
      </c>
      <c r="ES167" s="49">
        <v>0</v>
      </c>
      <c r="ET167" s="49">
        <v>0</v>
      </c>
      <c r="EU167" s="49">
        <v>0</v>
      </c>
      <c r="EV167" s="49">
        <v>0</v>
      </c>
      <c r="EW167" s="49">
        <v>0</v>
      </c>
      <c r="EX167" s="49">
        <v>0</v>
      </c>
      <c r="EY167" s="49">
        <v>0</v>
      </c>
      <c r="EZ167" s="49">
        <v>0</v>
      </c>
      <c r="FA167" s="49">
        <v>0</v>
      </c>
      <c r="FB167" s="49">
        <v>0</v>
      </c>
      <c r="FC167" s="49">
        <v>44.327229268943746</v>
      </c>
      <c r="FD167" s="49">
        <v>0</v>
      </c>
      <c r="FE167" s="49">
        <v>0</v>
      </c>
      <c r="FF167" s="49">
        <v>0</v>
      </c>
      <c r="FG167" s="49">
        <v>1983.3034037065136</v>
      </c>
      <c r="FH167" s="49">
        <v>0</v>
      </c>
      <c r="FI167" s="49">
        <v>18632002.57512993</v>
      </c>
      <c r="FJ167" s="49">
        <v>0</v>
      </c>
      <c r="FK167" s="50">
        <v>18635379.684317894</v>
      </c>
      <c r="FL167" s="50"/>
      <c r="FM167" s="51">
        <v>0</v>
      </c>
      <c r="FN167" s="50">
        <v>0</v>
      </c>
      <c r="FO167" s="51">
        <v>0</v>
      </c>
      <c r="FP167" s="51">
        <v>18635379.684317894</v>
      </c>
      <c r="FQ167" s="51">
        <v>0</v>
      </c>
      <c r="FR167" s="51">
        <v>155403.75655882849</v>
      </c>
      <c r="FS167" s="51">
        <v>18790783.440876722</v>
      </c>
      <c r="FT167" s="47">
        <v>155403.75655882849</v>
      </c>
      <c r="FU167" s="47">
        <v>0</v>
      </c>
      <c r="FV167" s="61">
        <f t="shared" si="5"/>
        <v>0</v>
      </c>
    </row>
    <row r="168" spans="1:178" x14ac:dyDescent="0.25">
      <c r="A168" s="42" t="s">
        <v>193</v>
      </c>
      <c r="B168" s="43">
        <v>164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9">
        <v>0</v>
      </c>
      <c r="AJ168" s="49">
        <v>0</v>
      </c>
      <c r="AK168" s="49">
        <v>0</v>
      </c>
      <c r="AL168" s="49">
        <v>0</v>
      </c>
      <c r="AM168" s="49">
        <v>0</v>
      </c>
      <c r="AN168" s="49">
        <v>0</v>
      </c>
      <c r="AO168" s="49">
        <v>0</v>
      </c>
      <c r="AP168" s="49">
        <v>0</v>
      </c>
      <c r="AQ168" s="49">
        <v>0</v>
      </c>
      <c r="AR168" s="49">
        <v>0</v>
      </c>
      <c r="AS168" s="49">
        <v>0</v>
      </c>
      <c r="AT168" s="49">
        <v>0</v>
      </c>
      <c r="AU168" s="49">
        <v>0</v>
      </c>
      <c r="AV168" s="49">
        <v>0</v>
      </c>
      <c r="AW168" s="49">
        <v>0</v>
      </c>
      <c r="AX168" s="49">
        <v>0</v>
      </c>
      <c r="AY168" s="49">
        <v>0</v>
      </c>
      <c r="AZ168" s="49">
        <v>0</v>
      </c>
      <c r="BA168" s="49">
        <v>0</v>
      </c>
      <c r="BB168" s="49">
        <v>0</v>
      </c>
      <c r="BC168" s="49">
        <v>0</v>
      </c>
      <c r="BD168" s="49">
        <v>0</v>
      </c>
      <c r="BE168" s="49">
        <v>0</v>
      </c>
      <c r="BF168" s="49">
        <v>0</v>
      </c>
      <c r="BG168" s="49">
        <v>0</v>
      </c>
      <c r="BH168" s="49">
        <v>0</v>
      </c>
      <c r="BI168" s="49">
        <v>0</v>
      </c>
      <c r="BJ168" s="49">
        <v>0</v>
      </c>
      <c r="BK168" s="49">
        <v>0</v>
      </c>
      <c r="BL168" s="49">
        <v>0</v>
      </c>
      <c r="BM168" s="49">
        <v>0</v>
      </c>
      <c r="BN168" s="49">
        <v>0</v>
      </c>
      <c r="BO168" s="49">
        <v>0</v>
      </c>
      <c r="BP168" s="49">
        <v>0</v>
      </c>
      <c r="BQ168" s="49">
        <v>0</v>
      </c>
      <c r="BR168" s="49">
        <v>0</v>
      </c>
      <c r="BS168" s="49">
        <v>0</v>
      </c>
      <c r="BT168" s="49">
        <v>0</v>
      </c>
      <c r="BU168" s="49">
        <v>0</v>
      </c>
      <c r="BV168" s="49">
        <v>0</v>
      </c>
      <c r="BW168" s="49">
        <v>0</v>
      </c>
      <c r="BX168" s="49">
        <v>0</v>
      </c>
      <c r="BY168" s="49">
        <v>0</v>
      </c>
      <c r="BZ168" s="49">
        <v>0</v>
      </c>
      <c r="CA168" s="49">
        <v>0</v>
      </c>
      <c r="CB168" s="49">
        <v>0</v>
      </c>
      <c r="CC168" s="49">
        <v>0</v>
      </c>
      <c r="CD168" s="49">
        <v>0</v>
      </c>
      <c r="CE168" s="49">
        <v>0</v>
      </c>
      <c r="CF168" s="49">
        <v>0</v>
      </c>
      <c r="CG168" s="49">
        <v>0</v>
      </c>
      <c r="CH168" s="49">
        <v>0</v>
      </c>
      <c r="CI168" s="49">
        <v>0</v>
      </c>
      <c r="CJ168" s="49">
        <v>0</v>
      </c>
      <c r="CK168" s="49">
        <v>0</v>
      </c>
      <c r="CL168" s="49">
        <v>0</v>
      </c>
      <c r="CM168" s="49">
        <v>0</v>
      </c>
      <c r="CN168" s="49">
        <v>0</v>
      </c>
      <c r="CO168" s="49">
        <v>0</v>
      </c>
      <c r="CP168" s="49">
        <v>0</v>
      </c>
      <c r="CQ168" s="49">
        <v>0</v>
      </c>
      <c r="CR168" s="49">
        <v>0</v>
      </c>
      <c r="CS168" s="49">
        <v>0</v>
      </c>
      <c r="CT168" s="49">
        <v>0</v>
      </c>
      <c r="CU168" s="49">
        <v>0</v>
      </c>
      <c r="CV168" s="49">
        <v>0</v>
      </c>
      <c r="CW168" s="49">
        <v>0</v>
      </c>
      <c r="CX168" s="49">
        <v>0</v>
      </c>
      <c r="CY168" s="49">
        <v>0</v>
      </c>
      <c r="CZ168" s="49">
        <v>0</v>
      </c>
      <c r="DA168" s="49">
        <v>0</v>
      </c>
      <c r="DB168" s="49">
        <v>0</v>
      </c>
      <c r="DC168" s="49">
        <v>0</v>
      </c>
      <c r="DD168" s="49">
        <v>0</v>
      </c>
      <c r="DE168" s="49">
        <v>0</v>
      </c>
      <c r="DF168" s="49">
        <v>0</v>
      </c>
      <c r="DG168" s="49">
        <v>0</v>
      </c>
      <c r="DH168" s="49">
        <v>0</v>
      </c>
      <c r="DI168" s="49">
        <v>0</v>
      </c>
      <c r="DJ168" s="49">
        <v>0</v>
      </c>
      <c r="DK168" s="49">
        <v>0</v>
      </c>
      <c r="DL168" s="49">
        <v>0</v>
      </c>
      <c r="DM168" s="49">
        <v>0</v>
      </c>
      <c r="DN168" s="49">
        <v>0</v>
      </c>
      <c r="DO168" s="49">
        <v>0</v>
      </c>
      <c r="DP168" s="49">
        <v>0</v>
      </c>
      <c r="DQ168" s="49">
        <v>0</v>
      </c>
      <c r="DR168" s="49">
        <v>0</v>
      </c>
      <c r="DS168" s="49">
        <v>0</v>
      </c>
      <c r="DT168" s="49">
        <v>0</v>
      </c>
      <c r="DU168" s="49">
        <v>0</v>
      </c>
      <c r="DV168" s="49">
        <v>0</v>
      </c>
      <c r="DW168" s="49">
        <v>0</v>
      </c>
      <c r="DX168" s="49">
        <v>0</v>
      </c>
      <c r="DY168" s="49">
        <v>0</v>
      </c>
      <c r="DZ168" s="49">
        <v>0</v>
      </c>
      <c r="EA168" s="49">
        <v>0</v>
      </c>
      <c r="EB168" s="49">
        <v>0</v>
      </c>
      <c r="EC168" s="49">
        <v>0</v>
      </c>
      <c r="ED168" s="49">
        <v>0</v>
      </c>
      <c r="EE168" s="49">
        <v>0</v>
      </c>
      <c r="EF168" s="49">
        <v>0</v>
      </c>
      <c r="EG168" s="49">
        <v>0</v>
      </c>
      <c r="EH168" s="49">
        <v>0</v>
      </c>
      <c r="EI168" s="49">
        <v>0</v>
      </c>
      <c r="EJ168" s="49">
        <v>0</v>
      </c>
      <c r="EK168" s="49">
        <v>0</v>
      </c>
      <c r="EL168" s="49">
        <v>0</v>
      </c>
      <c r="EM168" s="49">
        <v>0</v>
      </c>
      <c r="EN168" s="49">
        <v>0</v>
      </c>
      <c r="EO168" s="49">
        <v>0</v>
      </c>
      <c r="EP168" s="49">
        <v>0</v>
      </c>
      <c r="EQ168" s="49">
        <v>0</v>
      </c>
      <c r="ER168" s="49">
        <v>0</v>
      </c>
      <c r="ES168" s="49">
        <v>0</v>
      </c>
      <c r="ET168" s="49">
        <v>0</v>
      </c>
      <c r="EU168" s="49">
        <v>0</v>
      </c>
      <c r="EV168" s="49">
        <v>0</v>
      </c>
      <c r="EW168" s="49">
        <v>0</v>
      </c>
      <c r="EX168" s="49">
        <v>0</v>
      </c>
      <c r="EY168" s="49">
        <v>0</v>
      </c>
      <c r="EZ168" s="49">
        <v>0</v>
      </c>
      <c r="FA168" s="49">
        <v>0</v>
      </c>
      <c r="FB168" s="49">
        <v>0</v>
      </c>
      <c r="FC168" s="49">
        <v>0</v>
      </c>
      <c r="FD168" s="49">
        <v>0</v>
      </c>
      <c r="FE168" s="49">
        <v>0</v>
      </c>
      <c r="FF168" s="49">
        <v>0</v>
      </c>
      <c r="FG168" s="49">
        <v>0</v>
      </c>
      <c r="FH168" s="49">
        <v>0</v>
      </c>
      <c r="FI168" s="49">
        <v>0</v>
      </c>
      <c r="FJ168" s="49">
        <v>3368490.5294186319</v>
      </c>
      <c r="FK168" s="50">
        <v>3368490.5294186319</v>
      </c>
      <c r="FL168" s="50"/>
      <c r="FM168" s="51">
        <v>0</v>
      </c>
      <c r="FN168" s="50">
        <v>0</v>
      </c>
      <c r="FO168" s="51">
        <v>0</v>
      </c>
      <c r="FP168" s="51">
        <v>3368490.5294186319</v>
      </c>
      <c r="FQ168" s="51">
        <v>0</v>
      </c>
      <c r="FR168" s="51">
        <v>23998.523535230041</v>
      </c>
      <c r="FS168" s="51">
        <v>3392489.0529538621</v>
      </c>
      <c r="FT168" s="47">
        <v>23998.523535230041</v>
      </c>
      <c r="FU168" s="47">
        <v>0</v>
      </c>
      <c r="FV168" s="61">
        <f t="shared" si="5"/>
        <v>0</v>
      </c>
    </row>
    <row r="169" spans="1:178" x14ac:dyDescent="0.25">
      <c r="A169" s="42" t="s">
        <v>223</v>
      </c>
      <c r="B169" s="43">
        <v>165</v>
      </c>
      <c r="C169" s="49">
        <v>0</v>
      </c>
      <c r="D169" s="49">
        <v>0</v>
      </c>
      <c r="E169" s="49">
        <v>0</v>
      </c>
      <c r="F169" s="49">
        <v>0</v>
      </c>
      <c r="G169" s="49">
        <v>0</v>
      </c>
      <c r="H169" s="49">
        <v>0</v>
      </c>
      <c r="I169" s="49">
        <v>0</v>
      </c>
      <c r="J169" s="49">
        <v>0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49">
        <v>0</v>
      </c>
      <c r="Q169" s="49">
        <v>0</v>
      </c>
      <c r="R169" s="49">
        <v>0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49">
        <v>0</v>
      </c>
      <c r="AA169" s="49">
        <v>0</v>
      </c>
      <c r="AB169" s="49">
        <v>0</v>
      </c>
      <c r="AC169" s="49">
        <v>0</v>
      </c>
      <c r="AD169" s="49">
        <v>0</v>
      </c>
      <c r="AE169" s="49">
        <v>0</v>
      </c>
      <c r="AF169" s="49">
        <v>0</v>
      </c>
      <c r="AG169" s="49">
        <v>0</v>
      </c>
      <c r="AH169" s="49">
        <v>0</v>
      </c>
      <c r="AI169" s="49">
        <v>0</v>
      </c>
      <c r="AJ169" s="49">
        <v>0</v>
      </c>
      <c r="AK169" s="49">
        <v>0</v>
      </c>
      <c r="AL169" s="49">
        <v>0</v>
      </c>
      <c r="AM169" s="49">
        <v>0</v>
      </c>
      <c r="AN169" s="49">
        <v>0</v>
      </c>
      <c r="AO169" s="49">
        <v>0</v>
      </c>
      <c r="AP169" s="49">
        <v>0</v>
      </c>
      <c r="AQ169" s="49">
        <v>0</v>
      </c>
      <c r="AR169" s="49">
        <v>0</v>
      </c>
      <c r="AS169" s="49">
        <v>0</v>
      </c>
      <c r="AT169" s="49">
        <v>0</v>
      </c>
      <c r="AU169" s="49">
        <v>0</v>
      </c>
      <c r="AV169" s="49">
        <v>0</v>
      </c>
      <c r="AW169" s="49">
        <v>0</v>
      </c>
      <c r="AX169" s="49">
        <v>0</v>
      </c>
      <c r="AY169" s="49">
        <v>0</v>
      </c>
      <c r="AZ169" s="49">
        <v>0</v>
      </c>
      <c r="BA169" s="49">
        <v>0</v>
      </c>
      <c r="BB169" s="49">
        <v>0</v>
      </c>
      <c r="BC169" s="49">
        <v>0</v>
      </c>
      <c r="BD169" s="49">
        <v>0</v>
      </c>
      <c r="BE169" s="49">
        <v>0</v>
      </c>
      <c r="BF169" s="49">
        <v>0</v>
      </c>
      <c r="BG169" s="49">
        <v>0</v>
      </c>
      <c r="BH169" s="49">
        <v>0</v>
      </c>
      <c r="BI169" s="49">
        <v>0</v>
      </c>
      <c r="BJ169" s="49">
        <v>0</v>
      </c>
      <c r="BK169" s="49">
        <v>0</v>
      </c>
      <c r="BL169" s="49">
        <v>0</v>
      </c>
      <c r="BM169" s="49">
        <v>0</v>
      </c>
      <c r="BN169" s="49">
        <v>0</v>
      </c>
      <c r="BO169" s="49">
        <v>0</v>
      </c>
      <c r="BP169" s="49">
        <v>0</v>
      </c>
      <c r="BQ169" s="49">
        <v>0</v>
      </c>
      <c r="BR169" s="49">
        <v>0</v>
      </c>
      <c r="BS169" s="49">
        <v>0</v>
      </c>
      <c r="BT169" s="49">
        <v>0</v>
      </c>
      <c r="BU169" s="49">
        <v>0</v>
      </c>
      <c r="BV169" s="49">
        <v>0</v>
      </c>
      <c r="BW169" s="49">
        <v>0</v>
      </c>
      <c r="BX169" s="49">
        <v>0</v>
      </c>
      <c r="BY169" s="49">
        <v>0</v>
      </c>
      <c r="BZ169" s="49">
        <v>0</v>
      </c>
      <c r="CA169" s="49">
        <v>0</v>
      </c>
      <c r="CB169" s="49">
        <v>0</v>
      </c>
      <c r="CC169" s="49">
        <v>0</v>
      </c>
      <c r="CD169" s="49">
        <v>0</v>
      </c>
      <c r="CE169" s="49">
        <v>0</v>
      </c>
      <c r="CF169" s="49">
        <v>0</v>
      </c>
      <c r="CG169" s="49">
        <v>0</v>
      </c>
      <c r="CH169" s="49">
        <v>0</v>
      </c>
      <c r="CI169" s="49">
        <v>0</v>
      </c>
      <c r="CJ169" s="49">
        <v>0</v>
      </c>
      <c r="CK169" s="49">
        <v>0</v>
      </c>
      <c r="CL169" s="49">
        <v>0</v>
      </c>
      <c r="CM169" s="49">
        <v>0</v>
      </c>
      <c r="CN169" s="49">
        <v>0</v>
      </c>
      <c r="CO169" s="49">
        <v>0</v>
      </c>
      <c r="CP169" s="49">
        <v>0</v>
      </c>
      <c r="CQ169" s="49">
        <v>0</v>
      </c>
      <c r="CR169" s="49">
        <v>0</v>
      </c>
      <c r="CS169" s="49">
        <v>0</v>
      </c>
      <c r="CT169" s="49">
        <v>0</v>
      </c>
      <c r="CU169" s="49">
        <v>0</v>
      </c>
      <c r="CV169" s="49">
        <v>0</v>
      </c>
      <c r="CW169" s="49">
        <v>0</v>
      </c>
      <c r="CX169" s="49">
        <v>0</v>
      </c>
      <c r="CY169" s="49">
        <v>0</v>
      </c>
      <c r="CZ169" s="49">
        <v>0</v>
      </c>
      <c r="DA169" s="49">
        <v>0</v>
      </c>
      <c r="DB169" s="49">
        <v>0</v>
      </c>
      <c r="DC169" s="49">
        <v>0</v>
      </c>
      <c r="DD169" s="49">
        <v>0</v>
      </c>
      <c r="DE169" s="49">
        <v>0</v>
      </c>
      <c r="DF169" s="49">
        <v>0</v>
      </c>
      <c r="DG169" s="49">
        <v>0</v>
      </c>
      <c r="DH169" s="49">
        <v>0</v>
      </c>
      <c r="DI169" s="49">
        <v>0</v>
      </c>
      <c r="DJ169" s="49">
        <v>0</v>
      </c>
      <c r="DK169" s="49">
        <v>0</v>
      </c>
      <c r="DL169" s="49">
        <v>0</v>
      </c>
      <c r="DM169" s="49">
        <v>0</v>
      </c>
      <c r="DN169" s="49">
        <v>0</v>
      </c>
      <c r="DO169" s="49">
        <v>0</v>
      </c>
      <c r="DP169" s="49">
        <v>0</v>
      </c>
      <c r="DQ169" s="49">
        <v>0</v>
      </c>
      <c r="DR169" s="49">
        <v>0</v>
      </c>
      <c r="DS169" s="49">
        <v>0</v>
      </c>
      <c r="DT169" s="49">
        <v>0</v>
      </c>
      <c r="DU169" s="49">
        <v>0</v>
      </c>
      <c r="DV169" s="49">
        <v>0</v>
      </c>
      <c r="DW169" s="49">
        <v>0</v>
      </c>
      <c r="DX169" s="49">
        <v>0</v>
      </c>
      <c r="DY169" s="49">
        <v>0</v>
      </c>
      <c r="DZ169" s="49">
        <v>0</v>
      </c>
      <c r="EA169" s="49">
        <v>0</v>
      </c>
      <c r="EB169" s="49">
        <v>0</v>
      </c>
      <c r="EC169" s="49">
        <v>0</v>
      </c>
      <c r="ED169" s="49">
        <v>0</v>
      </c>
      <c r="EE169" s="49">
        <v>0</v>
      </c>
      <c r="EF169" s="49">
        <v>0</v>
      </c>
      <c r="EG169" s="49">
        <v>0</v>
      </c>
      <c r="EH169" s="49">
        <v>0</v>
      </c>
      <c r="EI169" s="49">
        <v>0</v>
      </c>
      <c r="EJ169" s="49">
        <v>0</v>
      </c>
      <c r="EK169" s="49">
        <v>0</v>
      </c>
      <c r="EL169" s="49">
        <v>0</v>
      </c>
      <c r="EM169" s="49">
        <v>0</v>
      </c>
      <c r="EN169" s="49">
        <v>0</v>
      </c>
      <c r="EO169" s="49">
        <v>0</v>
      </c>
      <c r="EP169" s="49">
        <v>0</v>
      </c>
      <c r="EQ169" s="49">
        <v>0</v>
      </c>
      <c r="ER169" s="49">
        <v>0</v>
      </c>
      <c r="ES169" s="49">
        <v>0</v>
      </c>
      <c r="ET169" s="49">
        <v>0</v>
      </c>
      <c r="EU169" s="49">
        <v>0</v>
      </c>
      <c r="EV169" s="49">
        <v>0</v>
      </c>
      <c r="EW169" s="49">
        <v>0</v>
      </c>
      <c r="EX169" s="49">
        <v>0</v>
      </c>
      <c r="EY169" s="49">
        <v>0</v>
      </c>
      <c r="EZ169" s="49">
        <v>0</v>
      </c>
      <c r="FA169" s="49">
        <v>0</v>
      </c>
      <c r="FB169" s="49">
        <v>0</v>
      </c>
      <c r="FC169" s="49">
        <v>0</v>
      </c>
      <c r="FD169" s="49">
        <v>0</v>
      </c>
      <c r="FE169" s="49">
        <v>0</v>
      </c>
      <c r="FF169" s="49">
        <v>0</v>
      </c>
      <c r="FG169" s="49">
        <v>0</v>
      </c>
      <c r="FH169" s="49">
        <v>0</v>
      </c>
      <c r="FI169" s="49">
        <v>0</v>
      </c>
      <c r="FJ169" s="49">
        <v>0</v>
      </c>
      <c r="FK169" s="50">
        <v>0</v>
      </c>
      <c r="FL169" s="50">
        <v>0</v>
      </c>
      <c r="FM169" s="50">
        <v>0</v>
      </c>
      <c r="FN169" s="50">
        <v>0</v>
      </c>
      <c r="FO169" s="51">
        <v>0</v>
      </c>
      <c r="FP169" s="51">
        <v>0</v>
      </c>
      <c r="FQ169" s="51">
        <v>0</v>
      </c>
      <c r="FR169" s="51">
        <v>0</v>
      </c>
      <c r="FS169" s="51">
        <v>0</v>
      </c>
      <c r="FT169" s="47">
        <v>0</v>
      </c>
      <c r="FV169" s="61">
        <f t="shared" si="5"/>
        <v>0</v>
      </c>
    </row>
    <row r="170" spans="1:178" x14ac:dyDescent="0.25">
      <c r="A170" s="42" t="s">
        <v>19</v>
      </c>
      <c r="B170" s="43">
        <v>166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9">
        <v>0</v>
      </c>
      <c r="AJ170" s="49">
        <v>0</v>
      </c>
      <c r="AK170" s="49">
        <v>0</v>
      </c>
      <c r="AL170" s="49">
        <v>0</v>
      </c>
      <c r="AM170" s="49">
        <v>0</v>
      </c>
      <c r="AN170" s="49">
        <v>0</v>
      </c>
      <c r="AO170" s="49">
        <v>0</v>
      </c>
      <c r="AP170" s="49">
        <v>0</v>
      </c>
      <c r="AQ170" s="49">
        <v>0</v>
      </c>
      <c r="AR170" s="49">
        <v>0</v>
      </c>
      <c r="AS170" s="49">
        <v>0</v>
      </c>
      <c r="AT170" s="49">
        <v>0</v>
      </c>
      <c r="AU170" s="49">
        <v>0</v>
      </c>
      <c r="AV170" s="49">
        <v>0</v>
      </c>
      <c r="AW170" s="49">
        <v>0</v>
      </c>
      <c r="AX170" s="49">
        <v>0</v>
      </c>
      <c r="AY170" s="49">
        <v>0</v>
      </c>
      <c r="AZ170" s="49">
        <v>0</v>
      </c>
      <c r="BA170" s="49">
        <v>0</v>
      </c>
      <c r="BB170" s="49">
        <v>0</v>
      </c>
      <c r="BC170" s="49">
        <v>0</v>
      </c>
      <c r="BD170" s="49">
        <v>0</v>
      </c>
      <c r="BE170" s="49">
        <v>0</v>
      </c>
      <c r="BF170" s="49">
        <v>0</v>
      </c>
      <c r="BG170" s="49">
        <v>0</v>
      </c>
      <c r="BH170" s="49">
        <v>0</v>
      </c>
      <c r="BI170" s="49">
        <v>0</v>
      </c>
      <c r="BJ170" s="49">
        <v>0</v>
      </c>
      <c r="BK170" s="49">
        <v>0</v>
      </c>
      <c r="BL170" s="49">
        <v>0</v>
      </c>
      <c r="BM170" s="49">
        <v>0</v>
      </c>
      <c r="BN170" s="49">
        <v>0</v>
      </c>
      <c r="BO170" s="49">
        <v>0</v>
      </c>
      <c r="BP170" s="49">
        <v>0</v>
      </c>
      <c r="BQ170" s="49">
        <v>0</v>
      </c>
      <c r="BR170" s="49">
        <v>0</v>
      </c>
      <c r="BS170" s="49">
        <v>0</v>
      </c>
      <c r="BT170" s="49">
        <v>0</v>
      </c>
      <c r="BU170" s="49">
        <v>0</v>
      </c>
      <c r="BV170" s="49">
        <v>0</v>
      </c>
      <c r="BW170" s="49">
        <v>0</v>
      </c>
      <c r="BX170" s="49">
        <v>0</v>
      </c>
      <c r="BY170" s="49">
        <v>0</v>
      </c>
      <c r="BZ170" s="49">
        <v>0</v>
      </c>
      <c r="CA170" s="49">
        <v>0</v>
      </c>
      <c r="CB170" s="49">
        <v>0</v>
      </c>
      <c r="CC170" s="49">
        <v>0</v>
      </c>
      <c r="CD170" s="49">
        <v>0</v>
      </c>
      <c r="CE170" s="49">
        <v>0</v>
      </c>
      <c r="CF170" s="49">
        <v>0</v>
      </c>
      <c r="CG170" s="49">
        <v>0</v>
      </c>
      <c r="CH170" s="49">
        <v>0</v>
      </c>
      <c r="CI170" s="49">
        <v>0</v>
      </c>
      <c r="CJ170" s="49">
        <v>0</v>
      </c>
      <c r="CK170" s="49">
        <v>0</v>
      </c>
      <c r="CL170" s="49">
        <v>0</v>
      </c>
      <c r="CM170" s="49">
        <v>0</v>
      </c>
      <c r="CN170" s="49">
        <v>0</v>
      </c>
      <c r="CO170" s="49">
        <v>0</v>
      </c>
      <c r="CP170" s="49">
        <v>0</v>
      </c>
      <c r="CQ170" s="49">
        <v>0</v>
      </c>
      <c r="CR170" s="49">
        <v>0</v>
      </c>
      <c r="CS170" s="49">
        <v>0</v>
      </c>
      <c r="CT170" s="49">
        <v>0</v>
      </c>
      <c r="CU170" s="49">
        <v>0</v>
      </c>
      <c r="CV170" s="49">
        <v>0</v>
      </c>
      <c r="CW170" s="49">
        <v>0</v>
      </c>
      <c r="CX170" s="49">
        <v>0</v>
      </c>
      <c r="CY170" s="49">
        <v>0</v>
      </c>
      <c r="CZ170" s="49">
        <v>0</v>
      </c>
      <c r="DA170" s="49">
        <v>0</v>
      </c>
      <c r="DB170" s="49">
        <v>0</v>
      </c>
      <c r="DC170" s="49">
        <v>0</v>
      </c>
      <c r="DD170" s="49">
        <v>0</v>
      </c>
      <c r="DE170" s="49">
        <v>0</v>
      </c>
      <c r="DF170" s="49">
        <v>0</v>
      </c>
      <c r="DG170" s="49">
        <v>0</v>
      </c>
      <c r="DH170" s="49">
        <v>0</v>
      </c>
      <c r="DI170" s="49">
        <v>0</v>
      </c>
      <c r="DJ170" s="49">
        <v>0</v>
      </c>
      <c r="DK170" s="49">
        <v>0</v>
      </c>
      <c r="DL170" s="49">
        <v>0</v>
      </c>
      <c r="DM170" s="49">
        <v>0</v>
      </c>
      <c r="DN170" s="49">
        <v>0</v>
      </c>
      <c r="DO170" s="49">
        <v>0</v>
      </c>
      <c r="DP170" s="49">
        <v>0</v>
      </c>
      <c r="DQ170" s="49">
        <v>0</v>
      </c>
      <c r="DR170" s="49">
        <v>0</v>
      </c>
      <c r="DS170" s="49">
        <v>0</v>
      </c>
      <c r="DT170" s="49">
        <v>0</v>
      </c>
      <c r="DU170" s="49">
        <v>0</v>
      </c>
      <c r="DV170" s="49">
        <v>0</v>
      </c>
      <c r="DW170" s="49">
        <v>0</v>
      </c>
      <c r="DX170" s="49">
        <v>0</v>
      </c>
      <c r="DY170" s="49">
        <v>0</v>
      </c>
      <c r="DZ170" s="49">
        <v>0</v>
      </c>
      <c r="EA170" s="49">
        <v>0</v>
      </c>
      <c r="EB170" s="49">
        <v>0</v>
      </c>
      <c r="EC170" s="49">
        <v>0</v>
      </c>
      <c r="ED170" s="49">
        <v>0</v>
      </c>
      <c r="EE170" s="49">
        <v>0</v>
      </c>
      <c r="EF170" s="49">
        <v>0</v>
      </c>
      <c r="EG170" s="49">
        <v>0</v>
      </c>
      <c r="EH170" s="49">
        <v>0</v>
      </c>
      <c r="EI170" s="49">
        <v>0</v>
      </c>
      <c r="EJ170" s="49">
        <v>0</v>
      </c>
      <c r="EK170" s="49">
        <v>0</v>
      </c>
      <c r="EL170" s="49">
        <v>0</v>
      </c>
      <c r="EM170" s="49">
        <v>0</v>
      </c>
      <c r="EN170" s="49">
        <v>0</v>
      </c>
      <c r="EO170" s="49">
        <v>0</v>
      </c>
      <c r="EP170" s="49">
        <v>0</v>
      </c>
      <c r="EQ170" s="49">
        <v>0</v>
      </c>
      <c r="ER170" s="49">
        <v>0</v>
      </c>
      <c r="ES170" s="49">
        <v>0</v>
      </c>
      <c r="ET170" s="49">
        <v>0</v>
      </c>
      <c r="EU170" s="49">
        <v>0</v>
      </c>
      <c r="EV170" s="49">
        <v>0</v>
      </c>
      <c r="EW170" s="49">
        <v>0</v>
      </c>
      <c r="EX170" s="49">
        <v>0</v>
      </c>
      <c r="EY170" s="49">
        <v>0</v>
      </c>
      <c r="EZ170" s="49">
        <v>0</v>
      </c>
      <c r="FA170" s="49">
        <v>0</v>
      </c>
      <c r="FB170" s="49">
        <v>0</v>
      </c>
      <c r="FC170" s="49">
        <v>0</v>
      </c>
      <c r="FD170" s="49">
        <v>0</v>
      </c>
      <c r="FE170" s="49">
        <v>0</v>
      </c>
      <c r="FF170" s="49">
        <v>0</v>
      </c>
      <c r="FG170" s="49">
        <v>0</v>
      </c>
      <c r="FH170" s="49">
        <v>0</v>
      </c>
      <c r="FI170" s="49">
        <v>0</v>
      </c>
      <c r="FJ170" s="49">
        <v>0</v>
      </c>
      <c r="FK170" s="50">
        <v>0</v>
      </c>
      <c r="FL170" s="50">
        <v>-108271922.65887702</v>
      </c>
      <c r="FM170" s="50">
        <v>0</v>
      </c>
      <c r="FN170" s="50">
        <v>108271922.65887702</v>
      </c>
      <c r="FO170" s="51">
        <v>0</v>
      </c>
      <c r="FP170" s="51">
        <v>0</v>
      </c>
      <c r="FQ170" s="51">
        <v>0</v>
      </c>
      <c r="FR170" s="51">
        <v>0</v>
      </c>
      <c r="FS170" s="51">
        <v>0</v>
      </c>
      <c r="FT170" s="47">
        <v>0</v>
      </c>
      <c r="FV170" s="61">
        <f t="shared" si="5"/>
        <v>0</v>
      </c>
    </row>
    <row r="171" spans="1:178" x14ac:dyDescent="0.3">
      <c r="A171" s="53" t="s">
        <v>224</v>
      </c>
      <c r="B171" s="43">
        <v>167</v>
      </c>
      <c r="C171" s="54">
        <f>SUM(C5:C170)</f>
        <v>238130343.30171692</v>
      </c>
      <c r="D171" s="54">
        <f t="shared" ref="D171:BO171" si="6">SUM(D5:D170)</f>
        <v>26660709.34900777</v>
      </c>
      <c r="E171" s="54">
        <f t="shared" si="6"/>
        <v>22774036.107085153</v>
      </c>
      <c r="F171" s="54">
        <f t="shared" si="6"/>
        <v>12826727.22152086</v>
      </c>
      <c r="G171" s="54">
        <f t="shared" si="6"/>
        <v>17226400.396337636</v>
      </c>
      <c r="H171" s="54">
        <f t="shared" si="6"/>
        <v>66858048.326254793</v>
      </c>
      <c r="I171" s="54">
        <f t="shared" si="6"/>
        <v>9869318.7314345688</v>
      </c>
      <c r="J171" s="54">
        <f t="shared" si="6"/>
        <v>12068786.930594945</v>
      </c>
      <c r="K171" s="54">
        <f t="shared" si="6"/>
        <v>55233387.004093692</v>
      </c>
      <c r="L171" s="54">
        <f t="shared" si="6"/>
        <v>6447954.670400694</v>
      </c>
      <c r="M171" s="54">
        <f t="shared" si="6"/>
        <v>11963230.111981528</v>
      </c>
      <c r="N171" s="54">
        <f t="shared" si="6"/>
        <v>46250849.820896111</v>
      </c>
      <c r="O171" s="54">
        <f t="shared" si="6"/>
        <v>49009449.352994367</v>
      </c>
      <c r="P171" s="54">
        <f t="shared" si="6"/>
        <v>4446800.4237491246</v>
      </c>
      <c r="Q171" s="54">
        <f t="shared" si="6"/>
        <v>4504873.5713271182</v>
      </c>
      <c r="R171" s="54">
        <f t="shared" si="6"/>
        <v>23204496.049483966</v>
      </c>
      <c r="S171" s="54">
        <f t="shared" si="6"/>
        <v>156010342.29577166</v>
      </c>
      <c r="T171" s="54">
        <f t="shared" si="6"/>
        <v>90966090.839693263</v>
      </c>
      <c r="U171" s="54">
        <f t="shared" si="6"/>
        <v>10632638.955164276</v>
      </c>
      <c r="V171" s="54">
        <f t="shared" si="6"/>
        <v>43726221.571795225</v>
      </c>
      <c r="W171" s="54">
        <f t="shared" si="6"/>
        <v>853451.05244646431</v>
      </c>
      <c r="X171" s="54">
        <f t="shared" si="6"/>
        <v>3028245.7949479688</v>
      </c>
      <c r="Y171" s="54">
        <f t="shared" si="6"/>
        <v>14156594.839955803</v>
      </c>
      <c r="Z171" s="54">
        <f t="shared" si="6"/>
        <v>8234148.904636981</v>
      </c>
      <c r="AA171" s="54">
        <f t="shared" si="6"/>
        <v>1352030.3946559392</v>
      </c>
      <c r="AB171" s="54">
        <f t="shared" si="6"/>
        <v>109163806.57571518</v>
      </c>
      <c r="AC171" s="54">
        <f t="shared" si="6"/>
        <v>174640117.81370199</v>
      </c>
      <c r="AD171" s="54">
        <f t="shared" si="6"/>
        <v>71739900.164017037</v>
      </c>
      <c r="AE171" s="54">
        <f t="shared" si="6"/>
        <v>266538340.89940614</v>
      </c>
      <c r="AF171" s="54">
        <f t="shared" si="6"/>
        <v>99237014.740269303</v>
      </c>
      <c r="AG171" s="54">
        <f t="shared" si="6"/>
        <v>9630244.4786694683</v>
      </c>
      <c r="AH171" s="54">
        <f t="shared" si="6"/>
        <v>14854778.361083167</v>
      </c>
      <c r="AI171" s="54">
        <f t="shared" si="6"/>
        <v>4920307.89851877</v>
      </c>
      <c r="AJ171" s="54">
        <f t="shared" si="6"/>
        <v>11232690.587538585</v>
      </c>
      <c r="AK171" s="54">
        <f t="shared" si="6"/>
        <v>92734613.109175786</v>
      </c>
      <c r="AL171" s="54">
        <f t="shared" si="6"/>
        <v>210127217.73835829</v>
      </c>
      <c r="AM171" s="54">
        <f t="shared" si="6"/>
        <v>46416396.741562597</v>
      </c>
      <c r="AN171" s="54">
        <f t="shared" si="6"/>
        <v>35114846.588776506</v>
      </c>
      <c r="AO171" s="54">
        <f t="shared" si="6"/>
        <v>66436191.285507426</v>
      </c>
      <c r="AP171" s="54">
        <f t="shared" si="6"/>
        <v>338997101.65885812</v>
      </c>
      <c r="AQ171" s="54">
        <f t="shared" si="6"/>
        <v>24429326.273844734</v>
      </c>
      <c r="AR171" s="54">
        <f t="shared" si="6"/>
        <v>34390967.904526725</v>
      </c>
      <c r="AS171" s="54">
        <f t="shared" si="6"/>
        <v>18034447.663139597</v>
      </c>
      <c r="AT171" s="54">
        <f t="shared" si="6"/>
        <v>6190855.7983135348</v>
      </c>
      <c r="AU171" s="54">
        <f t="shared" si="6"/>
        <v>62092988.985367365</v>
      </c>
      <c r="AV171" s="54">
        <f t="shared" si="6"/>
        <v>142787658.34385943</v>
      </c>
      <c r="AW171" s="54">
        <f t="shared" si="6"/>
        <v>9487200.1647628564</v>
      </c>
      <c r="AX171" s="54">
        <f t="shared" si="6"/>
        <v>31623019.318782419</v>
      </c>
      <c r="AY171" s="54">
        <f t="shared" si="6"/>
        <v>27040360.254591174</v>
      </c>
      <c r="AZ171" s="54">
        <f t="shared" si="6"/>
        <v>20736990.060795996</v>
      </c>
      <c r="BA171" s="54">
        <f t="shared" si="6"/>
        <v>128218689.68210852</v>
      </c>
      <c r="BB171" s="54">
        <f t="shared" si="6"/>
        <v>32964989.068450082</v>
      </c>
      <c r="BC171" s="54">
        <f t="shared" si="6"/>
        <v>287610783.35966098</v>
      </c>
      <c r="BD171" s="54">
        <f t="shared" si="6"/>
        <v>115922057.98936288</v>
      </c>
      <c r="BE171" s="54">
        <f t="shared" si="6"/>
        <v>148075033.53671563</v>
      </c>
      <c r="BF171" s="54">
        <f t="shared" si="6"/>
        <v>106379299.91185714</v>
      </c>
      <c r="BG171" s="54">
        <f t="shared" si="6"/>
        <v>83552076.141681463</v>
      </c>
      <c r="BH171" s="54">
        <f t="shared" si="6"/>
        <v>31493670.099044271</v>
      </c>
      <c r="BI171" s="54">
        <f t="shared" si="6"/>
        <v>4647247.4745504092</v>
      </c>
      <c r="BJ171" s="54">
        <f t="shared" si="6"/>
        <v>233717636.48335549</v>
      </c>
      <c r="BK171" s="54">
        <f t="shared" si="6"/>
        <v>1039308.3367726663</v>
      </c>
      <c r="BL171" s="54">
        <f t="shared" si="6"/>
        <v>37272412.250042781</v>
      </c>
      <c r="BM171" s="54">
        <f t="shared" si="6"/>
        <v>64607578.800493672</v>
      </c>
      <c r="BN171" s="54">
        <f t="shared" si="6"/>
        <v>10484311.762927145</v>
      </c>
      <c r="BO171" s="54">
        <f t="shared" si="6"/>
        <v>9247922.836664971</v>
      </c>
      <c r="BP171" s="54">
        <f t="shared" ref="BP171:EA171" si="7">SUM(BP5:BP170)</f>
        <v>66614658.810548216</v>
      </c>
      <c r="BQ171" s="54">
        <f t="shared" si="7"/>
        <v>34179655.041749299</v>
      </c>
      <c r="BR171" s="54">
        <f t="shared" si="7"/>
        <v>57439453.871996872</v>
      </c>
      <c r="BS171" s="54">
        <f t="shared" si="7"/>
        <v>122767661.54885532</v>
      </c>
      <c r="BT171" s="54">
        <f t="shared" si="7"/>
        <v>14135639.505246751</v>
      </c>
      <c r="BU171" s="54">
        <f t="shared" si="7"/>
        <v>35466498.323447309</v>
      </c>
      <c r="BV171" s="54">
        <f t="shared" si="7"/>
        <v>58180404.131198823</v>
      </c>
      <c r="BW171" s="54">
        <f t="shared" si="7"/>
        <v>47287894.547089621</v>
      </c>
      <c r="BX171" s="54">
        <f t="shared" si="7"/>
        <v>113355491.06405337</v>
      </c>
      <c r="BY171" s="54">
        <f t="shared" si="7"/>
        <v>40425542.944331639</v>
      </c>
      <c r="BZ171" s="54">
        <f t="shared" si="7"/>
        <v>191560126.36826551</v>
      </c>
      <c r="CA171" s="54">
        <f t="shared" si="7"/>
        <v>88841508.510066777</v>
      </c>
      <c r="CB171" s="54">
        <f t="shared" si="7"/>
        <v>204882980.5228605</v>
      </c>
      <c r="CC171" s="54">
        <f t="shared" si="7"/>
        <v>37601468.027169719</v>
      </c>
      <c r="CD171" s="54">
        <f t="shared" si="7"/>
        <v>16518037.610782908</v>
      </c>
      <c r="CE171" s="54">
        <f t="shared" si="7"/>
        <v>33099746.759331152</v>
      </c>
      <c r="CF171" s="54">
        <f t="shared" si="7"/>
        <v>40570237.298041418</v>
      </c>
      <c r="CG171" s="54">
        <f t="shared" si="7"/>
        <v>53189295.758790553</v>
      </c>
      <c r="CH171" s="54">
        <f t="shared" si="7"/>
        <v>10187433.719388856</v>
      </c>
      <c r="CI171" s="54">
        <f t="shared" si="7"/>
        <v>13892640.916413894</v>
      </c>
      <c r="CJ171" s="54">
        <f t="shared" si="7"/>
        <v>10440588.891148251</v>
      </c>
      <c r="CK171" s="54">
        <f t="shared" si="7"/>
        <v>25630677.441952299</v>
      </c>
      <c r="CL171" s="54">
        <f t="shared" si="7"/>
        <v>23321289.967427105</v>
      </c>
      <c r="CM171" s="54">
        <f t="shared" si="7"/>
        <v>42655879.506558642</v>
      </c>
      <c r="CN171" s="54">
        <f t="shared" si="7"/>
        <v>24730931.478909418</v>
      </c>
      <c r="CO171" s="54">
        <f t="shared" si="7"/>
        <v>15090472.615504291</v>
      </c>
      <c r="CP171" s="54">
        <f t="shared" si="7"/>
        <v>78938969.440951556</v>
      </c>
      <c r="CQ171" s="54">
        <f t="shared" si="7"/>
        <v>56421197.143251561</v>
      </c>
      <c r="CR171" s="54">
        <f t="shared" si="7"/>
        <v>181109720.31825486</v>
      </c>
      <c r="CS171" s="54">
        <f t="shared" si="7"/>
        <v>20430186.376051784</v>
      </c>
      <c r="CT171" s="54">
        <f t="shared" si="7"/>
        <v>10367440.425886147</v>
      </c>
      <c r="CU171" s="54">
        <f t="shared" si="7"/>
        <v>22723518.418372594</v>
      </c>
      <c r="CV171" s="54">
        <f t="shared" si="7"/>
        <v>43912792.147133574</v>
      </c>
      <c r="CW171" s="54">
        <f t="shared" si="7"/>
        <v>105054938.90322062</v>
      </c>
      <c r="CX171" s="54">
        <f t="shared" si="7"/>
        <v>4452300.2234233366</v>
      </c>
      <c r="CY171" s="54">
        <f t="shared" si="7"/>
        <v>2382811.4404040668</v>
      </c>
      <c r="CZ171" s="54">
        <f t="shared" si="7"/>
        <v>11059231.558590993</v>
      </c>
      <c r="DA171" s="54">
        <f t="shared" si="7"/>
        <v>2238070.4736393169</v>
      </c>
      <c r="DB171" s="54">
        <f t="shared" si="7"/>
        <v>11266441.809465239</v>
      </c>
      <c r="DC171" s="54">
        <f t="shared" si="7"/>
        <v>262225.0048921071</v>
      </c>
      <c r="DD171" s="54">
        <f t="shared" si="7"/>
        <v>223221130.33148775</v>
      </c>
      <c r="DE171" s="54">
        <f t="shared" si="7"/>
        <v>128591840.60856378</v>
      </c>
      <c r="DF171" s="54">
        <f t="shared" si="7"/>
        <v>4732715.3017614996</v>
      </c>
      <c r="DG171" s="54">
        <f t="shared" si="7"/>
        <v>99929104.188278615</v>
      </c>
      <c r="DH171" s="54">
        <f t="shared" si="7"/>
        <v>71708180.148981541</v>
      </c>
      <c r="DI171" s="54">
        <f t="shared" si="7"/>
        <v>84077133.823513642</v>
      </c>
      <c r="DJ171" s="54">
        <f t="shared" si="7"/>
        <v>18709004.358751245</v>
      </c>
      <c r="DK171" s="54">
        <f t="shared" si="7"/>
        <v>15735310.929651773</v>
      </c>
      <c r="DL171" s="54">
        <f t="shared" si="7"/>
        <v>462175069.93968022</v>
      </c>
      <c r="DM171" s="54">
        <f t="shared" si="7"/>
        <v>2745063.1376733491</v>
      </c>
      <c r="DN171" s="54">
        <f t="shared" si="7"/>
        <v>1806987.9514596846</v>
      </c>
      <c r="DO171" s="54">
        <f t="shared" si="7"/>
        <v>43959400.514319211</v>
      </c>
      <c r="DP171" s="54">
        <f t="shared" si="7"/>
        <v>92767298.990555361</v>
      </c>
      <c r="DQ171" s="54">
        <f t="shared" si="7"/>
        <v>3406328.394132202</v>
      </c>
      <c r="DR171" s="54">
        <f t="shared" si="7"/>
        <v>45702734.264883175</v>
      </c>
      <c r="DS171" s="54">
        <f t="shared" si="7"/>
        <v>44261624.331660926</v>
      </c>
      <c r="DT171" s="54">
        <f t="shared" si="7"/>
        <v>8097031.6893769493</v>
      </c>
      <c r="DU171" s="54">
        <f t="shared" si="7"/>
        <v>80181049.77780658</v>
      </c>
      <c r="DV171" s="54">
        <f t="shared" si="7"/>
        <v>7307709.8741437392</v>
      </c>
      <c r="DW171" s="54">
        <f t="shared" si="7"/>
        <v>33168110.918265399</v>
      </c>
      <c r="DX171" s="54">
        <f t="shared" si="7"/>
        <v>199091272.97464582</v>
      </c>
      <c r="DY171" s="54">
        <f t="shared" si="7"/>
        <v>9445391.2242546603</v>
      </c>
      <c r="DZ171" s="54">
        <f t="shared" si="7"/>
        <v>3856358.7404550035</v>
      </c>
      <c r="EA171" s="54">
        <f t="shared" si="7"/>
        <v>5162597.0564649925</v>
      </c>
      <c r="EB171" s="54">
        <f t="shared" ref="EB171:FS171" si="8">SUM(EB5:EB170)</f>
        <v>99743895.652705148</v>
      </c>
      <c r="EC171" s="54">
        <f t="shared" si="8"/>
        <v>13585936.189021239</v>
      </c>
      <c r="ED171" s="54">
        <f t="shared" si="8"/>
        <v>2162756.6198149254</v>
      </c>
      <c r="EE171" s="54">
        <f t="shared" si="8"/>
        <v>184719179.46901163</v>
      </c>
      <c r="EF171" s="54">
        <f t="shared" si="8"/>
        <v>14543025.387637159</v>
      </c>
      <c r="EG171" s="54">
        <f t="shared" si="8"/>
        <v>9986164.5767602269</v>
      </c>
      <c r="EH171" s="54">
        <f t="shared" si="8"/>
        <v>8468248.1556714829</v>
      </c>
      <c r="EI171" s="54">
        <f t="shared" si="8"/>
        <v>136814420.72026587</v>
      </c>
      <c r="EJ171" s="54">
        <f t="shared" si="8"/>
        <v>6492175.4489080999</v>
      </c>
      <c r="EK171" s="54">
        <f t="shared" si="8"/>
        <v>7587609.1605708078</v>
      </c>
      <c r="EL171" s="54">
        <f t="shared" si="8"/>
        <v>37049949.046316192</v>
      </c>
      <c r="EM171" s="54">
        <f t="shared" si="8"/>
        <v>9547234.3530362342</v>
      </c>
      <c r="EN171" s="54">
        <f t="shared" si="8"/>
        <v>26330600.486474287</v>
      </c>
      <c r="EO171" s="54">
        <f t="shared" si="8"/>
        <v>8775382.5692615062</v>
      </c>
      <c r="EP171" s="54">
        <f t="shared" si="8"/>
        <v>826204.88638449763</v>
      </c>
      <c r="EQ171" s="54">
        <f t="shared" si="8"/>
        <v>7658373.6842630431</v>
      </c>
      <c r="ER171" s="54">
        <f t="shared" si="8"/>
        <v>3193357.8253610525</v>
      </c>
      <c r="ES171" s="54">
        <f t="shared" si="8"/>
        <v>7601117.2718026806</v>
      </c>
      <c r="ET171" s="54">
        <f t="shared" si="8"/>
        <v>4049711.6810604595</v>
      </c>
      <c r="EU171" s="54">
        <f t="shared" si="8"/>
        <v>3209423.8868837315</v>
      </c>
      <c r="EV171" s="54">
        <f t="shared" si="8"/>
        <v>8922975.3888330758</v>
      </c>
      <c r="EW171" s="54">
        <f t="shared" si="8"/>
        <v>110228779.94530118</v>
      </c>
      <c r="EX171" s="54">
        <f t="shared" si="8"/>
        <v>118103047.70657116</v>
      </c>
      <c r="EY171" s="54">
        <f t="shared" si="8"/>
        <v>21617100.962455802</v>
      </c>
      <c r="EZ171" s="54">
        <f t="shared" si="8"/>
        <v>80021711.430148274</v>
      </c>
      <c r="FA171" s="54">
        <f t="shared" si="8"/>
        <v>2652658.7363141649</v>
      </c>
      <c r="FB171" s="54">
        <f t="shared" si="8"/>
        <v>1168437.5072371573</v>
      </c>
      <c r="FC171" s="54">
        <f t="shared" si="8"/>
        <v>2515023.7468461953</v>
      </c>
      <c r="FD171" s="54">
        <f t="shared" si="8"/>
        <v>1185891.8004968888</v>
      </c>
      <c r="FE171" s="54">
        <f t="shared" si="8"/>
        <v>26354816.579602767</v>
      </c>
      <c r="FF171" s="54">
        <f t="shared" si="8"/>
        <v>9874145.867208112</v>
      </c>
      <c r="FG171" s="54">
        <f t="shared" si="8"/>
        <v>6536920.3737012148</v>
      </c>
      <c r="FH171" s="54">
        <f t="shared" si="8"/>
        <v>7361360.9803678049</v>
      </c>
      <c r="FI171" s="54">
        <f t="shared" si="8"/>
        <v>18632002.57512993</v>
      </c>
      <c r="FJ171" s="54">
        <f t="shared" si="8"/>
        <v>3368490.5294186319</v>
      </c>
      <c r="FK171" s="54">
        <f t="shared" si="8"/>
        <v>8833678216.6970577</v>
      </c>
      <c r="FL171" s="54">
        <f t="shared" si="8"/>
        <v>2155493724.1976228</v>
      </c>
      <c r="FM171" s="54">
        <f t="shared" si="8"/>
        <v>261798807.55363551</v>
      </c>
      <c r="FN171" s="54">
        <f t="shared" si="8"/>
        <v>0</v>
      </c>
      <c r="FO171" s="54">
        <f t="shared" si="8"/>
        <v>2417292531.7512569</v>
      </c>
      <c r="FP171" s="54">
        <f t="shared" si="8"/>
        <v>11250970748.448315</v>
      </c>
      <c r="FQ171" s="54">
        <f t="shared" si="8"/>
        <v>2.5052577257156372E-7</v>
      </c>
      <c r="FR171" s="54">
        <f t="shared" si="8"/>
        <v>323566550.68819278</v>
      </c>
      <c r="FS171" s="54">
        <f t="shared" si="8"/>
        <v>11574537299.136501</v>
      </c>
      <c r="FU171" s="47">
        <f>SUM(FU5:FU170)</f>
        <v>70044721.000000015</v>
      </c>
      <c r="FV171" s="61"/>
    </row>
    <row r="172" spans="1:178" x14ac:dyDescent="0.25">
      <c r="FU172" s="47">
        <f>FU171+FO171</f>
        <v>2487337252.7512569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X182"/>
  <sheetViews>
    <sheetView workbookViewId="0">
      <pane xSplit="2" ySplit="4" topLeftCell="FO173" activePane="bottomRight" state="frozen"/>
      <selection pane="topRight" activeCell="C1" sqref="C1"/>
      <selection pane="bottomLeft" activeCell="A5" sqref="A5"/>
      <selection pane="bottomRight" activeCell="A170" sqref="A170"/>
    </sheetView>
  </sheetViews>
  <sheetFormatPr baseColWidth="10" defaultColWidth="9.21875" defaultRowHeight="13.2" x14ac:dyDescent="0.25"/>
  <cols>
    <col min="1" max="1" width="35.5546875" style="27" customWidth="1"/>
    <col min="2" max="2" width="9.21875" style="31" customWidth="1"/>
    <col min="3" max="3" width="13.5546875" style="47" customWidth="1"/>
    <col min="4" max="11" width="13.5546875" style="47" bestFit="1" customWidth="1"/>
    <col min="12" max="12" width="12.44140625" style="47" bestFit="1" customWidth="1"/>
    <col min="13" max="15" width="13.5546875" style="47" bestFit="1" customWidth="1"/>
    <col min="16" max="17" width="12.44140625" style="47" bestFit="1" customWidth="1"/>
    <col min="18" max="18" width="13.5546875" style="47" bestFit="1" customWidth="1"/>
    <col min="19" max="19" width="14.5546875" style="47" bestFit="1" customWidth="1"/>
    <col min="20" max="22" width="13.5546875" style="47" bestFit="1" customWidth="1"/>
    <col min="23" max="23" width="11" style="47" bestFit="1" customWidth="1"/>
    <col min="24" max="24" width="12.44140625" style="47" bestFit="1" customWidth="1"/>
    <col min="25" max="25" width="13.5546875" style="47" bestFit="1" customWidth="1"/>
    <col min="26" max="27" width="12.44140625" style="47" bestFit="1" customWidth="1"/>
    <col min="28" max="29" width="14.5546875" style="47" bestFit="1" customWidth="1"/>
    <col min="30" max="30" width="13.5546875" style="47" bestFit="1" customWidth="1"/>
    <col min="31" max="32" width="14.5546875" style="47" bestFit="1" customWidth="1"/>
    <col min="33" max="34" width="13.5546875" style="47" bestFit="1" customWidth="1"/>
    <col min="35" max="35" width="12.44140625" style="47" bestFit="1" customWidth="1"/>
    <col min="36" max="37" width="13.5546875" style="47" bestFit="1" customWidth="1"/>
    <col min="38" max="38" width="14.5546875" style="47" bestFit="1" customWidth="1"/>
    <col min="39" max="41" width="13.5546875" style="47" bestFit="1" customWidth="1"/>
    <col min="42" max="42" width="14.5546875" style="47" bestFit="1" customWidth="1"/>
    <col min="43" max="45" width="13.5546875" style="47" bestFit="1" customWidth="1"/>
    <col min="46" max="46" width="12.44140625" style="47" bestFit="1" customWidth="1"/>
    <col min="47" max="47" width="13.5546875" style="47" bestFit="1" customWidth="1"/>
    <col min="48" max="48" width="14.5546875" style="47" bestFit="1" customWidth="1"/>
    <col min="49" max="49" width="12.44140625" style="47" bestFit="1" customWidth="1"/>
    <col min="50" max="52" width="13.5546875" style="47" bestFit="1" customWidth="1"/>
    <col min="53" max="53" width="14.5546875" style="47" bestFit="1" customWidth="1"/>
    <col min="54" max="54" width="13.5546875" style="47" bestFit="1" customWidth="1"/>
    <col min="55" max="58" width="14.5546875" style="47" bestFit="1" customWidth="1"/>
    <col min="59" max="60" width="13.5546875" style="47" bestFit="1" customWidth="1"/>
    <col min="61" max="61" width="12.44140625" style="47" bestFit="1" customWidth="1"/>
    <col min="62" max="62" width="14.5546875" style="47" bestFit="1" customWidth="1"/>
    <col min="63" max="63" width="12.44140625" style="47" bestFit="1" customWidth="1"/>
    <col min="64" max="70" width="13.5546875" style="47" bestFit="1" customWidth="1"/>
    <col min="71" max="71" width="14.5546875" style="47" bestFit="1" customWidth="1"/>
    <col min="72" max="75" width="13.5546875" style="47" bestFit="1" customWidth="1"/>
    <col min="76" max="76" width="14.5546875" style="47" bestFit="1" customWidth="1"/>
    <col min="77" max="77" width="13.5546875" style="47" bestFit="1" customWidth="1"/>
    <col min="78" max="78" width="14.5546875" style="47" bestFit="1" customWidth="1"/>
    <col min="79" max="79" width="13.5546875" style="47" bestFit="1" customWidth="1"/>
    <col min="80" max="80" width="14.5546875" style="47" bestFit="1" customWidth="1"/>
    <col min="81" max="85" width="13.5546875" style="47" bestFit="1" customWidth="1"/>
    <col min="86" max="86" width="13.21875" style="47" customWidth="1"/>
    <col min="87" max="95" width="13.5546875" style="47" bestFit="1" customWidth="1"/>
    <col min="96" max="96" width="14.5546875" style="47" bestFit="1" customWidth="1"/>
    <col min="97" max="100" width="13.5546875" style="47" bestFit="1" customWidth="1"/>
    <col min="101" max="101" width="14.5546875" style="47" bestFit="1" customWidth="1"/>
    <col min="102" max="103" width="12.44140625" style="47" bestFit="1" customWidth="1"/>
    <col min="104" max="104" width="13.5546875" style="47" bestFit="1" customWidth="1"/>
    <col min="105" max="105" width="12.44140625" style="47" bestFit="1" customWidth="1"/>
    <col min="106" max="106" width="13.5546875" style="47" bestFit="1" customWidth="1"/>
    <col min="107" max="107" width="11" style="47" bestFit="1" customWidth="1"/>
    <col min="108" max="109" width="14.5546875" style="47" bestFit="1" customWidth="1"/>
    <col min="110" max="110" width="12.44140625" style="47" bestFit="1" customWidth="1"/>
    <col min="111" max="111" width="14.5546875" style="47" bestFit="1" customWidth="1"/>
    <col min="112" max="115" width="13.5546875" style="47" bestFit="1" customWidth="1"/>
    <col min="116" max="116" width="14.5546875" style="47" bestFit="1" customWidth="1"/>
    <col min="117" max="118" width="12.44140625" style="47" bestFit="1" customWidth="1"/>
    <col min="119" max="120" width="13.5546875" style="47" bestFit="1" customWidth="1"/>
    <col min="121" max="121" width="12.44140625" style="47" bestFit="1" customWidth="1"/>
    <col min="122" max="123" width="13.5546875" style="47" bestFit="1" customWidth="1"/>
    <col min="124" max="124" width="12.44140625" style="47" bestFit="1" customWidth="1"/>
    <col min="125" max="125" width="13.5546875" style="47" bestFit="1" customWidth="1"/>
    <col min="126" max="126" width="12.44140625" style="47" bestFit="1" customWidth="1"/>
    <col min="127" max="127" width="13.5546875" style="47" bestFit="1" customWidth="1"/>
    <col min="128" max="128" width="14.5546875" style="47" bestFit="1" customWidth="1"/>
    <col min="129" max="131" width="12.44140625" style="47" bestFit="1" customWidth="1"/>
    <col min="132" max="132" width="14.5546875" style="47" bestFit="1" customWidth="1"/>
    <col min="133" max="133" width="13.5546875" style="47" bestFit="1" customWidth="1"/>
    <col min="134" max="134" width="12.44140625" style="47" bestFit="1" customWidth="1"/>
    <col min="135" max="135" width="14.5546875" style="47" bestFit="1" customWidth="1"/>
    <col min="136" max="137" width="13.5546875" style="47" bestFit="1" customWidth="1"/>
    <col min="138" max="138" width="12.44140625" style="47" bestFit="1" customWidth="1"/>
    <col min="139" max="139" width="14.5546875" style="47" bestFit="1" customWidth="1"/>
    <col min="140" max="141" width="12.44140625" style="47" bestFit="1" customWidth="1"/>
    <col min="142" max="144" width="13.5546875" style="47" bestFit="1" customWidth="1"/>
    <col min="145" max="145" width="12.44140625" style="47" bestFit="1" customWidth="1"/>
    <col min="146" max="146" width="11" style="47" bestFit="1" customWidth="1"/>
    <col min="147" max="147" width="13.5546875" style="47" bestFit="1" customWidth="1"/>
    <col min="148" max="151" width="12.44140625" style="47" bestFit="1" customWidth="1"/>
    <col min="152" max="152" width="14.77734375" style="47" customWidth="1"/>
    <col min="153" max="154" width="14.5546875" style="47" bestFit="1" customWidth="1"/>
    <col min="155" max="156" width="13.5546875" style="47" bestFit="1" customWidth="1"/>
    <col min="157" max="160" width="12.44140625" style="47" bestFit="1" customWidth="1"/>
    <col min="161" max="162" width="13.5546875" style="47" bestFit="1" customWidth="1"/>
    <col min="163" max="164" width="12.44140625" style="47" bestFit="1" customWidth="1"/>
    <col min="165" max="165" width="13.5546875" style="47" bestFit="1" customWidth="1"/>
    <col min="166" max="166" width="12.44140625" style="47" bestFit="1" customWidth="1"/>
    <col min="167" max="167" width="14.5546875" style="47" customWidth="1"/>
    <col min="168" max="168" width="14.77734375" style="47" customWidth="1"/>
    <col min="169" max="169" width="15.5546875" style="47" customWidth="1"/>
    <col min="170" max="170" width="16.21875" style="47" customWidth="1"/>
    <col min="171" max="171" width="16.5546875" style="47" customWidth="1"/>
    <col min="172" max="172" width="13.21875" style="47" customWidth="1"/>
    <col min="173" max="173" width="13.5546875" style="47" customWidth="1"/>
    <col min="174" max="175" width="13.21875" style="47" customWidth="1"/>
    <col min="176" max="176" width="14.21875" style="47" customWidth="1"/>
    <col min="177" max="177" width="16.5546875" style="47" customWidth="1"/>
    <col min="178" max="178" width="9.21875" style="47"/>
    <col min="179" max="179" width="15.44140625" style="47" customWidth="1"/>
    <col min="180" max="180" width="9.21875" style="47" bestFit="1" customWidth="1"/>
    <col min="181" max="16384" width="9.21875" style="47"/>
  </cols>
  <sheetData>
    <row r="1" spans="1:180" s="29" customFormat="1" ht="17.399999999999999" x14ac:dyDescent="0.25">
      <c r="A1" s="27"/>
      <c r="B1" s="28"/>
      <c r="D1" s="28" t="s">
        <v>20</v>
      </c>
    </row>
    <row r="2" spans="1:180" s="29" customFormat="1" ht="18" x14ac:dyDescent="0.3">
      <c r="A2" s="27"/>
      <c r="B2" s="56"/>
      <c r="D2" s="57" t="s">
        <v>0</v>
      </c>
    </row>
    <row r="3" spans="1:180" s="29" customFormat="1" ht="32.25" customHeight="1" x14ac:dyDescent="0.25">
      <c r="A3" s="33"/>
      <c r="B3" s="31"/>
      <c r="FL3" s="94" t="s">
        <v>2</v>
      </c>
      <c r="FM3" s="95"/>
      <c r="FN3" s="96"/>
      <c r="FO3" s="94" t="s">
        <v>215</v>
      </c>
      <c r="FP3" s="95"/>
      <c r="FQ3" s="96"/>
      <c r="FR3" s="94" t="s">
        <v>218</v>
      </c>
      <c r="FS3" s="95"/>
      <c r="FT3" s="96"/>
      <c r="FU3" s="97" t="s">
        <v>222</v>
      </c>
    </row>
    <row r="4" spans="1:180" s="29" customFormat="1" ht="66" x14ac:dyDescent="0.25">
      <c r="A4" s="34" t="s">
        <v>207</v>
      </c>
      <c r="B4" s="34" t="s">
        <v>204</v>
      </c>
      <c r="C4" s="35">
        <v>1</v>
      </c>
      <c r="D4" s="35">
        <v>2</v>
      </c>
      <c r="E4" s="35">
        <v>3</v>
      </c>
      <c r="F4" s="35">
        <v>4</v>
      </c>
      <c r="G4" s="35">
        <v>5</v>
      </c>
      <c r="H4" s="35">
        <v>6</v>
      </c>
      <c r="I4" s="35">
        <v>7</v>
      </c>
      <c r="J4" s="35">
        <v>8</v>
      </c>
      <c r="K4" s="35">
        <v>9</v>
      </c>
      <c r="L4" s="35">
        <v>10</v>
      </c>
      <c r="M4" s="35">
        <v>11</v>
      </c>
      <c r="N4" s="35">
        <v>12</v>
      </c>
      <c r="O4" s="35">
        <v>13</v>
      </c>
      <c r="P4" s="35">
        <v>14</v>
      </c>
      <c r="Q4" s="35">
        <v>15</v>
      </c>
      <c r="R4" s="35">
        <v>16</v>
      </c>
      <c r="S4" s="35">
        <v>17</v>
      </c>
      <c r="T4" s="35">
        <v>18</v>
      </c>
      <c r="U4" s="35">
        <v>19</v>
      </c>
      <c r="V4" s="35">
        <v>20</v>
      </c>
      <c r="W4" s="35">
        <v>21</v>
      </c>
      <c r="X4" s="35">
        <v>22</v>
      </c>
      <c r="Y4" s="35">
        <v>23</v>
      </c>
      <c r="Z4" s="35">
        <v>24</v>
      </c>
      <c r="AA4" s="35">
        <v>25</v>
      </c>
      <c r="AB4" s="35">
        <v>26</v>
      </c>
      <c r="AC4" s="35">
        <v>27</v>
      </c>
      <c r="AD4" s="35">
        <v>28</v>
      </c>
      <c r="AE4" s="35">
        <v>29</v>
      </c>
      <c r="AF4" s="35">
        <v>30</v>
      </c>
      <c r="AG4" s="35">
        <v>31</v>
      </c>
      <c r="AH4" s="35">
        <v>32</v>
      </c>
      <c r="AI4" s="35">
        <v>33</v>
      </c>
      <c r="AJ4" s="35">
        <v>34</v>
      </c>
      <c r="AK4" s="35">
        <v>35</v>
      </c>
      <c r="AL4" s="35">
        <v>36</v>
      </c>
      <c r="AM4" s="35">
        <v>37</v>
      </c>
      <c r="AN4" s="35">
        <v>38</v>
      </c>
      <c r="AO4" s="35">
        <v>39</v>
      </c>
      <c r="AP4" s="35">
        <v>40</v>
      </c>
      <c r="AQ4" s="35">
        <v>41</v>
      </c>
      <c r="AR4" s="35">
        <v>42</v>
      </c>
      <c r="AS4" s="35">
        <v>43</v>
      </c>
      <c r="AT4" s="35">
        <v>44</v>
      </c>
      <c r="AU4" s="35">
        <v>45</v>
      </c>
      <c r="AV4" s="35">
        <v>46</v>
      </c>
      <c r="AW4" s="35">
        <v>47</v>
      </c>
      <c r="AX4" s="35">
        <v>48</v>
      </c>
      <c r="AY4" s="35">
        <v>49</v>
      </c>
      <c r="AZ4" s="35">
        <v>50</v>
      </c>
      <c r="BA4" s="35">
        <v>51</v>
      </c>
      <c r="BB4" s="35">
        <v>52</v>
      </c>
      <c r="BC4" s="35">
        <v>53</v>
      </c>
      <c r="BD4" s="35">
        <v>54</v>
      </c>
      <c r="BE4" s="35">
        <v>55</v>
      </c>
      <c r="BF4" s="35">
        <v>56</v>
      </c>
      <c r="BG4" s="35">
        <v>57</v>
      </c>
      <c r="BH4" s="35">
        <v>58</v>
      </c>
      <c r="BI4" s="35">
        <v>59</v>
      </c>
      <c r="BJ4" s="35">
        <v>60</v>
      </c>
      <c r="BK4" s="35">
        <v>61</v>
      </c>
      <c r="BL4" s="35">
        <v>62</v>
      </c>
      <c r="BM4" s="35">
        <v>63</v>
      </c>
      <c r="BN4" s="35">
        <v>64</v>
      </c>
      <c r="BO4" s="35">
        <v>65</v>
      </c>
      <c r="BP4" s="35">
        <v>66</v>
      </c>
      <c r="BQ4" s="35">
        <v>67</v>
      </c>
      <c r="BR4" s="35">
        <v>68</v>
      </c>
      <c r="BS4" s="35">
        <v>69</v>
      </c>
      <c r="BT4" s="35">
        <v>70</v>
      </c>
      <c r="BU4" s="35">
        <v>71</v>
      </c>
      <c r="BV4" s="35">
        <v>72</v>
      </c>
      <c r="BW4" s="35">
        <v>73</v>
      </c>
      <c r="BX4" s="35">
        <v>74</v>
      </c>
      <c r="BY4" s="35">
        <v>75</v>
      </c>
      <c r="BZ4" s="35">
        <v>76</v>
      </c>
      <c r="CA4" s="35">
        <v>77</v>
      </c>
      <c r="CB4" s="35">
        <v>78</v>
      </c>
      <c r="CC4" s="35">
        <v>79</v>
      </c>
      <c r="CD4" s="35">
        <v>80</v>
      </c>
      <c r="CE4" s="35">
        <v>81</v>
      </c>
      <c r="CF4" s="35">
        <v>82</v>
      </c>
      <c r="CG4" s="35">
        <v>83</v>
      </c>
      <c r="CH4" s="35">
        <v>84</v>
      </c>
      <c r="CI4" s="35">
        <v>85</v>
      </c>
      <c r="CJ4" s="35">
        <v>86</v>
      </c>
      <c r="CK4" s="35">
        <v>87</v>
      </c>
      <c r="CL4" s="35">
        <v>88</v>
      </c>
      <c r="CM4" s="35">
        <v>89</v>
      </c>
      <c r="CN4" s="35">
        <v>90</v>
      </c>
      <c r="CO4" s="35">
        <v>91</v>
      </c>
      <c r="CP4" s="35">
        <v>92</v>
      </c>
      <c r="CQ4" s="35">
        <v>93</v>
      </c>
      <c r="CR4" s="35">
        <v>94</v>
      </c>
      <c r="CS4" s="35">
        <v>95</v>
      </c>
      <c r="CT4" s="35">
        <v>96</v>
      </c>
      <c r="CU4" s="35">
        <v>97</v>
      </c>
      <c r="CV4" s="35">
        <v>98</v>
      </c>
      <c r="CW4" s="35">
        <v>99</v>
      </c>
      <c r="CX4" s="35">
        <v>100</v>
      </c>
      <c r="CY4" s="35">
        <v>101</v>
      </c>
      <c r="CZ4" s="35">
        <v>102</v>
      </c>
      <c r="DA4" s="35">
        <v>103</v>
      </c>
      <c r="DB4" s="35">
        <v>104</v>
      </c>
      <c r="DC4" s="35">
        <v>105</v>
      </c>
      <c r="DD4" s="35">
        <v>106</v>
      </c>
      <c r="DE4" s="35">
        <v>107</v>
      </c>
      <c r="DF4" s="35">
        <v>108</v>
      </c>
      <c r="DG4" s="35">
        <v>109</v>
      </c>
      <c r="DH4" s="35">
        <v>110</v>
      </c>
      <c r="DI4" s="35">
        <v>111</v>
      </c>
      <c r="DJ4" s="35">
        <v>112</v>
      </c>
      <c r="DK4" s="35">
        <v>113</v>
      </c>
      <c r="DL4" s="35">
        <v>114</v>
      </c>
      <c r="DM4" s="35">
        <v>115</v>
      </c>
      <c r="DN4" s="35">
        <v>116</v>
      </c>
      <c r="DO4" s="35">
        <v>117</v>
      </c>
      <c r="DP4" s="35">
        <v>118</v>
      </c>
      <c r="DQ4" s="35">
        <v>119</v>
      </c>
      <c r="DR4" s="35">
        <v>120</v>
      </c>
      <c r="DS4" s="35">
        <v>121</v>
      </c>
      <c r="DT4" s="35">
        <v>122</v>
      </c>
      <c r="DU4" s="35">
        <v>123</v>
      </c>
      <c r="DV4" s="35">
        <v>124</v>
      </c>
      <c r="DW4" s="35">
        <v>125</v>
      </c>
      <c r="DX4" s="35">
        <v>126</v>
      </c>
      <c r="DY4" s="35">
        <v>127</v>
      </c>
      <c r="DZ4" s="35">
        <v>128</v>
      </c>
      <c r="EA4" s="35">
        <v>129</v>
      </c>
      <c r="EB4" s="35">
        <v>130</v>
      </c>
      <c r="EC4" s="35">
        <v>131</v>
      </c>
      <c r="ED4" s="35">
        <v>132</v>
      </c>
      <c r="EE4" s="35">
        <v>133</v>
      </c>
      <c r="EF4" s="35">
        <v>134</v>
      </c>
      <c r="EG4" s="35">
        <v>135</v>
      </c>
      <c r="EH4" s="35">
        <v>136</v>
      </c>
      <c r="EI4" s="35">
        <v>137</v>
      </c>
      <c r="EJ4" s="35">
        <v>138</v>
      </c>
      <c r="EK4" s="35">
        <v>139</v>
      </c>
      <c r="EL4" s="35">
        <v>140</v>
      </c>
      <c r="EM4" s="35">
        <v>141</v>
      </c>
      <c r="EN4" s="35">
        <v>142</v>
      </c>
      <c r="EO4" s="35">
        <v>143</v>
      </c>
      <c r="EP4" s="35">
        <v>144</v>
      </c>
      <c r="EQ4" s="35">
        <v>145</v>
      </c>
      <c r="ER4" s="35">
        <v>146</v>
      </c>
      <c r="ES4" s="35">
        <v>147</v>
      </c>
      <c r="ET4" s="35">
        <v>148</v>
      </c>
      <c r="EU4" s="35">
        <v>149</v>
      </c>
      <c r="EV4" s="35">
        <v>150</v>
      </c>
      <c r="EW4" s="35">
        <v>151</v>
      </c>
      <c r="EX4" s="35">
        <v>152</v>
      </c>
      <c r="EY4" s="35">
        <v>153</v>
      </c>
      <c r="EZ4" s="35">
        <v>154</v>
      </c>
      <c r="FA4" s="35">
        <v>155</v>
      </c>
      <c r="FB4" s="35">
        <v>156</v>
      </c>
      <c r="FC4" s="35">
        <v>157</v>
      </c>
      <c r="FD4" s="35">
        <v>158</v>
      </c>
      <c r="FE4" s="35">
        <v>159</v>
      </c>
      <c r="FF4" s="35">
        <v>160</v>
      </c>
      <c r="FG4" s="35">
        <v>161</v>
      </c>
      <c r="FH4" s="35">
        <v>162</v>
      </c>
      <c r="FI4" s="35">
        <v>163</v>
      </c>
      <c r="FJ4" s="35">
        <v>164</v>
      </c>
      <c r="FK4" s="35" t="s">
        <v>21</v>
      </c>
      <c r="FL4" s="35" t="s">
        <v>22</v>
      </c>
      <c r="FM4" s="35" t="s">
        <v>23</v>
      </c>
      <c r="FN4" s="35" t="s">
        <v>24</v>
      </c>
      <c r="FO4" s="35" t="s">
        <v>214</v>
      </c>
      <c r="FP4" s="35" t="s">
        <v>216</v>
      </c>
      <c r="FQ4" s="35" t="s">
        <v>217</v>
      </c>
      <c r="FR4" s="35" t="s">
        <v>219</v>
      </c>
      <c r="FS4" s="35" t="s">
        <v>220</v>
      </c>
      <c r="FT4" s="35" t="s">
        <v>221</v>
      </c>
      <c r="FU4" s="98"/>
    </row>
    <row r="5" spans="1:180" x14ac:dyDescent="0.25">
      <c r="A5" s="86" t="s">
        <v>30</v>
      </c>
      <c r="B5" s="43">
        <v>1</v>
      </c>
      <c r="C5" s="51">
        <v>19402017.443484839</v>
      </c>
      <c r="D5" s="51">
        <v>5939.4685089140803</v>
      </c>
      <c r="E5" s="51">
        <v>0</v>
      </c>
      <c r="F5" s="51">
        <v>0</v>
      </c>
      <c r="G5" s="51">
        <v>0</v>
      </c>
      <c r="H5" s="51">
        <v>144995.60909639605</v>
      </c>
      <c r="I5" s="51">
        <v>0</v>
      </c>
      <c r="J5" s="51">
        <v>114.52145225556252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3307.2127590952714</v>
      </c>
      <c r="R5" s="51">
        <v>13622.433003263868</v>
      </c>
      <c r="S5" s="51">
        <v>12286.985765047197</v>
      </c>
      <c r="T5" s="51">
        <v>444455.57852524385</v>
      </c>
      <c r="U5" s="51">
        <v>21441.863627658411</v>
      </c>
      <c r="V5" s="51">
        <v>5315948.4188731601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62547.015053033072</v>
      </c>
      <c r="AC5" s="51">
        <v>1031.562370327109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1">
        <v>915.47594422566692</v>
      </c>
      <c r="AL5" s="51">
        <v>0</v>
      </c>
      <c r="AM5" s="51">
        <v>0</v>
      </c>
      <c r="AN5" s="51">
        <v>669.68998317953788</v>
      </c>
      <c r="AO5" s="51">
        <v>0</v>
      </c>
      <c r="AP5" s="51">
        <v>224035218.88123092</v>
      </c>
      <c r="AQ5" s="51">
        <v>0</v>
      </c>
      <c r="AR5" s="51">
        <v>862790.79816448165</v>
      </c>
      <c r="AS5" s="51">
        <v>0</v>
      </c>
      <c r="AT5" s="51">
        <v>0</v>
      </c>
      <c r="AU5" s="51">
        <v>1042.0419022177018</v>
      </c>
      <c r="AV5" s="51">
        <v>4682775.1260982165</v>
      </c>
      <c r="AW5" s="51">
        <v>11535.50176801787</v>
      </c>
      <c r="AX5" s="51">
        <v>307.11446351472489</v>
      </c>
      <c r="AY5" s="51">
        <v>0</v>
      </c>
      <c r="AZ5" s="51">
        <v>0</v>
      </c>
      <c r="BA5" s="51">
        <v>590.33533251172128</v>
      </c>
      <c r="BB5" s="51">
        <v>0</v>
      </c>
      <c r="BC5" s="51">
        <v>0</v>
      </c>
      <c r="BD5" s="51">
        <v>0</v>
      </c>
      <c r="BE5" s="51">
        <v>5418.2028320882227</v>
      </c>
      <c r="BF5" s="51">
        <v>0</v>
      </c>
      <c r="BG5" s="51">
        <v>0</v>
      </c>
      <c r="BH5" s="51">
        <v>0</v>
      </c>
      <c r="BI5" s="51">
        <v>0</v>
      </c>
      <c r="BJ5" s="51">
        <v>0</v>
      </c>
      <c r="BK5" s="51">
        <v>0</v>
      </c>
      <c r="BL5" s="51">
        <v>2.569538077732902</v>
      </c>
      <c r="BM5" s="51">
        <v>0</v>
      </c>
      <c r="BN5" s="51">
        <v>0</v>
      </c>
      <c r="BO5" s="51">
        <v>0</v>
      </c>
      <c r="BP5" s="51">
        <v>0</v>
      </c>
      <c r="BQ5" s="51">
        <v>0</v>
      </c>
      <c r="BR5" s="51">
        <v>0</v>
      </c>
      <c r="BS5" s="51">
        <v>0</v>
      </c>
      <c r="BT5" s="51">
        <v>0</v>
      </c>
      <c r="BU5" s="51">
        <v>0</v>
      </c>
      <c r="BV5" s="51">
        <v>0</v>
      </c>
      <c r="BW5" s="51">
        <v>0</v>
      </c>
      <c r="BX5" s="51">
        <v>0</v>
      </c>
      <c r="BY5" s="51">
        <v>0</v>
      </c>
      <c r="BZ5" s="51">
        <v>0</v>
      </c>
      <c r="CA5" s="51">
        <v>0</v>
      </c>
      <c r="CB5" s="51">
        <v>0</v>
      </c>
      <c r="CC5" s="51">
        <v>0</v>
      </c>
      <c r="CD5" s="51">
        <v>0</v>
      </c>
      <c r="CE5" s="51">
        <v>0</v>
      </c>
      <c r="CF5" s="51">
        <v>0</v>
      </c>
      <c r="CG5" s="51">
        <v>0</v>
      </c>
      <c r="CH5" s="51">
        <v>0</v>
      </c>
      <c r="CI5" s="51">
        <v>0</v>
      </c>
      <c r="CJ5" s="51">
        <v>0</v>
      </c>
      <c r="CK5" s="51">
        <v>0</v>
      </c>
      <c r="CL5" s="51">
        <v>0</v>
      </c>
      <c r="CM5" s="51">
        <v>0</v>
      </c>
      <c r="CN5" s="51">
        <v>0</v>
      </c>
      <c r="CO5" s="51">
        <v>0</v>
      </c>
      <c r="CP5" s="51">
        <v>0</v>
      </c>
      <c r="CQ5" s="51">
        <v>0</v>
      </c>
      <c r="CR5" s="51">
        <v>0</v>
      </c>
      <c r="CS5" s="51">
        <v>0</v>
      </c>
      <c r="CT5" s="51">
        <v>0</v>
      </c>
      <c r="CU5" s="51">
        <v>0</v>
      </c>
      <c r="CV5" s="51">
        <v>0</v>
      </c>
      <c r="CW5" s="51">
        <v>0</v>
      </c>
      <c r="CX5" s="51">
        <v>0</v>
      </c>
      <c r="CY5" s="51">
        <v>0</v>
      </c>
      <c r="CZ5" s="51">
        <v>0</v>
      </c>
      <c r="DA5" s="51">
        <v>0</v>
      </c>
      <c r="DB5" s="51">
        <v>0</v>
      </c>
      <c r="DC5" s="51">
        <v>0</v>
      </c>
      <c r="DD5" s="51">
        <v>0</v>
      </c>
      <c r="DE5" s="51">
        <v>116.87302704730313</v>
      </c>
      <c r="DF5" s="51">
        <v>0</v>
      </c>
      <c r="DG5" s="51">
        <v>0</v>
      </c>
      <c r="DH5" s="51">
        <v>0</v>
      </c>
      <c r="DI5" s="51">
        <v>0</v>
      </c>
      <c r="DJ5" s="51">
        <v>0</v>
      </c>
      <c r="DK5" s="51">
        <v>0</v>
      </c>
      <c r="DL5" s="51">
        <v>140398.45887547667</v>
      </c>
      <c r="DM5" s="51">
        <v>0</v>
      </c>
      <c r="DN5" s="51">
        <v>0</v>
      </c>
      <c r="DO5" s="51">
        <v>0</v>
      </c>
      <c r="DP5" s="51">
        <v>0</v>
      </c>
      <c r="DQ5" s="51">
        <v>0</v>
      </c>
      <c r="DR5" s="51">
        <v>0</v>
      </c>
      <c r="DS5" s="51">
        <v>0</v>
      </c>
      <c r="DT5" s="51">
        <v>0</v>
      </c>
      <c r="DU5" s="51">
        <v>0</v>
      </c>
      <c r="DV5" s="51">
        <v>0</v>
      </c>
      <c r="DW5" s="51">
        <v>1114.8420010237951</v>
      </c>
      <c r="DX5" s="51">
        <v>43171.642208942794</v>
      </c>
      <c r="DY5" s="51">
        <v>0</v>
      </c>
      <c r="DZ5" s="51">
        <v>3.6946839038415811</v>
      </c>
      <c r="EA5" s="51">
        <v>0</v>
      </c>
      <c r="EB5" s="51">
        <v>0</v>
      </c>
      <c r="EC5" s="51">
        <v>0</v>
      </c>
      <c r="ED5" s="51">
        <v>15833.253361263569</v>
      </c>
      <c r="EE5" s="51">
        <v>0</v>
      </c>
      <c r="EF5" s="51">
        <v>0</v>
      </c>
      <c r="EG5" s="51">
        <v>0</v>
      </c>
      <c r="EH5" s="51">
        <v>0</v>
      </c>
      <c r="EI5" s="51">
        <v>0</v>
      </c>
      <c r="EJ5" s="51">
        <v>0</v>
      </c>
      <c r="EK5" s="51">
        <v>0</v>
      </c>
      <c r="EL5" s="51">
        <v>0</v>
      </c>
      <c r="EM5" s="51">
        <v>231773.09416607954</v>
      </c>
      <c r="EN5" s="51">
        <v>0</v>
      </c>
      <c r="EO5" s="51">
        <v>0</v>
      </c>
      <c r="EP5" s="51">
        <v>0</v>
      </c>
      <c r="EQ5" s="51">
        <v>0</v>
      </c>
      <c r="ER5" s="51">
        <v>0</v>
      </c>
      <c r="ES5" s="51">
        <v>0</v>
      </c>
      <c r="ET5" s="51">
        <v>0</v>
      </c>
      <c r="EU5" s="51">
        <v>0</v>
      </c>
      <c r="EV5" s="51">
        <v>0</v>
      </c>
      <c r="EW5" s="51">
        <v>0</v>
      </c>
      <c r="EX5" s="51">
        <v>1419.5298067989438</v>
      </c>
      <c r="EY5" s="51">
        <v>35.271121290877289</v>
      </c>
      <c r="EZ5" s="51">
        <v>0</v>
      </c>
      <c r="FA5" s="51">
        <v>415.79985585160051</v>
      </c>
      <c r="FB5" s="51">
        <v>0</v>
      </c>
      <c r="FC5" s="51">
        <v>2.5498967657846663</v>
      </c>
      <c r="FD5" s="51">
        <v>0</v>
      </c>
      <c r="FE5" s="51">
        <v>0</v>
      </c>
      <c r="FF5" s="51">
        <v>11.184940309468915</v>
      </c>
      <c r="FG5" s="51">
        <v>111.37418526745965</v>
      </c>
      <c r="FH5" s="51">
        <v>0</v>
      </c>
      <c r="FI5" s="51">
        <v>0</v>
      </c>
      <c r="FJ5" s="51">
        <v>0</v>
      </c>
      <c r="FK5" s="58">
        <v>255463381.41790673</v>
      </c>
      <c r="FL5" s="59">
        <v>1757271.7508108199</v>
      </c>
      <c r="FM5" s="59">
        <v>1757271.7508108199</v>
      </c>
      <c r="FN5" s="59">
        <v>0</v>
      </c>
      <c r="FO5" s="59">
        <v>2609463.1405198211</v>
      </c>
      <c r="FP5" s="59">
        <v>0</v>
      </c>
      <c r="FQ5" s="59">
        <v>2609463.1405198211</v>
      </c>
      <c r="FR5" s="59">
        <v>88784.884625781138</v>
      </c>
      <c r="FS5" s="59">
        <v>0</v>
      </c>
      <c r="FT5" s="59">
        <v>88784.884625781138</v>
      </c>
      <c r="FU5" s="59">
        <v>259918901.19386318</v>
      </c>
      <c r="FW5" s="60">
        <f>+[1]Supply!FS5</f>
        <v>259918901.19386315</v>
      </c>
      <c r="FX5" s="61">
        <f>+FW5-FU5</f>
        <v>0</v>
      </c>
    </row>
    <row r="6" spans="1:180" x14ac:dyDescent="0.25">
      <c r="A6" s="86" t="s">
        <v>31</v>
      </c>
      <c r="B6" s="43">
        <v>2</v>
      </c>
      <c r="C6" s="51">
        <v>0</v>
      </c>
      <c r="D6" s="51">
        <v>8481965.8187163305</v>
      </c>
      <c r="E6" s="51">
        <v>16531.220869208169</v>
      </c>
      <c r="F6" s="51">
        <v>0</v>
      </c>
      <c r="G6" s="51">
        <v>0</v>
      </c>
      <c r="H6" s="51">
        <v>0</v>
      </c>
      <c r="I6" s="51">
        <v>0</v>
      </c>
      <c r="J6" s="51">
        <v>68.076502601035514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382056.73245610663</v>
      </c>
      <c r="R6" s="51">
        <v>122397.82249602534</v>
      </c>
      <c r="S6" s="51">
        <v>1982022.8694698608</v>
      </c>
      <c r="T6" s="51">
        <v>957134.86437403795</v>
      </c>
      <c r="U6" s="51">
        <v>91846.051035210709</v>
      </c>
      <c r="V6" s="51">
        <v>1046323.8506252121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6726.3521239825104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1">
        <v>0</v>
      </c>
      <c r="AL6" s="51">
        <v>41.957341796072633</v>
      </c>
      <c r="AM6" s="51">
        <v>137005.72114571388</v>
      </c>
      <c r="AN6" s="51">
        <v>0</v>
      </c>
      <c r="AO6" s="51">
        <v>95.521966210124305</v>
      </c>
      <c r="AP6" s="51">
        <v>2084593.2212122269</v>
      </c>
      <c r="AQ6" s="51">
        <v>2492.4974979751869</v>
      </c>
      <c r="AR6" s="51">
        <v>1354290.5192976391</v>
      </c>
      <c r="AS6" s="51">
        <v>2676.711687609466</v>
      </c>
      <c r="AT6" s="51">
        <v>0</v>
      </c>
      <c r="AU6" s="51">
        <v>1313756.0949835079</v>
      </c>
      <c r="AV6" s="51">
        <v>35540487.018658303</v>
      </c>
      <c r="AW6" s="51">
        <v>34241.26093225048</v>
      </c>
      <c r="AX6" s="51">
        <v>1217081.41075276</v>
      </c>
      <c r="AY6" s="51">
        <v>0</v>
      </c>
      <c r="AZ6" s="51">
        <v>0</v>
      </c>
      <c r="BA6" s="51">
        <v>0</v>
      </c>
      <c r="BB6" s="51">
        <v>0</v>
      </c>
      <c r="BC6" s="51">
        <v>0</v>
      </c>
      <c r="BD6" s="51">
        <v>0</v>
      </c>
      <c r="BE6" s="51">
        <v>0</v>
      </c>
      <c r="BF6" s="51">
        <v>0</v>
      </c>
      <c r="BG6" s="51">
        <v>0</v>
      </c>
      <c r="BH6" s="51">
        <v>0</v>
      </c>
      <c r="BI6" s="51">
        <v>0</v>
      </c>
      <c r="BJ6" s="51">
        <v>0</v>
      </c>
      <c r="BK6" s="51">
        <v>0</v>
      </c>
      <c r="BL6" s="51">
        <v>432.31605718493495</v>
      </c>
      <c r="BM6" s="51">
        <v>0</v>
      </c>
      <c r="BN6" s="51">
        <v>0</v>
      </c>
      <c r="BO6" s="51">
        <v>0</v>
      </c>
      <c r="BP6" s="51">
        <v>0</v>
      </c>
      <c r="BQ6" s="51">
        <v>0</v>
      </c>
      <c r="BR6" s="51">
        <v>0</v>
      </c>
      <c r="BS6" s="51">
        <v>0</v>
      </c>
      <c r="BT6" s="51">
        <v>0</v>
      </c>
      <c r="BU6" s="51">
        <v>156.1104166820333</v>
      </c>
      <c r="BV6" s="51">
        <v>0</v>
      </c>
      <c r="BW6" s="51">
        <v>0</v>
      </c>
      <c r="BX6" s="51">
        <v>0</v>
      </c>
      <c r="BY6" s="51">
        <v>0</v>
      </c>
      <c r="BZ6" s="51">
        <v>0</v>
      </c>
      <c r="CA6" s="51">
        <v>0</v>
      </c>
      <c r="CB6" s="51">
        <v>0</v>
      </c>
      <c r="CC6" s="51">
        <v>0</v>
      </c>
      <c r="CD6" s="51">
        <v>0</v>
      </c>
      <c r="CE6" s="51">
        <v>0</v>
      </c>
      <c r="CF6" s="51">
        <v>0</v>
      </c>
      <c r="CG6" s="51">
        <v>0</v>
      </c>
      <c r="CH6" s="51">
        <v>0</v>
      </c>
      <c r="CI6" s="51">
        <v>0</v>
      </c>
      <c r="CJ6" s="51">
        <v>0</v>
      </c>
      <c r="CK6" s="51">
        <v>0</v>
      </c>
      <c r="CL6" s="51">
        <v>0</v>
      </c>
      <c r="CM6" s="51">
        <v>0</v>
      </c>
      <c r="CN6" s="51">
        <v>0</v>
      </c>
      <c r="CO6" s="51">
        <v>0</v>
      </c>
      <c r="CP6" s="51">
        <v>0</v>
      </c>
      <c r="CQ6" s="51">
        <v>0</v>
      </c>
      <c r="CR6" s="51">
        <v>0</v>
      </c>
      <c r="CS6" s="51">
        <v>0</v>
      </c>
      <c r="CT6" s="51">
        <v>0</v>
      </c>
      <c r="CU6" s="51">
        <v>0</v>
      </c>
      <c r="CV6" s="51">
        <v>0</v>
      </c>
      <c r="CW6" s="51">
        <v>0</v>
      </c>
      <c r="CX6" s="51">
        <v>0</v>
      </c>
      <c r="CY6" s="51">
        <v>0</v>
      </c>
      <c r="CZ6" s="51">
        <v>0</v>
      </c>
      <c r="DA6" s="51">
        <v>0</v>
      </c>
      <c r="DB6" s="51">
        <v>0</v>
      </c>
      <c r="DC6" s="51">
        <v>0</v>
      </c>
      <c r="DD6" s="51">
        <v>0</v>
      </c>
      <c r="DE6" s="51">
        <v>0</v>
      </c>
      <c r="DF6" s="51">
        <v>0</v>
      </c>
      <c r="DG6" s="51">
        <v>0</v>
      </c>
      <c r="DH6" s="51">
        <v>271.89998957905681</v>
      </c>
      <c r="DI6" s="51">
        <v>0</v>
      </c>
      <c r="DJ6" s="51">
        <v>0</v>
      </c>
      <c r="DK6" s="51">
        <v>0</v>
      </c>
      <c r="DL6" s="51">
        <v>571626.28677813907</v>
      </c>
      <c r="DM6" s="51">
        <v>0</v>
      </c>
      <c r="DN6" s="51">
        <v>0</v>
      </c>
      <c r="DO6" s="51">
        <v>0</v>
      </c>
      <c r="DP6" s="51">
        <v>0</v>
      </c>
      <c r="DQ6" s="51">
        <v>0</v>
      </c>
      <c r="DR6" s="51">
        <v>0</v>
      </c>
      <c r="DS6" s="51">
        <v>0</v>
      </c>
      <c r="DT6" s="51">
        <v>0</v>
      </c>
      <c r="DU6" s="51">
        <v>0</v>
      </c>
      <c r="DV6" s="51">
        <v>0</v>
      </c>
      <c r="DW6" s="51">
        <v>1637.9139232786306</v>
      </c>
      <c r="DX6" s="51">
        <v>799190.14026298351</v>
      </c>
      <c r="DY6" s="51">
        <v>0</v>
      </c>
      <c r="DZ6" s="51">
        <v>0</v>
      </c>
      <c r="EA6" s="51">
        <v>0</v>
      </c>
      <c r="EB6" s="51">
        <v>0</v>
      </c>
      <c r="EC6" s="51">
        <v>0</v>
      </c>
      <c r="ED6" s="51">
        <v>0</v>
      </c>
      <c r="EE6" s="51">
        <v>0</v>
      </c>
      <c r="EF6" s="51">
        <v>0</v>
      </c>
      <c r="EG6" s="51">
        <v>0</v>
      </c>
      <c r="EH6" s="51">
        <v>0</v>
      </c>
      <c r="EI6" s="51">
        <v>1049.7096760635236</v>
      </c>
      <c r="EJ6" s="51">
        <v>0</v>
      </c>
      <c r="EK6" s="51">
        <v>0</v>
      </c>
      <c r="EL6" s="51">
        <v>0</v>
      </c>
      <c r="EM6" s="51">
        <v>21193.463132428551</v>
      </c>
      <c r="EN6" s="51">
        <v>0</v>
      </c>
      <c r="EO6" s="51">
        <v>0</v>
      </c>
      <c r="EP6" s="51">
        <v>0</v>
      </c>
      <c r="EQ6" s="51">
        <v>0</v>
      </c>
      <c r="ER6" s="51">
        <v>0</v>
      </c>
      <c r="ES6" s="51">
        <v>0</v>
      </c>
      <c r="ET6" s="51">
        <v>0</v>
      </c>
      <c r="EU6" s="51">
        <v>0</v>
      </c>
      <c r="EV6" s="51">
        <v>0</v>
      </c>
      <c r="EW6" s="51">
        <v>8323.8572070640384</v>
      </c>
      <c r="EX6" s="51">
        <v>22528.533169757884</v>
      </c>
      <c r="EY6" s="51">
        <v>25.180863436598887</v>
      </c>
      <c r="EZ6" s="51">
        <v>166.31574153937544</v>
      </c>
      <c r="FA6" s="51">
        <v>6374.6602175969429</v>
      </c>
      <c r="FB6" s="51">
        <v>0</v>
      </c>
      <c r="FC6" s="51">
        <v>0</v>
      </c>
      <c r="FD6" s="51">
        <v>0</v>
      </c>
      <c r="FE6" s="51">
        <v>0</v>
      </c>
      <c r="FF6" s="51">
        <v>0</v>
      </c>
      <c r="FG6" s="51">
        <v>0</v>
      </c>
      <c r="FH6" s="51">
        <v>0</v>
      </c>
      <c r="FI6" s="51">
        <v>0</v>
      </c>
      <c r="FJ6" s="51">
        <v>0</v>
      </c>
      <c r="FK6" s="58">
        <v>56206811.98158031</v>
      </c>
      <c r="FL6" s="59">
        <v>2816467.3688738202</v>
      </c>
      <c r="FM6" s="62">
        <v>2816467.3688738202</v>
      </c>
      <c r="FN6" s="62">
        <v>0</v>
      </c>
      <c r="FO6" s="59">
        <v>-1055558.4958900115</v>
      </c>
      <c r="FP6" s="62">
        <v>0</v>
      </c>
      <c r="FQ6" s="59">
        <v>-1055558.4958900115</v>
      </c>
      <c r="FR6" s="62">
        <v>156595.42115045813</v>
      </c>
      <c r="FS6" s="62">
        <v>0</v>
      </c>
      <c r="FT6" s="59">
        <v>156595.42115045813</v>
      </c>
      <c r="FU6" s="59">
        <v>58124316.275714576</v>
      </c>
      <c r="FW6" s="60">
        <f>+[1]Supply!FS6</f>
        <v>58124316.275714576</v>
      </c>
      <c r="FX6" s="61">
        <f t="shared" ref="FX6:FX69" si="0">+FW6-FU6</f>
        <v>0</v>
      </c>
    </row>
    <row r="7" spans="1:180" x14ac:dyDescent="0.25">
      <c r="A7" s="86" t="s">
        <v>32</v>
      </c>
      <c r="B7" s="43">
        <v>3</v>
      </c>
      <c r="C7" s="51">
        <v>0</v>
      </c>
      <c r="D7" s="51">
        <v>311.41761578476718</v>
      </c>
      <c r="E7" s="51">
        <v>1344652.251945494</v>
      </c>
      <c r="F7" s="51">
        <v>3714.0894620487888</v>
      </c>
      <c r="G7" s="51">
        <v>0</v>
      </c>
      <c r="H7" s="51">
        <v>3572.9863116758174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1">
        <v>41452.544910504337</v>
      </c>
      <c r="S7" s="51">
        <v>26937.530865354645</v>
      </c>
      <c r="T7" s="51">
        <v>5238.3294507311311</v>
      </c>
      <c r="U7" s="51">
        <v>51373.582412980781</v>
      </c>
      <c r="V7" s="51">
        <v>80.790334741659137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2275.4132919587591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>
        <v>140054.1578984716</v>
      </c>
      <c r="AN7" s="51">
        <v>0</v>
      </c>
      <c r="AO7" s="51">
        <v>8.6043644981973575</v>
      </c>
      <c r="AP7" s="51">
        <v>1444652.7546781935</v>
      </c>
      <c r="AQ7" s="51">
        <v>116543.75557869255</v>
      </c>
      <c r="AR7" s="51">
        <v>667007.19942018902</v>
      </c>
      <c r="AS7" s="51">
        <v>0</v>
      </c>
      <c r="AT7" s="51">
        <v>0</v>
      </c>
      <c r="AU7" s="51">
        <v>4954835.4055949952</v>
      </c>
      <c r="AV7" s="51">
        <v>15346923.291079167</v>
      </c>
      <c r="AW7" s="51">
        <v>981469.62414282118</v>
      </c>
      <c r="AX7" s="51">
        <v>0</v>
      </c>
      <c r="AY7" s="51">
        <v>0</v>
      </c>
      <c r="AZ7" s="51">
        <v>0</v>
      </c>
      <c r="BA7" s="51">
        <v>0</v>
      </c>
      <c r="BB7" s="51">
        <v>48.675803947679952</v>
      </c>
      <c r="BC7" s="51">
        <v>0</v>
      </c>
      <c r="BD7" s="51">
        <v>0</v>
      </c>
      <c r="BE7" s="51">
        <v>0</v>
      </c>
      <c r="BF7" s="51">
        <v>0</v>
      </c>
      <c r="BG7" s="51">
        <v>17083.970248879963</v>
      </c>
      <c r="BH7" s="51">
        <v>0</v>
      </c>
      <c r="BI7" s="51">
        <v>0</v>
      </c>
      <c r="BJ7" s="51">
        <v>0</v>
      </c>
      <c r="BK7" s="51">
        <v>0</v>
      </c>
      <c r="BL7" s="51">
        <v>38744.334042311588</v>
      </c>
      <c r="BM7" s="51">
        <v>0</v>
      </c>
      <c r="BN7" s="51">
        <v>0</v>
      </c>
      <c r="BO7" s="51">
        <v>0</v>
      </c>
      <c r="BP7" s="51">
        <v>0</v>
      </c>
      <c r="BQ7" s="51">
        <v>10999.623719274165</v>
      </c>
      <c r="BR7" s="51">
        <v>0</v>
      </c>
      <c r="BS7" s="51">
        <v>0</v>
      </c>
      <c r="BT7" s="51">
        <v>0</v>
      </c>
      <c r="BU7" s="51">
        <v>0</v>
      </c>
      <c r="BV7" s="51">
        <v>0</v>
      </c>
      <c r="BW7" s="51">
        <v>0</v>
      </c>
      <c r="BX7" s="51">
        <v>0</v>
      </c>
      <c r="BY7" s="51">
        <v>0</v>
      </c>
      <c r="BZ7" s="51">
        <v>0</v>
      </c>
      <c r="CA7" s="51">
        <v>0</v>
      </c>
      <c r="CB7" s="51">
        <v>0</v>
      </c>
      <c r="CC7" s="51">
        <v>0</v>
      </c>
      <c r="CD7" s="51">
        <v>0</v>
      </c>
      <c r="CE7" s="51">
        <v>0</v>
      </c>
      <c r="CF7" s="51">
        <v>0</v>
      </c>
      <c r="CG7" s="51">
        <v>0</v>
      </c>
      <c r="CH7" s="51">
        <v>0</v>
      </c>
      <c r="CI7" s="51">
        <v>0</v>
      </c>
      <c r="CJ7" s="51">
        <v>0</v>
      </c>
      <c r="CK7" s="51">
        <v>0</v>
      </c>
      <c r="CL7" s="51">
        <v>16.160790027331466</v>
      </c>
      <c r="CM7" s="51">
        <v>0</v>
      </c>
      <c r="CN7" s="51">
        <v>0</v>
      </c>
      <c r="CO7" s="51">
        <v>0</v>
      </c>
      <c r="CP7" s="51">
        <v>0</v>
      </c>
      <c r="CQ7" s="51">
        <v>0</v>
      </c>
      <c r="CR7" s="51">
        <v>0</v>
      </c>
      <c r="CS7" s="51">
        <v>0</v>
      </c>
      <c r="CT7" s="51">
        <v>0</v>
      </c>
      <c r="CU7" s="51">
        <v>0</v>
      </c>
      <c r="CV7" s="51">
        <v>0</v>
      </c>
      <c r="CW7" s="51">
        <v>0</v>
      </c>
      <c r="CX7" s="51">
        <v>0</v>
      </c>
      <c r="CY7" s="51">
        <v>0</v>
      </c>
      <c r="CZ7" s="51">
        <v>0</v>
      </c>
      <c r="DA7" s="51">
        <v>0</v>
      </c>
      <c r="DB7" s="51">
        <v>0</v>
      </c>
      <c r="DC7" s="51">
        <v>0</v>
      </c>
      <c r="DD7" s="51">
        <v>0</v>
      </c>
      <c r="DE7" s="51">
        <v>0</v>
      </c>
      <c r="DF7" s="51">
        <v>0</v>
      </c>
      <c r="DG7" s="51">
        <v>0</v>
      </c>
      <c r="DH7" s="51">
        <v>0</v>
      </c>
      <c r="DI7" s="51">
        <v>0</v>
      </c>
      <c r="DJ7" s="51">
        <v>0</v>
      </c>
      <c r="DK7" s="51">
        <v>0</v>
      </c>
      <c r="DL7" s="51">
        <v>11.014553517610823</v>
      </c>
      <c r="DM7" s="51">
        <v>0</v>
      </c>
      <c r="DN7" s="51">
        <v>0</v>
      </c>
      <c r="DO7" s="51">
        <v>0</v>
      </c>
      <c r="DP7" s="51">
        <v>0</v>
      </c>
      <c r="DQ7" s="51">
        <v>0</v>
      </c>
      <c r="DR7" s="51">
        <v>0</v>
      </c>
      <c r="DS7" s="51">
        <v>0</v>
      </c>
      <c r="DT7" s="51">
        <v>0</v>
      </c>
      <c r="DU7" s="51">
        <v>0</v>
      </c>
      <c r="DV7" s="51">
        <v>0</v>
      </c>
      <c r="DW7" s="51">
        <v>867.57677774959893</v>
      </c>
      <c r="DX7" s="51">
        <v>124677.21566758369</v>
      </c>
      <c r="DY7" s="51">
        <v>0</v>
      </c>
      <c r="DZ7" s="51">
        <v>0</v>
      </c>
      <c r="EA7" s="51">
        <v>0</v>
      </c>
      <c r="EB7" s="51">
        <v>0</v>
      </c>
      <c r="EC7" s="51">
        <v>0</v>
      </c>
      <c r="ED7" s="51">
        <v>0</v>
      </c>
      <c r="EE7" s="51">
        <v>0</v>
      </c>
      <c r="EF7" s="51">
        <v>0</v>
      </c>
      <c r="EG7" s="51">
        <v>0</v>
      </c>
      <c r="EH7" s="51">
        <v>0</v>
      </c>
      <c r="EI7" s="51">
        <v>0</v>
      </c>
      <c r="EJ7" s="51">
        <v>0</v>
      </c>
      <c r="EK7" s="51">
        <v>0</v>
      </c>
      <c r="EL7" s="51">
        <v>0</v>
      </c>
      <c r="EM7" s="51">
        <v>168.47483015484843</v>
      </c>
      <c r="EN7" s="51">
        <v>0</v>
      </c>
      <c r="EO7" s="51">
        <v>0</v>
      </c>
      <c r="EP7" s="51">
        <v>0</v>
      </c>
      <c r="EQ7" s="51">
        <v>0</v>
      </c>
      <c r="ER7" s="51">
        <v>0</v>
      </c>
      <c r="ES7" s="51">
        <v>0</v>
      </c>
      <c r="ET7" s="51">
        <v>0</v>
      </c>
      <c r="EU7" s="51">
        <v>0</v>
      </c>
      <c r="EV7" s="51">
        <v>0</v>
      </c>
      <c r="EW7" s="51">
        <v>0</v>
      </c>
      <c r="EX7" s="51">
        <v>3825.7782427248708</v>
      </c>
      <c r="EY7" s="51">
        <v>28.355866715073624</v>
      </c>
      <c r="EZ7" s="51">
        <v>0</v>
      </c>
      <c r="FA7" s="51">
        <v>20.189860767580491</v>
      </c>
      <c r="FB7" s="51">
        <v>0</v>
      </c>
      <c r="FC7" s="51">
        <v>308.62517329829365</v>
      </c>
      <c r="FD7" s="51">
        <v>0</v>
      </c>
      <c r="FE7" s="51">
        <v>0</v>
      </c>
      <c r="FF7" s="51">
        <v>82.184732342807152</v>
      </c>
      <c r="FG7" s="51">
        <v>19.781864834609369</v>
      </c>
      <c r="FH7" s="51">
        <v>0</v>
      </c>
      <c r="FI7" s="51">
        <v>0</v>
      </c>
      <c r="FJ7" s="51">
        <v>0</v>
      </c>
      <c r="FK7" s="58">
        <v>25328005.691532433</v>
      </c>
      <c r="FL7" s="59">
        <v>1930552.62894003</v>
      </c>
      <c r="FM7" s="62">
        <v>1930552.62894003</v>
      </c>
      <c r="FN7" s="62">
        <v>0</v>
      </c>
      <c r="FO7" s="59">
        <v>-530165.1186436289</v>
      </c>
      <c r="FP7" s="62">
        <v>0</v>
      </c>
      <c r="FQ7" s="59">
        <v>-530165.1186436289</v>
      </c>
      <c r="FR7" s="62">
        <v>2943939.1410757001</v>
      </c>
      <c r="FS7" s="62">
        <v>0</v>
      </c>
      <c r="FT7" s="59">
        <v>2943939.1410757001</v>
      </c>
      <c r="FU7" s="59">
        <v>29672332.342904534</v>
      </c>
      <c r="FW7" s="60">
        <f>+[1]Supply!FS7</f>
        <v>29672332.342904534</v>
      </c>
      <c r="FX7" s="61">
        <f t="shared" si="0"/>
        <v>0</v>
      </c>
    </row>
    <row r="8" spans="1:180" x14ac:dyDescent="0.25">
      <c r="A8" s="86" t="s">
        <v>33</v>
      </c>
      <c r="B8" s="43">
        <v>4</v>
      </c>
      <c r="C8" s="51">
        <v>16080.989481355015</v>
      </c>
      <c r="D8" s="51">
        <v>0</v>
      </c>
      <c r="E8" s="51">
        <v>8033.894691760187</v>
      </c>
      <c r="F8" s="51">
        <v>1722993.6574365359</v>
      </c>
      <c r="G8" s="51">
        <v>0</v>
      </c>
      <c r="H8" s="51">
        <v>0</v>
      </c>
      <c r="I8" s="51">
        <v>61.898236450001434</v>
      </c>
      <c r="J8" s="51">
        <v>0</v>
      </c>
      <c r="K8" s="51">
        <v>7101.0224680866713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688.98718851087699</v>
      </c>
      <c r="T8" s="51">
        <v>1288.6147543333645</v>
      </c>
      <c r="U8" s="51">
        <v>4077.1599132396868</v>
      </c>
      <c r="V8" s="51">
        <v>66991.110063096043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C8" s="51">
        <v>999.54516203575417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1">
        <v>1346.6671851322628</v>
      </c>
      <c r="AL8" s="51">
        <v>126567.6305103718</v>
      </c>
      <c r="AM8" s="51">
        <v>141118.95758414932</v>
      </c>
      <c r="AN8" s="51">
        <v>118394.10274162526</v>
      </c>
      <c r="AO8" s="51">
        <v>262.23595528376097</v>
      </c>
      <c r="AP8" s="51">
        <v>21325.917327427735</v>
      </c>
      <c r="AQ8" s="51">
        <v>5626.0798510276099</v>
      </c>
      <c r="AR8" s="51">
        <v>149909.08891824356</v>
      </c>
      <c r="AS8" s="51">
        <v>31873.079100275896</v>
      </c>
      <c r="AT8" s="51">
        <v>0</v>
      </c>
      <c r="AU8" s="51">
        <v>48997.612522035117</v>
      </c>
      <c r="AV8" s="51">
        <v>9764084.805071624</v>
      </c>
      <c r="AW8" s="51">
        <v>0</v>
      </c>
      <c r="AX8" s="51">
        <v>0</v>
      </c>
      <c r="AY8" s="51">
        <v>18696.560851221537</v>
      </c>
      <c r="AZ8" s="51">
        <v>0</v>
      </c>
      <c r="BA8" s="51">
        <v>0</v>
      </c>
      <c r="BB8" s="51">
        <v>0</v>
      </c>
      <c r="BC8" s="51">
        <v>0</v>
      </c>
      <c r="BD8" s="51">
        <v>0</v>
      </c>
      <c r="BE8" s="51">
        <v>0</v>
      </c>
      <c r="BF8" s="51">
        <v>0</v>
      </c>
      <c r="BG8" s="51">
        <v>0</v>
      </c>
      <c r="BH8" s="51">
        <v>864.44426264443723</v>
      </c>
      <c r="BI8" s="51">
        <v>0</v>
      </c>
      <c r="BJ8" s="51">
        <v>0</v>
      </c>
      <c r="BK8" s="51">
        <v>0</v>
      </c>
      <c r="BL8" s="51">
        <v>0</v>
      </c>
      <c r="BM8" s="51">
        <v>6.7454811559406984</v>
      </c>
      <c r="BN8" s="51">
        <v>0</v>
      </c>
      <c r="BO8" s="51">
        <v>0</v>
      </c>
      <c r="BP8" s="51">
        <v>0</v>
      </c>
      <c r="BQ8" s="51">
        <v>22171.400553798496</v>
      </c>
      <c r="BR8" s="51">
        <v>0</v>
      </c>
      <c r="BS8" s="51">
        <v>0</v>
      </c>
      <c r="BT8" s="51">
        <v>0</v>
      </c>
      <c r="BU8" s="51">
        <v>0</v>
      </c>
      <c r="BV8" s="51">
        <v>0</v>
      </c>
      <c r="BW8" s="51">
        <v>0</v>
      </c>
      <c r="BX8" s="51">
        <v>0</v>
      </c>
      <c r="BY8" s="51">
        <v>0</v>
      </c>
      <c r="BZ8" s="51">
        <v>0</v>
      </c>
      <c r="CA8" s="51">
        <v>0</v>
      </c>
      <c r="CB8" s="51">
        <v>0</v>
      </c>
      <c r="CC8" s="51">
        <v>0</v>
      </c>
      <c r="CD8" s="51">
        <v>0</v>
      </c>
      <c r="CE8" s="51">
        <v>0</v>
      </c>
      <c r="CF8" s="51">
        <v>0</v>
      </c>
      <c r="CG8" s="51">
        <v>0</v>
      </c>
      <c r="CH8" s="51">
        <v>0</v>
      </c>
      <c r="CI8" s="51">
        <v>0</v>
      </c>
      <c r="CJ8" s="51">
        <v>0</v>
      </c>
      <c r="CK8" s="51">
        <v>0</v>
      </c>
      <c r="CL8" s="51">
        <v>0</v>
      </c>
      <c r="CM8" s="51">
        <v>0</v>
      </c>
      <c r="CN8" s="51">
        <v>0</v>
      </c>
      <c r="CO8" s="51">
        <v>0</v>
      </c>
      <c r="CP8" s="51">
        <v>0</v>
      </c>
      <c r="CQ8" s="51">
        <v>0</v>
      </c>
      <c r="CR8" s="51">
        <v>0</v>
      </c>
      <c r="CS8" s="51">
        <v>0</v>
      </c>
      <c r="CT8" s="51">
        <v>0</v>
      </c>
      <c r="CU8" s="51">
        <v>0</v>
      </c>
      <c r="CV8" s="51">
        <v>0</v>
      </c>
      <c r="CW8" s="51">
        <v>0</v>
      </c>
      <c r="CX8" s="51">
        <v>0</v>
      </c>
      <c r="CY8" s="51">
        <v>0</v>
      </c>
      <c r="CZ8" s="51">
        <v>0</v>
      </c>
      <c r="DA8" s="51">
        <v>0</v>
      </c>
      <c r="DB8" s="51">
        <v>0</v>
      </c>
      <c r="DC8" s="51">
        <v>0</v>
      </c>
      <c r="DD8" s="51">
        <v>0</v>
      </c>
      <c r="DE8" s="51">
        <v>0</v>
      </c>
      <c r="DF8" s="51">
        <v>0</v>
      </c>
      <c r="DG8" s="51">
        <v>0</v>
      </c>
      <c r="DH8" s="51">
        <v>0</v>
      </c>
      <c r="DI8" s="51">
        <v>0</v>
      </c>
      <c r="DJ8" s="51">
        <v>0</v>
      </c>
      <c r="DK8" s="51">
        <v>0</v>
      </c>
      <c r="DL8" s="51">
        <v>155801.04541604279</v>
      </c>
      <c r="DM8" s="51">
        <v>0</v>
      </c>
      <c r="DN8" s="51">
        <v>0</v>
      </c>
      <c r="DO8" s="51">
        <v>0</v>
      </c>
      <c r="DP8" s="51">
        <v>0</v>
      </c>
      <c r="DQ8" s="51">
        <v>0</v>
      </c>
      <c r="DR8" s="51">
        <v>0</v>
      </c>
      <c r="DS8" s="51">
        <v>0</v>
      </c>
      <c r="DT8" s="51">
        <v>0</v>
      </c>
      <c r="DU8" s="51">
        <v>0</v>
      </c>
      <c r="DV8" s="51">
        <v>0</v>
      </c>
      <c r="DW8" s="51">
        <v>452.51945378698667</v>
      </c>
      <c r="DX8" s="51">
        <v>97561.089621076477</v>
      </c>
      <c r="DY8" s="51">
        <v>0</v>
      </c>
      <c r="DZ8" s="51">
        <v>0</v>
      </c>
      <c r="EA8" s="51">
        <v>0</v>
      </c>
      <c r="EB8" s="51">
        <v>0</v>
      </c>
      <c r="EC8" s="51">
        <v>0</v>
      </c>
      <c r="ED8" s="51">
        <v>0</v>
      </c>
      <c r="EE8" s="51">
        <v>0</v>
      </c>
      <c r="EF8" s="51">
        <v>0</v>
      </c>
      <c r="EG8" s="51">
        <v>0</v>
      </c>
      <c r="EH8" s="51">
        <v>0</v>
      </c>
      <c r="EI8" s="51">
        <v>0</v>
      </c>
      <c r="EJ8" s="51">
        <v>0</v>
      </c>
      <c r="EK8" s="51">
        <v>0</v>
      </c>
      <c r="EL8" s="51">
        <v>0</v>
      </c>
      <c r="EM8" s="51">
        <v>500.56729301727114</v>
      </c>
      <c r="EN8" s="51">
        <v>0</v>
      </c>
      <c r="EO8" s="51">
        <v>0</v>
      </c>
      <c r="EP8" s="51">
        <v>0</v>
      </c>
      <c r="EQ8" s="51">
        <v>0</v>
      </c>
      <c r="ER8" s="51">
        <v>0</v>
      </c>
      <c r="ES8" s="51">
        <v>0</v>
      </c>
      <c r="ET8" s="51">
        <v>0</v>
      </c>
      <c r="EU8" s="51">
        <v>0</v>
      </c>
      <c r="EV8" s="51">
        <v>0</v>
      </c>
      <c r="EW8" s="51">
        <v>0</v>
      </c>
      <c r="EX8" s="51">
        <v>2260.8027094406252</v>
      </c>
      <c r="EY8" s="51">
        <v>0</v>
      </c>
      <c r="EZ8" s="51">
        <v>0</v>
      </c>
      <c r="FA8" s="51">
        <v>1030.1956050250049</v>
      </c>
      <c r="FB8" s="51">
        <v>0</v>
      </c>
      <c r="FC8" s="51">
        <v>125.26483097095976</v>
      </c>
      <c r="FD8" s="51">
        <v>0</v>
      </c>
      <c r="FE8" s="51">
        <v>0</v>
      </c>
      <c r="FF8" s="51">
        <v>0</v>
      </c>
      <c r="FG8" s="51">
        <v>0</v>
      </c>
      <c r="FH8" s="51">
        <v>0</v>
      </c>
      <c r="FI8" s="51">
        <v>0</v>
      </c>
      <c r="FJ8" s="51">
        <v>0</v>
      </c>
      <c r="FK8" s="58">
        <v>12537293.692240778</v>
      </c>
      <c r="FL8" s="59">
        <v>4955872.0073212702</v>
      </c>
      <c r="FM8" s="62">
        <v>4955872.0073212702</v>
      </c>
      <c r="FN8" s="62">
        <v>0</v>
      </c>
      <c r="FO8" s="59">
        <v>-324438.7835779395</v>
      </c>
      <c r="FP8" s="62">
        <v>0</v>
      </c>
      <c r="FQ8" s="59">
        <v>-324438.7835779395</v>
      </c>
      <c r="FR8" s="62">
        <v>209563.37678340077</v>
      </c>
      <c r="FS8" s="62">
        <v>0</v>
      </c>
      <c r="FT8" s="59">
        <v>209563.37678340077</v>
      </c>
      <c r="FU8" s="59">
        <v>17378290.29276751</v>
      </c>
      <c r="FW8" s="60">
        <f>+[1]Supply!FS8</f>
        <v>17378290.29276751</v>
      </c>
      <c r="FX8" s="61">
        <f t="shared" si="0"/>
        <v>0</v>
      </c>
    </row>
    <row r="9" spans="1:180" x14ac:dyDescent="0.25">
      <c r="A9" s="86" t="s">
        <v>34</v>
      </c>
      <c r="B9" s="43">
        <v>5</v>
      </c>
      <c r="C9" s="51">
        <v>0</v>
      </c>
      <c r="D9" s="51">
        <v>0</v>
      </c>
      <c r="E9" s="51">
        <v>0</v>
      </c>
      <c r="F9" s="51">
        <v>0</v>
      </c>
      <c r="G9" s="51">
        <v>2072985.8712753905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1519.4637352343068</v>
      </c>
      <c r="S9" s="51">
        <v>0</v>
      </c>
      <c r="T9" s="51">
        <v>0</v>
      </c>
      <c r="U9" s="51">
        <v>55.948277318717615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1">
        <v>0</v>
      </c>
      <c r="AL9" s="51">
        <v>36.728034567217613</v>
      </c>
      <c r="AM9" s="51">
        <v>0</v>
      </c>
      <c r="AN9" s="51">
        <v>2573.7992181391023</v>
      </c>
      <c r="AO9" s="51">
        <v>0</v>
      </c>
      <c r="AP9" s="51">
        <v>783186.54203325382</v>
      </c>
      <c r="AQ9" s="51">
        <v>16078313.910821829</v>
      </c>
      <c r="AR9" s="51">
        <v>143.22219276977694</v>
      </c>
      <c r="AS9" s="51">
        <v>0</v>
      </c>
      <c r="AT9" s="51">
        <v>0</v>
      </c>
      <c r="AU9" s="51">
        <v>838.35763373054544</v>
      </c>
      <c r="AV9" s="51">
        <v>0</v>
      </c>
      <c r="AW9" s="51">
        <v>0</v>
      </c>
      <c r="AX9" s="51">
        <v>0</v>
      </c>
      <c r="AY9" s="51">
        <v>25947.950816451201</v>
      </c>
      <c r="AZ9" s="51">
        <v>0</v>
      </c>
      <c r="BA9" s="51">
        <v>0</v>
      </c>
      <c r="BB9" s="51">
        <v>0</v>
      </c>
      <c r="BC9" s="51">
        <v>6.9244536820985303E-2</v>
      </c>
      <c r="BD9" s="51">
        <v>0</v>
      </c>
      <c r="BE9" s="51">
        <v>10.664215780375342</v>
      </c>
      <c r="BF9" s="51">
        <v>0</v>
      </c>
      <c r="BG9" s="51">
        <v>0</v>
      </c>
      <c r="BH9" s="51">
        <v>0</v>
      </c>
      <c r="BI9" s="51">
        <v>0</v>
      </c>
      <c r="BJ9" s="51">
        <v>0</v>
      </c>
      <c r="BK9" s="51">
        <v>0</v>
      </c>
      <c r="BL9" s="51">
        <v>399912.05994153646</v>
      </c>
      <c r="BM9" s="51">
        <v>168272.98090087849</v>
      </c>
      <c r="BN9" s="51">
        <v>0</v>
      </c>
      <c r="BO9" s="51">
        <v>0</v>
      </c>
      <c r="BP9" s="51">
        <v>0</v>
      </c>
      <c r="BQ9" s="51">
        <v>0</v>
      </c>
      <c r="BR9" s="51">
        <v>0</v>
      </c>
      <c r="BS9" s="51">
        <v>0</v>
      </c>
      <c r="BT9" s="51">
        <v>0</v>
      </c>
      <c r="BU9" s="51">
        <v>0</v>
      </c>
      <c r="BV9" s="51">
        <v>0</v>
      </c>
      <c r="BW9" s="51">
        <v>0</v>
      </c>
      <c r="BX9" s="51">
        <v>0</v>
      </c>
      <c r="BY9" s="51">
        <v>0</v>
      </c>
      <c r="BZ9" s="51">
        <v>0</v>
      </c>
      <c r="CA9" s="51">
        <v>0</v>
      </c>
      <c r="CB9" s="51">
        <v>0</v>
      </c>
      <c r="CC9" s="51">
        <v>0</v>
      </c>
      <c r="CD9" s="51">
        <v>0</v>
      </c>
      <c r="CE9" s="51">
        <v>0</v>
      </c>
      <c r="CF9" s="51">
        <v>0</v>
      </c>
      <c r="CG9" s="51">
        <v>0</v>
      </c>
      <c r="CH9" s="51">
        <v>0</v>
      </c>
      <c r="CI9" s="51">
        <v>0</v>
      </c>
      <c r="CJ9" s="51">
        <v>0</v>
      </c>
      <c r="CK9" s="51">
        <v>0</v>
      </c>
      <c r="CL9" s="51">
        <v>0</v>
      </c>
      <c r="CM9" s="51">
        <v>0</v>
      </c>
      <c r="CN9" s="51">
        <v>0</v>
      </c>
      <c r="CO9" s="51">
        <v>0</v>
      </c>
      <c r="CP9" s="51">
        <v>0</v>
      </c>
      <c r="CQ9" s="51">
        <v>0</v>
      </c>
      <c r="CR9" s="51">
        <v>0</v>
      </c>
      <c r="CS9" s="51">
        <v>0</v>
      </c>
      <c r="CT9" s="51">
        <v>0</v>
      </c>
      <c r="CU9" s="51">
        <v>0</v>
      </c>
      <c r="CV9" s="51">
        <v>0</v>
      </c>
      <c r="CW9" s="51">
        <v>0</v>
      </c>
      <c r="CX9" s="51">
        <v>0</v>
      </c>
      <c r="CY9" s="51">
        <v>0</v>
      </c>
      <c r="CZ9" s="51">
        <v>0</v>
      </c>
      <c r="DA9" s="51">
        <v>0</v>
      </c>
      <c r="DB9" s="51">
        <v>0</v>
      </c>
      <c r="DC9" s="51">
        <v>0</v>
      </c>
      <c r="DD9" s="51">
        <v>0</v>
      </c>
      <c r="DE9" s="51">
        <v>0</v>
      </c>
      <c r="DF9" s="51">
        <v>0</v>
      </c>
      <c r="DG9" s="51">
        <v>0</v>
      </c>
      <c r="DH9" s="51">
        <v>0</v>
      </c>
      <c r="DI9" s="51">
        <v>0</v>
      </c>
      <c r="DJ9" s="51">
        <v>0</v>
      </c>
      <c r="DK9" s="51">
        <v>0</v>
      </c>
      <c r="DL9" s="51">
        <v>0</v>
      </c>
      <c r="DM9" s="51">
        <v>0</v>
      </c>
      <c r="DN9" s="51">
        <v>0</v>
      </c>
      <c r="DO9" s="51">
        <v>0</v>
      </c>
      <c r="DP9" s="51">
        <v>0</v>
      </c>
      <c r="DQ9" s="51">
        <v>0</v>
      </c>
      <c r="DR9" s="51">
        <v>0</v>
      </c>
      <c r="DS9" s="51">
        <v>0</v>
      </c>
      <c r="DT9" s="51">
        <v>0</v>
      </c>
      <c r="DU9" s="51">
        <v>0</v>
      </c>
      <c r="DV9" s="51">
        <v>0</v>
      </c>
      <c r="DW9" s="51">
        <v>21.116152126743867</v>
      </c>
      <c r="DX9" s="51">
        <v>12066.879413652085</v>
      </c>
      <c r="DY9" s="51">
        <v>0</v>
      </c>
      <c r="DZ9" s="51">
        <v>0</v>
      </c>
      <c r="EA9" s="51">
        <v>0</v>
      </c>
      <c r="EB9" s="51">
        <v>0</v>
      </c>
      <c r="EC9" s="51">
        <v>0</v>
      </c>
      <c r="ED9" s="51">
        <v>0</v>
      </c>
      <c r="EE9" s="51">
        <v>0</v>
      </c>
      <c r="EF9" s="51">
        <v>0</v>
      </c>
      <c r="EG9" s="51">
        <v>0</v>
      </c>
      <c r="EH9" s="51">
        <v>0</v>
      </c>
      <c r="EI9" s="51">
        <v>0</v>
      </c>
      <c r="EJ9" s="51">
        <v>0</v>
      </c>
      <c r="EK9" s="51">
        <v>0</v>
      </c>
      <c r="EL9" s="51">
        <v>0</v>
      </c>
      <c r="EM9" s="51">
        <v>103.7612151534517</v>
      </c>
      <c r="EN9" s="51">
        <v>0</v>
      </c>
      <c r="EO9" s="51">
        <v>0</v>
      </c>
      <c r="EP9" s="51">
        <v>0</v>
      </c>
      <c r="EQ9" s="51">
        <v>0</v>
      </c>
      <c r="ER9" s="51">
        <v>0</v>
      </c>
      <c r="ES9" s="51">
        <v>0</v>
      </c>
      <c r="ET9" s="51">
        <v>0</v>
      </c>
      <c r="EU9" s="51">
        <v>0</v>
      </c>
      <c r="EV9" s="51">
        <v>0</v>
      </c>
      <c r="EW9" s="51">
        <v>0</v>
      </c>
      <c r="EX9" s="51">
        <v>16.971993746110854</v>
      </c>
      <c r="EY9" s="51">
        <v>0</v>
      </c>
      <c r="EZ9" s="51">
        <v>0</v>
      </c>
      <c r="FA9" s="51">
        <v>0</v>
      </c>
      <c r="FB9" s="51">
        <v>0</v>
      </c>
      <c r="FC9" s="51">
        <v>0</v>
      </c>
      <c r="FD9" s="51">
        <v>0</v>
      </c>
      <c r="FE9" s="51">
        <v>0</v>
      </c>
      <c r="FF9" s="51">
        <v>0</v>
      </c>
      <c r="FG9" s="51">
        <v>0</v>
      </c>
      <c r="FH9" s="51">
        <v>0</v>
      </c>
      <c r="FI9" s="51">
        <v>0</v>
      </c>
      <c r="FJ9" s="51">
        <v>0</v>
      </c>
      <c r="FK9" s="58">
        <v>19546006.297116101</v>
      </c>
      <c r="FL9" s="59">
        <v>454294.69445012999</v>
      </c>
      <c r="FM9" s="62">
        <v>454294.69445012999</v>
      </c>
      <c r="FN9" s="62">
        <v>0</v>
      </c>
      <c r="FO9" s="59">
        <v>-1320193.3356687804</v>
      </c>
      <c r="FP9" s="62">
        <v>0</v>
      </c>
      <c r="FQ9" s="59">
        <v>-1320193.3356687804</v>
      </c>
      <c r="FR9" s="62">
        <v>24790.142603027765</v>
      </c>
      <c r="FS9" s="62">
        <v>0</v>
      </c>
      <c r="FT9" s="59">
        <v>24790.142603027765</v>
      </c>
      <c r="FU9" s="59">
        <v>18704897.798500478</v>
      </c>
      <c r="FW9" s="60">
        <f>+[1]Supply!FS9</f>
        <v>18704897.798500478</v>
      </c>
      <c r="FX9" s="61">
        <f t="shared" si="0"/>
        <v>0</v>
      </c>
    </row>
    <row r="10" spans="1:180" x14ac:dyDescent="0.25">
      <c r="A10" s="86" t="s">
        <v>35</v>
      </c>
      <c r="B10" s="43">
        <v>6</v>
      </c>
      <c r="C10" s="51">
        <v>14444.340570825241</v>
      </c>
      <c r="D10" s="51">
        <v>0</v>
      </c>
      <c r="E10" s="51">
        <v>841.10466301952476</v>
      </c>
      <c r="F10" s="51">
        <v>0</v>
      </c>
      <c r="G10" s="51">
        <v>0</v>
      </c>
      <c r="H10" s="51">
        <v>7909931.7119252607</v>
      </c>
      <c r="I10" s="51">
        <v>66.086022257520483</v>
      </c>
      <c r="J10" s="51">
        <v>386.64190231036997</v>
      </c>
      <c r="K10" s="51">
        <v>208.97336045836283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244.29572516758185</v>
      </c>
      <c r="R10" s="51">
        <v>23163.844784309062</v>
      </c>
      <c r="S10" s="51">
        <v>47690.983163056801</v>
      </c>
      <c r="T10" s="51">
        <v>7306.6707899511548</v>
      </c>
      <c r="U10" s="51">
        <v>48016.435414736952</v>
      </c>
      <c r="V10" s="51">
        <v>12090.893637993609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139.83193886776561</v>
      </c>
      <c r="AC10" s="51">
        <v>35683.086557295319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1">
        <v>2302830.890082771</v>
      </c>
      <c r="AL10" s="51">
        <v>69438.947401851226</v>
      </c>
      <c r="AM10" s="51">
        <v>2972416.0763524035</v>
      </c>
      <c r="AN10" s="51">
        <v>0</v>
      </c>
      <c r="AO10" s="51">
        <v>253.25795956316031</v>
      </c>
      <c r="AP10" s="51">
        <v>116.11005827758608</v>
      </c>
      <c r="AQ10" s="51">
        <v>182.1459444214864</v>
      </c>
      <c r="AR10" s="51">
        <v>83871.169576588101</v>
      </c>
      <c r="AS10" s="51">
        <v>6730.2239234217768</v>
      </c>
      <c r="AT10" s="51">
        <v>197.68636700779183</v>
      </c>
      <c r="AU10" s="51">
        <v>1266301.5244646359</v>
      </c>
      <c r="AV10" s="51">
        <v>3201588.3657908277</v>
      </c>
      <c r="AW10" s="51">
        <v>0</v>
      </c>
      <c r="AX10" s="51">
        <v>0</v>
      </c>
      <c r="AY10" s="51">
        <v>0</v>
      </c>
      <c r="AZ10" s="51">
        <v>0</v>
      </c>
      <c r="BA10" s="51">
        <v>0</v>
      </c>
      <c r="BB10" s="51">
        <v>0</v>
      </c>
      <c r="BC10" s="51">
        <v>0</v>
      </c>
      <c r="BD10" s="51">
        <v>0</v>
      </c>
      <c r="BE10" s="51">
        <v>13782.905510151159</v>
      </c>
      <c r="BF10" s="51">
        <v>0</v>
      </c>
      <c r="BG10" s="51">
        <v>0</v>
      </c>
      <c r="BH10" s="51">
        <v>0</v>
      </c>
      <c r="BI10" s="51">
        <v>0</v>
      </c>
      <c r="BJ10" s="51">
        <v>0</v>
      </c>
      <c r="BK10" s="51">
        <v>0</v>
      </c>
      <c r="BL10" s="51">
        <v>0</v>
      </c>
      <c r="BM10" s="51">
        <v>0</v>
      </c>
      <c r="BN10" s="51">
        <v>0</v>
      </c>
      <c r="BO10" s="51">
        <v>0</v>
      </c>
      <c r="BP10" s="51">
        <v>23.735885162855226</v>
      </c>
      <c r="BQ10" s="51">
        <v>7353.0343671445198</v>
      </c>
      <c r="BR10" s="51">
        <v>0</v>
      </c>
      <c r="BS10" s="51">
        <v>0</v>
      </c>
      <c r="BT10" s="51">
        <v>0</v>
      </c>
      <c r="BU10" s="51">
        <v>0</v>
      </c>
      <c r="BV10" s="51">
        <v>0</v>
      </c>
      <c r="BW10" s="51">
        <v>0</v>
      </c>
      <c r="BX10" s="51">
        <v>0</v>
      </c>
      <c r="BY10" s="51">
        <v>0</v>
      </c>
      <c r="BZ10" s="51">
        <v>0.81417624462531379</v>
      </c>
      <c r="CA10" s="51">
        <v>0</v>
      </c>
      <c r="CB10" s="51">
        <v>0</v>
      </c>
      <c r="CC10" s="51">
        <v>0</v>
      </c>
      <c r="CD10" s="51">
        <v>0</v>
      </c>
      <c r="CE10" s="51">
        <v>0</v>
      </c>
      <c r="CF10" s="51">
        <v>0</v>
      </c>
      <c r="CG10" s="51">
        <v>0</v>
      </c>
      <c r="CH10" s="51">
        <v>0</v>
      </c>
      <c r="CI10" s="51">
        <v>0</v>
      </c>
      <c r="CJ10" s="51">
        <v>0</v>
      </c>
      <c r="CK10" s="51">
        <v>0</v>
      </c>
      <c r="CL10" s="51">
        <v>0</v>
      </c>
      <c r="CM10" s="51">
        <v>0</v>
      </c>
      <c r="CN10" s="51">
        <v>0</v>
      </c>
      <c r="CO10" s="51">
        <v>0</v>
      </c>
      <c r="CP10" s="51">
        <v>0</v>
      </c>
      <c r="CQ10" s="51">
        <v>0</v>
      </c>
      <c r="CR10" s="51">
        <v>0</v>
      </c>
      <c r="CS10" s="51">
        <v>0</v>
      </c>
      <c r="CT10" s="51">
        <v>0</v>
      </c>
      <c r="CU10" s="51">
        <v>0</v>
      </c>
      <c r="CV10" s="51">
        <v>0</v>
      </c>
      <c r="CW10" s="51">
        <v>0</v>
      </c>
      <c r="CX10" s="51">
        <v>0</v>
      </c>
      <c r="CY10" s="51">
        <v>0</v>
      </c>
      <c r="CZ10" s="51">
        <v>0</v>
      </c>
      <c r="DA10" s="51">
        <v>0</v>
      </c>
      <c r="DB10" s="51">
        <v>0</v>
      </c>
      <c r="DC10" s="51">
        <v>0</v>
      </c>
      <c r="DD10" s="51">
        <v>0</v>
      </c>
      <c r="DE10" s="51">
        <v>0</v>
      </c>
      <c r="DF10" s="51">
        <v>0</v>
      </c>
      <c r="DG10" s="51">
        <v>0</v>
      </c>
      <c r="DH10" s="51">
        <v>0</v>
      </c>
      <c r="DI10" s="51">
        <v>0</v>
      </c>
      <c r="DJ10" s="51">
        <v>19.825481521546386</v>
      </c>
      <c r="DK10" s="51">
        <v>30.957549679142172</v>
      </c>
      <c r="DL10" s="51">
        <v>1119.0946954669269</v>
      </c>
      <c r="DM10" s="51">
        <v>0</v>
      </c>
      <c r="DN10" s="51">
        <v>0</v>
      </c>
      <c r="DO10" s="51">
        <v>0</v>
      </c>
      <c r="DP10" s="51">
        <v>0</v>
      </c>
      <c r="DQ10" s="51">
        <v>0</v>
      </c>
      <c r="DR10" s="51">
        <v>25.856246431314197</v>
      </c>
      <c r="DS10" s="51">
        <v>0</v>
      </c>
      <c r="DT10" s="51">
        <v>0</v>
      </c>
      <c r="DU10" s="51">
        <v>0</v>
      </c>
      <c r="DV10" s="51">
        <v>0</v>
      </c>
      <c r="DW10" s="51">
        <v>47002.8474097008</v>
      </c>
      <c r="DX10" s="51">
        <v>5539214.6322174724</v>
      </c>
      <c r="DY10" s="51">
        <v>0</v>
      </c>
      <c r="DZ10" s="51">
        <v>0</v>
      </c>
      <c r="EA10" s="51">
        <v>0</v>
      </c>
      <c r="EB10" s="51">
        <v>0</v>
      </c>
      <c r="EC10" s="51">
        <v>0</v>
      </c>
      <c r="ED10" s="51">
        <v>0</v>
      </c>
      <c r="EE10" s="51">
        <v>0</v>
      </c>
      <c r="EF10" s="51">
        <v>0</v>
      </c>
      <c r="EG10" s="51">
        <v>0</v>
      </c>
      <c r="EH10" s="51">
        <v>0</v>
      </c>
      <c r="EI10" s="51">
        <v>1419.4372368354204</v>
      </c>
      <c r="EJ10" s="51">
        <v>0</v>
      </c>
      <c r="EK10" s="51">
        <v>0</v>
      </c>
      <c r="EL10" s="51">
        <v>0</v>
      </c>
      <c r="EM10" s="51">
        <v>1124.0489112903219</v>
      </c>
      <c r="EN10" s="51">
        <v>802.30326612196018</v>
      </c>
      <c r="EO10" s="51">
        <v>0</v>
      </c>
      <c r="EP10" s="51">
        <v>0</v>
      </c>
      <c r="EQ10" s="51">
        <v>0</v>
      </c>
      <c r="ER10" s="51">
        <v>0</v>
      </c>
      <c r="ES10" s="51">
        <v>0</v>
      </c>
      <c r="ET10" s="51">
        <v>0</v>
      </c>
      <c r="EU10" s="51">
        <v>0</v>
      </c>
      <c r="EV10" s="51">
        <v>0</v>
      </c>
      <c r="EW10" s="51">
        <v>0</v>
      </c>
      <c r="EX10" s="51">
        <v>84753.745743229461</v>
      </c>
      <c r="EY10" s="51">
        <v>106.97027786376161</v>
      </c>
      <c r="EZ10" s="51">
        <v>340.44247238698534</v>
      </c>
      <c r="FA10" s="51">
        <v>7253.4373158613989</v>
      </c>
      <c r="FB10" s="51">
        <v>244.27396767387614</v>
      </c>
      <c r="FC10" s="51">
        <v>673.29706221531808</v>
      </c>
      <c r="FD10" s="51">
        <v>0.22055743361038543</v>
      </c>
      <c r="FE10" s="51">
        <v>0</v>
      </c>
      <c r="FF10" s="51">
        <v>196.09653692169337</v>
      </c>
      <c r="FG10" s="51">
        <v>484.36963334998865</v>
      </c>
      <c r="FH10" s="51">
        <v>2948.8016331438857</v>
      </c>
      <c r="FI10" s="51">
        <v>2913.0102678965154</v>
      </c>
      <c r="FJ10" s="51">
        <v>0</v>
      </c>
      <c r="FK10" s="58">
        <v>23715975.456798479</v>
      </c>
      <c r="FL10" s="59">
        <v>46899925.577734701</v>
      </c>
      <c r="FM10" s="62">
        <v>46899925.577734701</v>
      </c>
      <c r="FN10" s="62">
        <v>0</v>
      </c>
      <c r="FO10" s="59">
        <v>933280.07538363896</v>
      </c>
      <c r="FP10" s="62">
        <v>0</v>
      </c>
      <c r="FQ10" s="59">
        <v>933280.07538363896</v>
      </c>
      <c r="FR10" s="62">
        <v>2241473.0839090962</v>
      </c>
      <c r="FS10" s="62">
        <v>0</v>
      </c>
      <c r="FT10" s="59">
        <v>2241473.0839090962</v>
      </c>
      <c r="FU10" s="59">
        <v>73790654.193825901</v>
      </c>
      <c r="FW10" s="60">
        <f>+[1]Supply!FS10</f>
        <v>73790654.193825915</v>
      </c>
      <c r="FX10" s="61">
        <f t="shared" si="0"/>
        <v>0</v>
      </c>
    </row>
    <row r="11" spans="1:180" x14ac:dyDescent="0.25">
      <c r="A11" s="86" t="s">
        <v>36</v>
      </c>
      <c r="B11" s="43">
        <v>7</v>
      </c>
      <c r="C11" s="51">
        <v>1051.7724963375672</v>
      </c>
      <c r="D11" s="51">
        <v>0</v>
      </c>
      <c r="E11" s="51">
        <v>108.76329703032158</v>
      </c>
      <c r="F11" s="51">
        <v>0</v>
      </c>
      <c r="G11" s="51">
        <v>0</v>
      </c>
      <c r="H11" s="51">
        <v>6528.5146736895749</v>
      </c>
      <c r="I11" s="51">
        <v>4015974.192415243</v>
      </c>
      <c r="J11" s="51">
        <v>0</v>
      </c>
      <c r="K11" s="51">
        <v>171.29003311903153</v>
      </c>
      <c r="L11" s="51">
        <v>0</v>
      </c>
      <c r="M11" s="51">
        <v>0</v>
      </c>
      <c r="N11" s="51">
        <v>941.32441378305055</v>
      </c>
      <c r="O11" s="51">
        <v>530.01164565392867</v>
      </c>
      <c r="P11" s="51">
        <v>0</v>
      </c>
      <c r="Q11" s="51">
        <v>0.45098992728397652</v>
      </c>
      <c r="R11" s="51">
        <v>0</v>
      </c>
      <c r="S11" s="51">
        <v>42.193018995805424</v>
      </c>
      <c r="T11" s="51">
        <v>574.10329750105245</v>
      </c>
      <c r="U11" s="51">
        <v>1571.6030412986431</v>
      </c>
      <c r="V11" s="51">
        <v>1766.7344411377378</v>
      </c>
      <c r="W11" s="51">
        <v>0</v>
      </c>
      <c r="X11" s="51">
        <v>169.95045648968639</v>
      </c>
      <c r="Y11" s="51">
        <v>15.660512250287676</v>
      </c>
      <c r="Z11" s="51">
        <v>0</v>
      </c>
      <c r="AA11" s="51">
        <v>5.6850537627526316</v>
      </c>
      <c r="AB11" s="51">
        <v>0</v>
      </c>
      <c r="AC11" s="51">
        <v>221.64092700915822</v>
      </c>
      <c r="AD11" s="51">
        <v>0</v>
      </c>
      <c r="AE11" s="51">
        <v>0</v>
      </c>
      <c r="AF11" s="51">
        <v>0</v>
      </c>
      <c r="AG11" s="51">
        <v>0</v>
      </c>
      <c r="AH11" s="51">
        <v>303.33933518525686</v>
      </c>
      <c r="AI11" s="51">
        <v>588.19456045903928</v>
      </c>
      <c r="AJ11" s="51">
        <v>8058.2448702566826</v>
      </c>
      <c r="AK11" s="51">
        <v>8.073464158909351</v>
      </c>
      <c r="AL11" s="51">
        <v>243.23193016077676</v>
      </c>
      <c r="AM11" s="51">
        <v>1358.1794718928686</v>
      </c>
      <c r="AN11" s="51">
        <v>376.66250520659833</v>
      </c>
      <c r="AO11" s="51">
        <v>2.1906120542539513</v>
      </c>
      <c r="AP11" s="51">
        <v>474.35992426466447</v>
      </c>
      <c r="AQ11" s="51">
        <v>0</v>
      </c>
      <c r="AR11" s="51">
        <v>310.93829717221445</v>
      </c>
      <c r="AS11" s="51">
        <v>0.93289786911899741</v>
      </c>
      <c r="AT11" s="51">
        <v>1236.4288740117818</v>
      </c>
      <c r="AU11" s="51">
        <v>31.807119885512282</v>
      </c>
      <c r="AV11" s="51">
        <v>1097.5257999727814</v>
      </c>
      <c r="AW11" s="51">
        <v>13.108866908368885</v>
      </c>
      <c r="AX11" s="51">
        <v>16972.52185369033</v>
      </c>
      <c r="AY11" s="51">
        <v>0</v>
      </c>
      <c r="AZ11" s="51">
        <v>5.7438035371469072</v>
      </c>
      <c r="BA11" s="51">
        <v>134.04893252873146</v>
      </c>
      <c r="BB11" s="51">
        <v>433.53994860566382</v>
      </c>
      <c r="BC11" s="51">
        <v>1933.1274322461752</v>
      </c>
      <c r="BD11" s="51">
        <v>0</v>
      </c>
      <c r="BE11" s="51">
        <v>1352.0129337580624</v>
      </c>
      <c r="BF11" s="51">
        <v>60.202086927118849</v>
      </c>
      <c r="BG11" s="51">
        <v>182.94810933574504</v>
      </c>
      <c r="BH11" s="51">
        <v>239.10655137619952</v>
      </c>
      <c r="BI11" s="51">
        <v>0</v>
      </c>
      <c r="BJ11" s="51">
        <v>0</v>
      </c>
      <c r="BK11" s="51">
        <v>2.0682245093719853</v>
      </c>
      <c r="BL11" s="51">
        <v>13.335747257842508</v>
      </c>
      <c r="BM11" s="51">
        <v>0</v>
      </c>
      <c r="BN11" s="51">
        <v>23.812287286278245</v>
      </c>
      <c r="BO11" s="51">
        <v>0</v>
      </c>
      <c r="BP11" s="51">
        <v>47.981954951822644</v>
      </c>
      <c r="BQ11" s="51">
        <v>492.19216804129206</v>
      </c>
      <c r="BR11" s="51">
        <v>150.12126111207553</v>
      </c>
      <c r="BS11" s="51">
        <v>493.29443903287864</v>
      </c>
      <c r="BT11" s="51">
        <v>0</v>
      </c>
      <c r="BU11" s="51">
        <v>265.49596231363228</v>
      </c>
      <c r="BV11" s="51">
        <v>215.53431223439415</v>
      </c>
      <c r="BW11" s="51">
        <v>147.96735122279333</v>
      </c>
      <c r="BX11" s="51">
        <v>210.92503414121671</v>
      </c>
      <c r="BY11" s="51">
        <v>92.697726036615663</v>
      </c>
      <c r="BZ11" s="51">
        <v>163.20267803259418</v>
      </c>
      <c r="CA11" s="51">
        <v>0</v>
      </c>
      <c r="CB11" s="51">
        <v>0</v>
      </c>
      <c r="CC11" s="51">
        <v>0</v>
      </c>
      <c r="CD11" s="51">
        <v>0</v>
      </c>
      <c r="CE11" s="51">
        <v>28.38893434040051</v>
      </c>
      <c r="CF11" s="51">
        <v>0</v>
      </c>
      <c r="CG11" s="51">
        <v>17.271920860078314</v>
      </c>
      <c r="CH11" s="51">
        <v>0</v>
      </c>
      <c r="CI11" s="51">
        <v>0</v>
      </c>
      <c r="CJ11" s="51">
        <v>0</v>
      </c>
      <c r="CK11" s="51">
        <v>0</v>
      </c>
      <c r="CL11" s="51">
        <v>27.08681869506459</v>
      </c>
      <c r="CM11" s="51">
        <v>131.91416480630917</v>
      </c>
      <c r="CN11" s="51">
        <v>106.06978123476284</v>
      </c>
      <c r="CO11" s="51">
        <v>18.70374144513486</v>
      </c>
      <c r="CP11" s="51">
        <v>0.17506406133903032</v>
      </c>
      <c r="CQ11" s="51">
        <v>0</v>
      </c>
      <c r="CR11" s="51">
        <v>1857.0629563790906</v>
      </c>
      <c r="CS11" s="51">
        <v>0</v>
      </c>
      <c r="CT11" s="51">
        <v>0</v>
      </c>
      <c r="CU11" s="51">
        <v>73.443348866880726</v>
      </c>
      <c r="CV11" s="51">
        <v>0</v>
      </c>
      <c r="CW11" s="51">
        <v>85.926062659577156</v>
      </c>
      <c r="CX11" s="51">
        <v>0</v>
      </c>
      <c r="CY11" s="51">
        <v>48.579285883159429</v>
      </c>
      <c r="CZ11" s="51">
        <v>877.30734755206777</v>
      </c>
      <c r="DA11" s="51">
        <v>0</v>
      </c>
      <c r="DB11" s="51">
        <v>8573.3205042449517</v>
      </c>
      <c r="DC11" s="51">
        <v>996.90086053788013</v>
      </c>
      <c r="DD11" s="51">
        <v>3374.3635654360446</v>
      </c>
      <c r="DE11" s="51">
        <v>18027.143971209916</v>
      </c>
      <c r="DF11" s="51">
        <v>0</v>
      </c>
      <c r="DG11" s="51">
        <v>8171.8321754366025</v>
      </c>
      <c r="DH11" s="51">
        <v>26669.027537417154</v>
      </c>
      <c r="DI11" s="51">
        <v>195.64548375222375</v>
      </c>
      <c r="DJ11" s="51">
        <v>3178.5703804938885</v>
      </c>
      <c r="DK11" s="51">
        <v>3546.9550584872977</v>
      </c>
      <c r="DL11" s="51">
        <v>34767.711912335093</v>
      </c>
      <c r="DM11" s="51">
        <v>0</v>
      </c>
      <c r="DN11" s="51">
        <v>0</v>
      </c>
      <c r="DO11" s="51">
        <v>736.63727574986603</v>
      </c>
      <c r="DP11" s="51">
        <v>763.10384591898662</v>
      </c>
      <c r="DQ11" s="51">
        <v>26.843619930149455</v>
      </c>
      <c r="DR11" s="51">
        <v>321.33564380932</v>
      </c>
      <c r="DS11" s="51">
        <v>0</v>
      </c>
      <c r="DT11" s="51">
        <v>0</v>
      </c>
      <c r="DU11" s="51">
        <v>41246.273990041387</v>
      </c>
      <c r="DV11" s="51">
        <v>0</v>
      </c>
      <c r="DW11" s="51">
        <v>20635.708430829294</v>
      </c>
      <c r="DX11" s="51">
        <v>37055.465327646161</v>
      </c>
      <c r="DY11" s="51">
        <v>685.37944810642796</v>
      </c>
      <c r="DZ11" s="51">
        <v>244.53186123333313</v>
      </c>
      <c r="EA11" s="51">
        <v>6351.7698596133941</v>
      </c>
      <c r="EB11" s="51">
        <v>24.055887919222862</v>
      </c>
      <c r="EC11" s="51">
        <v>77.695992545554887</v>
      </c>
      <c r="ED11" s="51">
        <v>58.884110329774394</v>
      </c>
      <c r="EE11" s="51">
        <v>48963.145943577911</v>
      </c>
      <c r="EF11" s="51">
        <v>0</v>
      </c>
      <c r="EG11" s="51">
        <v>0</v>
      </c>
      <c r="EH11" s="51">
        <v>31.920376437983109</v>
      </c>
      <c r="EI11" s="51">
        <v>131459.4029230614</v>
      </c>
      <c r="EJ11" s="51">
        <v>829.3919164070013</v>
      </c>
      <c r="EK11" s="51">
        <v>109.12367976690363</v>
      </c>
      <c r="EL11" s="51">
        <v>3148.3125277367362</v>
      </c>
      <c r="EM11" s="51">
        <v>1733.7334574744375</v>
      </c>
      <c r="EN11" s="51">
        <v>7056.4033068691197</v>
      </c>
      <c r="EO11" s="51">
        <v>83.957119156563408</v>
      </c>
      <c r="EP11" s="51">
        <v>0</v>
      </c>
      <c r="EQ11" s="51">
        <v>107.52073041479041</v>
      </c>
      <c r="ER11" s="51">
        <v>573.66428214182338</v>
      </c>
      <c r="ES11" s="51">
        <v>535.92403248335688</v>
      </c>
      <c r="ET11" s="51">
        <v>56.375681687257234</v>
      </c>
      <c r="EU11" s="51">
        <v>160046.97757943426</v>
      </c>
      <c r="EV11" s="51">
        <v>1367.6750201133502</v>
      </c>
      <c r="EW11" s="51">
        <v>24357.961253880974</v>
      </c>
      <c r="EX11" s="51">
        <v>5820.4227506122033</v>
      </c>
      <c r="EY11" s="51">
        <v>5165.7494952779116</v>
      </c>
      <c r="EZ11" s="51">
        <v>3909.6089099931223</v>
      </c>
      <c r="FA11" s="51">
        <v>278.41640249507651</v>
      </c>
      <c r="FB11" s="51">
        <v>284.27832032889393</v>
      </c>
      <c r="FC11" s="51">
        <v>4689.6299830613789</v>
      </c>
      <c r="FD11" s="51">
        <v>1293.1102567897467</v>
      </c>
      <c r="FE11" s="51">
        <v>38.550913169105165</v>
      </c>
      <c r="FF11" s="51">
        <v>45161.657948536449</v>
      </c>
      <c r="FG11" s="51">
        <v>7917.1706392954275</v>
      </c>
      <c r="FH11" s="51">
        <v>24.572921371410921</v>
      </c>
      <c r="FI11" s="51">
        <v>1962.0886452606778</v>
      </c>
      <c r="FJ11" s="51">
        <v>0</v>
      </c>
      <c r="FK11" s="58">
        <v>4743416.8232275089</v>
      </c>
      <c r="FL11" s="59">
        <v>6370363.6055728905</v>
      </c>
      <c r="FM11" s="62">
        <v>6370363.6055728905</v>
      </c>
      <c r="FN11" s="62">
        <v>0</v>
      </c>
      <c r="FO11" s="59">
        <v>-695536.85535845137</v>
      </c>
      <c r="FP11" s="62">
        <v>0</v>
      </c>
      <c r="FQ11" s="59">
        <v>-695536.85535845137</v>
      </c>
      <c r="FR11" s="62">
        <v>727890.0051536418</v>
      </c>
      <c r="FS11" s="62">
        <v>0</v>
      </c>
      <c r="FT11" s="59">
        <v>727890.0051536418</v>
      </c>
      <c r="FU11" s="59">
        <v>11146133.57859559</v>
      </c>
      <c r="FW11" s="60">
        <f>+[1]Supply!FS11</f>
        <v>11146133.57859559</v>
      </c>
      <c r="FX11" s="61">
        <f t="shared" si="0"/>
        <v>0</v>
      </c>
    </row>
    <row r="12" spans="1:180" x14ac:dyDescent="0.25">
      <c r="A12" s="86" t="s">
        <v>37</v>
      </c>
      <c r="B12" s="43">
        <v>8</v>
      </c>
      <c r="C12" s="51">
        <v>643.47011077359355</v>
      </c>
      <c r="D12" s="51">
        <v>237.5111009852759</v>
      </c>
      <c r="E12" s="51">
        <v>257469.99886868603</v>
      </c>
      <c r="F12" s="51">
        <v>0</v>
      </c>
      <c r="G12" s="51">
        <v>21422.512044430554</v>
      </c>
      <c r="H12" s="51">
        <v>15698.603604708045</v>
      </c>
      <c r="I12" s="51">
        <v>3085.8229647684716</v>
      </c>
      <c r="J12" s="51">
        <v>73782.255546168744</v>
      </c>
      <c r="K12" s="51">
        <v>14547633.663539229</v>
      </c>
      <c r="L12" s="51">
        <v>0</v>
      </c>
      <c r="M12" s="51">
        <v>2916.7938271967432</v>
      </c>
      <c r="N12" s="51">
        <v>0</v>
      </c>
      <c r="O12" s="51">
        <v>0</v>
      </c>
      <c r="P12" s="51">
        <v>0</v>
      </c>
      <c r="Q12" s="51">
        <v>163.48386401834196</v>
      </c>
      <c r="R12" s="51">
        <v>295386.09207346698</v>
      </c>
      <c r="S12" s="51">
        <v>7885.9277572463643</v>
      </c>
      <c r="T12" s="51">
        <v>13006.521666866009</v>
      </c>
      <c r="U12" s="51">
        <v>163730.61460576812</v>
      </c>
      <c r="V12" s="51">
        <v>158464.93067325978</v>
      </c>
      <c r="W12" s="51">
        <v>0</v>
      </c>
      <c r="X12" s="51">
        <v>104.1950161476073</v>
      </c>
      <c r="Y12" s="51">
        <v>0</v>
      </c>
      <c r="Z12" s="51">
        <v>20799.394069139711</v>
      </c>
      <c r="AA12" s="51">
        <v>0</v>
      </c>
      <c r="AB12" s="51">
        <v>0</v>
      </c>
      <c r="AC12" s="51">
        <v>2903.4862012937156</v>
      </c>
      <c r="AD12" s="51">
        <v>0</v>
      </c>
      <c r="AE12" s="51">
        <v>0</v>
      </c>
      <c r="AF12" s="51">
        <v>0</v>
      </c>
      <c r="AG12" s="51">
        <v>0</v>
      </c>
      <c r="AH12" s="51">
        <v>2.225216877797572</v>
      </c>
      <c r="AI12" s="51">
        <v>0.96227346049538098</v>
      </c>
      <c r="AJ12" s="51">
        <v>0</v>
      </c>
      <c r="AK12" s="51">
        <v>10385.261281883091</v>
      </c>
      <c r="AL12" s="51">
        <v>2420.9337155170037</v>
      </c>
      <c r="AM12" s="51">
        <v>9950.5728117709004</v>
      </c>
      <c r="AN12" s="51">
        <v>3.1967872588664972</v>
      </c>
      <c r="AO12" s="51">
        <v>0</v>
      </c>
      <c r="AP12" s="51">
        <v>2.4371656072099461</v>
      </c>
      <c r="AQ12" s="51">
        <v>70.24686356747317</v>
      </c>
      <c r="AR12" s="51">
        <v>2082.729727210834</v>
      </c>
      <c r="AS12" s="51">
        <v>50.616781562320639</v>
      </c>
      <c r="AT12" s="51">
        <v>156.82852466313125</v>
      </c>
      <c r="AU12" s="51">
        <v>961.77156393088671</v>
      </c>
      <c r="AV12" s="51">
        <v>294502.62845663587</v>
      </c>
      <c r="AW12" s="51">
        <v>247.75571685540481</v>
      </c>
      <c r="AX12" s="51">
        <v>5243.2237037975628</v>
      </c>
      <c r="AY12" s="51">
        <v>0</v>
      </c>
      <c r="AZ12" s="51">
        <v>13997239.634841518</v>
      </c>
      <c r="BA12" s="51">
        <v>3450919.2140792585</v>
      </c>
      <c r="BB12" s="51">
        <v>375792.52182115568</v>
      </c>
      <c r="BC12" s="51">
        <v>0.41122866343181513</v>
      </c>
      <c r="BD12" s="51">
        <v>0</v>
      </c>
      <c r="BE12" s="51">
        <v>0.14806400795398506</v>
      </c>
      <c r="BF12" s="51">
        <v>293504.82558186358</v>
      </c>
      <c r="BG12" s="51">
        <v>43038.81204760648</v>
      </c>
      <c r="BH12" s="51">
        <v>0</v>
      </c>
      <c r="BI12" s="51">
        <v>0</v>
      </c>
      <c r="BJ12" s="51">
        <v>0</v>
      </c>
      <c r="BK12" s="51">
        <v>0</v>
      </c>
      <c r="BL12" s="51">
        <v>0</v>
      </c>
      <c r="BM12" s="51">
        <v>17822.094027959251</v>
      </c>
      <c r="BN12" s="51">
        <v>0</v>
      </c>
      <c r="BO12" s="51">
        <v>0</v>
      </c>
      <c r="BP12" s="51">
        <v>8.6999236021426061</v>
      </c>
      <c r="BQ12" s="51">
        <v>3011.1026771954598</v>
      </c>
      <c r="BR12" s="51">
        <v>0</v>
      </c>
      <c r="BS12" s="51">
        <v>0</v>
      </c>
      <c r="BT12" s="51">
        <v>2.9740356347522345</v>
      </c>
      <c r="BU12" s="51">
        <v>13528.858960141109</v>
      </c>
      <c r="BV12" s="51">
        <v>0</v>
      </c>
      <c r="BW12" s="51">
        <v>155.93633232123312</v>
      </c>
      <c r="BX12" s="51">
        <v>0.6706522810484653</v>
      </c>
      <c r="BY12" s="51">
        <v>29.22981941688046</v>
      </c>
      <c r="BZ12" s="51">
        <v>0</v>
      </c>
      <c r="CA12" s="51">
        <v>0</v>
      </c>
      <c r="CB12" s="51">
        <v>0</v>
      </c>
      <c r="CC12" s="51">
        <v>0</v>
      </c>
      <c r="CD12" s="51">
        <v>0</v>
      </c>
      <c r="CE12" s="51">
        <v>0</v>
      </c>
      <c r="CF12" s="51">
        <v>0</v>
      </c>
      <c r="CG12" s="51">
        <v>0</v>
      </c>
      <c r="CH12" s="51">
        <v>0</v>
      </c>
      <c r="CI12" s="51">
        <v>0</v>
      </c>
      <c r="CJ12" s="51">
        <v>0</v>
      </c>
      <c r="CK12" s="51">
        <v>0</v>
      </c>
      <c r="CL12" s="51">
        <v>0</v>
      </c>
      <c r="CM12" s="51">
        <v>0</v>
      </c>
      <c r="CN12" s="51">
        <v>0</v>
      </c>
      <c r="CO12" s="51">
        <v>0</v>
      </c>
      <c r="CP12" s="51">
        <v>0</v>
      </c>
      <c r="CQ12" s="51">
        <v>0</v>
      </c>
      <c r="CR12" s="51">
        <v>7931.3570998269597</v>
      </c>
      <c r="CS12" s="51">
        <v>0</v>
      </c>
      <c r="CT12" s="51">
        <v>0</v>
      </c>
      <c r="CU12" s="51">
        <v>8.015879679440518</v>
      </c>
      <c r="CV12" s="51">
        <v>0</v>
      </c>
      <c r="CW12" s="51">
        <v>0</v>
      </c>
      <c r="CX12" s="51">
        <v>0</v>
      </c>
      <c r="CY12" s="51">
        <v>0</v>
      </c>
      <c r="CZ12" s="51">
        <v>0</v>
      </c>
      <c r="DA12" s="51">
        <v>0</v>
      </c>
      <c r="DB12" s="51">
        <v>115.03257658816854</v>
      </c>
      <c r="DC12" s="51">
        <v>0</v>
      </c>
      <c r="DD12" s="51">
        <v>0</v>
      </c>
      <c r="DE12" s="51">
        <v>6284.5909923050858</v>
      </c>
      <c r="DF12" s="51">
        <v>0</v>
      </c>
      <c r="DG12" s="51">
        <v>0</v>
      </c>
      <c r="DH12" s="51">
        <v>0</v>
      </c>
      <c r="DI12" s="51">
        <v>0</v>
      </c>
      <c r="DJ12" s="51">
        <v>0</v>
      </c>
      <c r="DK12" s="51">
        <v>0</v>
      </c>
      <c r="DL12" s="51">
        <v>202.16778301535416</v>
      </c>
      <c r="DM12" s="51">
        <v>0</v>
      </c>
      <c r="DN12" s="51">
        <v>0</v>
      </c>
      <c r="DO12" s="51">
        <v>0</v>
      </c>
      <c r="DP12" s="51">
        <v>2.0865799287492375</v>
      </c>
      <c r="DQ12" s="51">
        <v>0</v>
      </c>
      <c r="DR12" s="51">
        <v>10.559643570194433</v>
      </c>
      <c r="DS12" s="51">
        <v>0</v>
      </c>
      <c r="DT12" s="51">
        <v>0</v>
      </c>
      <c r="DU12" s="51">
        <v>0</v>
      </c>
      <c r="DV12" s="51">
        <v>0</v>
      </c>
      <c r="DW12" s="51">
        <v>600.3108779687783</v>
      </c>
      <c r="DX12" s="51">
        <v>24893.490068340951</v>
      </c>
      <c r="DY12" s="51">
        <v>0</v>
      </c>
      <c r="DZ12" s="51">
        <v>0</v>
      </c>
      <c r="EA12" s="51">
        <v>0.28271593653193988</v>
      </c>
      <c r="EB12" s="51">
        <v>0</v>
      </c>
      <c r="EC12" s="51">
        <v>0</v>
      </c>
      <c r="ED12" s="51">
        <v>0</v>
      </c>
      <c r="EE12" s="51">
        <v>0</v>
      </c>
      <c r="EF12" s="51">
        <v>0</v>
      </c>
      <c r="EG12" s="51">
        <v>0</v>
      </c>
      <c r="EH12" s="51">
        <v>0</v>
      </c>
      <c r="EI12" s="51">
        <v>0</v>
      </c>
      <c r="EJ12" s="51">
        <v>0</v>
      </c>
      <c r="EK12" s="51">
        <v>0</v>
      </c>
      <c r="EL12" s="51">
        <v>798.86750708286775</v>
      </c>
      <c r="EM12" s="51">
        <v>2761.9378315879881</v>
      </c>
      <c r="EN12" s="51">
        <v>0</v>
      </c>
      <c r="EO12" s="51">
        <v>0</v>
      </c>
      <c r="EP12" s="51">
        <v>0</v>
      </c>
      <c r="EQ12" s="51">
        <v>0</v>
      </c>
      <c r="ER12" s="51">
        <v>0</v>
      </c>
      <c r="ES12" s="51">
        <v>0</v>
      </c>
      <c r="ET12" s="51">
        <v>0</v>
      </c>
      <c r="EU12" s="51">
        <v>1044.7376591097113</v>
      </c>
      <c r="EV12" s="51">
        <v>0</v>
      </c>
      <c r="EW12" s="51">
        <v>0</v>
      </c>
      <c r="EX12" s="51">
        <v>95.627037490708688</v>
      </c>
      <c r="EY12" s="51">
        <v>18.937563691384245</v>
      </c>
      <c r="EZ12" s="51">
        <v>32.96202120566236</v>
      </c>
      <c r="FA12" s="51">
        <v>0</v>
      </c>
      <c r="FB12" s="51">
        <v>0</v>
      </c>
      <c r="FC12" s="51">
        <v>0</v>
      </c>
      <c r="FD12" s="51">
        <v>0</v>
      </c>
      <c r="FE12" s="51">
        <v>0</v>
      </c>
      <c r="FF12" s="51">
        <v>89.421954712756218</v>
      </c>
      <c r="FG12" s="51">
        <v>9.0546187000000256</v>
      </c>
      <c r="FH12" s="51">
        <v>0</v>
      </c>
      <c r="FI12" s="51">
        <v>71.912267684266524</v>
      </c>
      <c r="FJ12" s="51">
        <v>0</v>
      </c>
      <c r="FK12" s="58">
        <v>34151443.154895805</v>
      </c>
      <c r="FL12" s="59">
        <v>654672.42432998004</v>
      </c>
      <c r="FM12" s="62">
        <v>654672.42432998004</v>
      </c>
      <c r="FN12" s="62">
        <v>0</v>
      </c>
      <c r="FO12" s="59">
        <v>-1585986.034120806</v>
      </c>
      <c r="FP12" s="62">
        <v>0</v>
      </c>
      <c r="FQ12" s="59">
        <v>-1585986.034120806</v>
      </c>
      <c r="FR12" s="62">
        <v>1015264.17114217</v>
      </c>
      <c r="FS12" s="62">
        <v>0</v>
      </c>
      <c r="FT12" s="59">
        <v>1015264.17114217</v>
      </c>
      <c r="FU12" s="59">
        <v>34235393.716247149</v>
      </c>
      <c r="FW12" s="60">
        <f>+[1]Supply!FS12</f>
        <v>34235393.716247149</v>
      </c>
      <c r="FX12" s="61">
        <f t="shared" si="0"/>
        <v>0</v>
      </c>
    </row>
    <row r="13" spans="1:180" x14ac:dyDescent="0.25">
      <c r="A13" s="86" t="s">
        <v>38</v>
      </c>
      <c r="B13" s="43">
        <v>9</v>
      </c>
      <c r="C13" s="51">
        <v>175.29470263514432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47045.115212079822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5955.6578626932424</v>
      </c>
      <c r="S13" s="51">
        <v>19.431228073968594</v>
      </c>
      <c r="T13" s="51">
        <v>0</v>
      </c>
      <c r="U13" s="51">
        <v>438.63941484484764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1862.0282079374754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11671.868258126584</v>
      </c>
      <c r="AL13" s="51">
        <v>507.90089517124011</v>
      </c>
      <c r="AM13" s="51">
        <v>9592241.2333604041</v>
      </c>
      <c r="AN13" s="51">
        <v>259.62897171059677</v>
      </c>
      <c r="AO13" s="51">
        <v>860.37550799222049</v>
      </c>
      <c r="AP13" s="51">
        <v>24.281431738147859</v>
      </c>
      <c r="AQ13" s="51">
        <v>0</v>
      </c>
      <c r="AR13" s="51">
        <v>388748.11870703264</v>
      </c>
      <c r="AS13" s="51">
        <v>5.182999660674656</v>
      </c>
      <c r="AT13" s="51">
        <v>0</v>
      </c>
      <c r="AU13" s="51">
        <v>1164.5714741852516</v>
      </c>
      <c r="AV13" s="51">
        <v>0</v>
      </c>
      <c r="AW13" s="51">
        <v>1350449.8032548428</v>
      </c>
      <c r="AX13" s="51">
        <v>0</v>
      </c>
      <c r="AY13" s="51">
        <v>339876.0698863435</v>
      </c>
      <c r="AZ13" s="51">
        <v>0</v>
      </c>
      <c r="BA13" s="51">
        <v>0</v>
      </c>
      <c r="BB13" s="51">
        <v>0</v>
      </c>
      <c r="BC13" s="51">
        <v>0.10386680523147795</v>
      </c>
      <c r="BD13" s="51">
        <v>5.8957844179532533</v>
      </c>
      <c r="BE13" s="51">
        <v>0.46849406992122994</v>
      </c>
      <c r="BF13" s="51">
        <v>0</v>
      </c>
      <c r="BG13" s="51">
        <v>0</v>
      </c>
      <c r="BH13" s="51">
        <v>0</v>
      </c>
      <c r="BI13" s="51">
        <v>0</v>
      </c>
      <c r="BJ13" s="51">
        <v>0</v>
      </c>
      <c r="BK13" s="51">
        <v>3.1235372430834318</v>
      </c>
      <c r="BL13" s="51">
        <v>0</v>
      </c>
      <c r="BM13" s="51">
        <v>0</v>
      </c>
      <c r="BN13" s="51">
        <v>0</v>
      </c>
      <c r="BO13" s="51">
        <v>0</v>
      </c>
      <c r="BP13" s="51">
        <v>0</v>
      </c>
      <c r="BQ13" s="51">
        <v>0</v>
      </c>
      <c r="BR13" s="51">
        <v>0</v>
      </c>
      <c r="BS13" s="51">
        <v>0</v>
      </c>
      <c r="BT13" s="51">
        <v>0</v>
      </c>
      <c r="BU13" s="51">
        <v>0</v>
      </c>
      <c r="BV13" s="51">
        <v>0</v>
      </c>
      <c r="BW13" s="51">
        <v>0</v>
      </c>
      <c r="BX13" s="51">
        <v>0</v>
      </c>
      <c r="BY13" s="51">
        <v>4.1674496869700084</v>
      </c>
      <c r="BZ13" s="51">
        <v>2.1835786961870882</v>
      </c>
      <c r="CA13" s="51">
        <v>0</v>
      </c>
      <c r="CB13" s="51">
        <v>0</v>
      </c>
      <c r="CC13" s="51">
        <v>0</v>
      </c>
      <c r="CD13" s="51">
        <v>0</v>
      </c>
      <c r="CE13" s="51">
        <v>0</v>
      </c>
      <c r="CF13" s="51">
        <v>0</v>
      </c>
      <c r="CG13" s="51">
        <v>0</v>
      </c>
      <c r="CH13" s="51">
        <v>0</v>
      </c>
      <c r="CI13" s="51">
        <v>0</v>
      </c>
      <c r="CJ13" s="51">
        <v>0</v>
      </c>
      <c r="CK13" s="51">
        <v>0</v>
      </c>
      <c r="CL13" s="51">
        <v>0</v>
      </c>
      <c r="CM13" s="51">
        <v>0</v>
      </c>
      <c r="CN13" s="51">
        <v>0</v>
      </c>
      <c r="CO13" s="51">
        <v>0</v>
      </c>
      <c r="CP13" s="51">
        <v>0</v>
      </c>
      <c r="CQ13" s="51">
        <v>0</v>
      </c>
      <c r="CR13" s="51">
        <v>0.98176608215052918</v>
      </c>
      <c r="CS13" s="51">
        <v>0</v>
      </c>
      <c r="CT13" s="51">
        <v>0</v>
      </c>
      <c r="CU13" s="51">
        <v>0</v>
      </c>
      <c r="CV13" s="51">
        <v>0</v>
      </c>
      <c r="CW13" s="51">
        <v>0</v>
      </c>
      <c r="CX13" s="51">
        <v>0</v>
      </c>
      <c r="CY13" s="51">
        <v>0</v>
      </c>
      <c r="CZ13" s="51">
        <v>0</v>
      </c>
      <c r="DA13" s="51">
        <v>0</v>
      </c>
      <c r="DB13" s="51">
        <v>0</v>
      </c>
      <c r="DC13" s="51">
        <v>0</v>
      </c>
      <c r="DD13" s="51">
        <v>0</v>
      </c>
      <c r="DE13" s="51">
        <v>191.39020156724237</v>
      </c>
      <c r="DF13" s="51">
        <v>0</v>
      </c>
      <c r="DG13" s="51">
        <v>0</v>
      </c>
      <c r="DH13" s="51">
        <v>0</v>
      </c>
      <c r="DI13" s="51">
        <v>0</v>
      </c>
      <c r="DJ13" s="51">
        <v>0</v>
      </c>
      <c r="DK13" s="51">
        <v>199.49566945316155</v>
      </c>
      <c r="DL13" s="51">
        <v>3445.7930186624012</v>
      </c>
      <c r="DM13" s="51">
        <v>0</v>
      </c>
      <c r="DN13" s="51">
        <v>0</v>
      </c>
      <c r="DO13" s="51">
        <v>9.7848970159023985</v>
      </c>
      <c r="DP13" s="51">
        <v>5.3040008820716498</v>
      </c>
      <c r="DQ13" s="51">
        <v>0</v>
      </c>
      <c r="DR13" s="51">
        <v>0</v>
      </c>
      <c r="DS13" s="51">
        <v>0</v>
      </c>
      <c r="DT13" s="51">
        <v>0</v>
      </c>
      <c r="DU13" s="51">
        <v>0</v>
      </c>
      <c r="DV13" s="51">
        <v>0</v>
      </c>
      <c r="DW13" s="51">
        <v>17859.205239898587</v>
      </c>
      <c r="DX13" s="51">
        <v>2896689.0027946057</v>
      </c>
      <c r="DY13" s="51">
        <v>0</v>
      </c>
      <c r="DZ13" s="51">
        <v>0</v>
      </c>
      <c r="EA13" s="51">
        <v>10.709115986771767</v>
      </c>
      <c r="EB13" s="51">
        <v>0</v>
      </c>
      <c r="EC13" s="51">
        <v>0</v>
      </c>
      <c r="ED13" s="51">
        <v>0</v>
      </c>
      <c r="EE13" s="51">
        <v>0</v>
      </c>
      <c r="EF13" s="51">
        <v>0</v>
      </c>
      <c r="EG13" s="51">
        <v>0</v>
      </c>
      <c r="EH13" s="51">
        <v>0</v>
      </c>
      <c r="EI13" s="51">
        <v>0</v>
      </c>
      <c r="EJ13" s="51">
        <v>0</v>
      </c>
      <c r="EK13" s="51">
        <v>0</v>
      </c>
      <c r="EL13" s="51">
        <v>282.2773949407279</v>
      </c>
      <c r="EM13" s="51">
        <v>5748.8151338034204</v>
      </c>
      <c r="EN13" s="51">
        <v>0</v>
      </c>
      <c r="EO13" s="51">
        <v>0</v>
      </c>
      <c r="EP13" s="51">
        <v>0</v>
      </c>
      <c r="EQ13" s="51">
        <v>0</v>
      </c>
      <c r="ER13" s="51">
        <v>0</v>
      </c>
      <c r="ES13" s="51">
        <v>5.9673456303456405</v>
      </c>
      <c r="ET13" s="51">
        <v>0</v>
      </c>
      <c r="EU13" s="51">
        <v>0</v>
      </c>
      <c r="EV13" s="51">
        <v>90.543036615906701</v>
      </c>
      <c r="EW13" s="51">
        <v>0</v>
      </c>
      <c r="EX13" s="51">
        <v>4477.4148484951429</v>
      </c>
      <c r="EY13" s="51">
        <v>34.909932563030623</v>
      </c>
      <c r="EZ13" s="51">
        <v>0</v>
      </c>
      <c r="FA13" s="51">
        <v>1117.3437560723851</v>
      </c>
      <c r="FB13" s="51">
        <v>0</v>
      </c>
      <c r="FC13" s="51">
        <v>161.21718084139439</v>
      </c>
      <c r="FD13" s="51">
        <v>8.8271371627078068</v>
      </c>
      <c r="FE13" s="51">
        <v>0</v>
      </c>
      <c r="FF13" s="51">
        <v>978.32095977601978</v>
      </c>
      <c r="FG13" s="51">
        <v>184.75994060149094</v>
      </c>
      <c r="FH13" s="51">
        <v>18.429371849967094</v>
      </c>
      <c r="FI13" s="51">
        <v>0</v>
      </c>
      <c r="FJ13" s="51">
        <v>0</v>
      </c>
      <c r="FK13" s="58">
        <v>14672841.636828901</v>
      </c>
      <c r="FL13" s="59">
        <v>31203271.2405512</v>
      </c>
      <c r="FM13" s="62">
        <v>31203271.2405512</v>
      </c>
      <c r="FN13" s="62">
        <v>0</v>
      </c>
      <c r="FO13" s="59">
        <v>5810262.4400955327</v>
      </c>
      <c r="FP13" s="62">
        <v>3120000</v>
      </c>
      <c r="FQ13" s="59">
        <v>2690262.4400955327</v>
      </c>
      <c r="FR13" s="62">
        <v>8500000</v>
      </c>
      <c r="FS13" s="62">
        <v>0</v>
      </c>
      <c r="FT13" s="59">
        <v>8500000</v>
      </c>
      <c r="FU13" s="59">
        <v>60186375.317475632</v>
      </c>
      <c r="FW13" s="60">
        <f>+[1]Supply!FS13</f>
        <v>60186375.317475632</v>
      </c>
      <c r="FX13" s="61">
        <f t="shared" si="0"/>
        <v>0</v>
      </c>
    </row>
    <row r="14" spans="1:180" x14ac:dyDescent="0.25">
      <c r="A14" s="86" t="s">
        <v>39</v>
      </c>
      <c r="B14" s="43">
        <v>10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243.81903909381793</v>
      </c>
      <c r="L14" s="51">
        <v>1950639.4006460456</v>
      </c>
      <c r="M14" s="51">
        <v>0</v>
      </c>
      <c r="N14" s="51">
        <v>0</v>
      </c>
      <c r="O14" s="51">
        <v>0</v>
      </c>
      <c r="P14" s="51">
        <v>0</v>
      </c>
      <c r="Q14" s="51">
        <v>90.297508671327265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10842.734164952346</v>
      </c>
      <c r="AL14" s="51">
        <v>0.22398370823537234</v>
      </c>
      <c r="AM14" s="51">
        <v>21737105.455678243</v>
      </c>
      <c r="AN14" s="51">
        <v>0</v>
      </c>
      <c r="AO14" s="51">
        <v>0</v>
      </c>
      <c r="AP14" s="51">
        <v>0</v>
      </c>
      <c r="AQ14" s="51">
        <v>0</v>
      </c>
      <c r="AR14" s="51">
        <v>3092.9974765098373</v>
      </c>
      <c r="AS14" s="51">
        <v>0</v>
      </c>
      <c r="AT14" s="51">
        <v>0</v>
      </c>
      <c r="AU14" s="51">
        <v>231373.77417270027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  <c r="BA14" s="51">
        <v>0</v>
      </c>
      <c r="BB14" s="51">
        <v>0</v>
      </c>
      <c r="BC14" s="51">
        <v>0.99112101309052525</v>
      </c>
      <c r="BD14" s="51">
        <v>0</v>
      </c>
      <c r="BE14" s="51">
        <v>0</v>
      </c>
      <c r="BF14" s="51">
        <v>0</v>
      </c>
      <c r="BG14" s="51">
        <v>0</v>
      </c>
      <c r="BH14" s="51">
        <v>0</v>
      </c>
      <c r="BI14" s="51">
        <v>0</v>
      </c>
      <c r="BJ14" s="51">
        <v>0</v>
      </c>
      <c r="BK14" s="51">
        <v>0</v>
      </c>
      <c r="BL14" s="51">
        <v>0</v>
      </c>
      <c r="BM14" s="51">
        <v>0</v>
      </c>
      <c r="BN14" s="51">
        <v>0</v>
      </c>
      <c r="BO14" s="51">
        <v>0</v>
      </c>
      <c r="BP14" s="51">
        <v>674.01984681652607</v>
      </c>
      <c r="BQ14" s="51">
        <v>0</v>
      </c>
      <c r="BR14" s="51">
        <v>0</v>
      </c>
      <c r="BS14" s="51">
        <v>0</v>
      </c>
      <c r="BT14" s="51">
        <v>0</v>
      </c>
      <c r="BU14" s="51">
        <v>0</v>
      </c>
      <c r="BV14" s="51">
        <v>0</v>
      </c>
      <c r="BW14" s="51">
        <v>0</v>
      </c>
      <c r="BX14" s="51">
        <v>0</v>
      </c>
      <c r="BY14" s="51">
        <v>0</v>
      </c>
      <c r="BZ14" s="51">
        <v>0</v>
      </c>
      <c r="CA14" s="51">
        <v>0</v>
      </c>
      <c r="CB14" s="51">
        <v>0</v>
      </c>
      <c r="CC14" s="51">
        <v>0</v>
      </c>
      <c r="CD14" s="51">
        <v>0</v>
      </c>
      <c r="CE14" s="51">
        <v>0</v>
      </c>
      <c r="CF14" s="51">
        <v>0</v>
      </c>
      <c r="CG14" s="51">
        <v>0</v>
      </c>
      <c r="CH14" s="51">
        <v>0</v>
      </c>
      <c r="CI14" s="51">
        <v>0</v>
      </c>
      <c r="CJ14" s="51">
        <v>0</v>
      </c>
      <c r="CK14" s="51">
        <v>0</v>
      </c>
      <c r="CL14" s="51">
        <v>0</v>
      </c>
      <c r="CM14" s="51">
        <v>0</v>
      </c>
      <c r="CN14" s="51">
        <v>0</v>
      </c>
      <c r="CO14" s="51">
        <v>0</v>
      </c>
      <c r="CP14" s="51">
        <v>0</v>
      </c>
      <c r="CQ14" s="51">
        <v>0</v>
      </c>
      <c r="CR14" s="51">
        <v>0</v>
      </c>
      <c r="CS14" s="51">
        <v>0</v>
      </c>
      <c r="CT14" s="51">
        <v>0</v>
      </c>
      <c r="CU14" s="51">
        <v>0</v>
      </c>
      <c r="CV14" s="51">
        <v>0</v>
      </c>
      <c r="CW14" s="51">
        <v>0</v>
      </c>
      <c r="CX14" s="51">
        <v>0</v>
      </c>
      <c r="CY14" s="51">
        <v>0</v>
      </c>
      <c r="CZ14" s="51">
        <v>0</v>
      </c>
      <c r="DA14" s="51">
        <v>0</v>
      </c>
      <c r="DB14" s="51">
        <v>0</v>
      </c>
      <c r="DC14" s="51">
        <v>0</v>
      </c>
      <c r="DD14" s="51">
        <v>0</v>
      </c>
      <c r="DE14" s="51">
        <v>0</v>
      </c>
      <c r="DF14" s="51">
        <v>0</v>
      </c>
      <c r="DG14" s="51">
        <v>0</v>
      </c>
      <c r="DH14" s="51">
        <v>0</v>
      </c>
      <c r="DI14" s="51">
        <v>0</v>
      </c>
      <c r="DJ14" s="51">
        <v>0</v>
      </c>
      <c r="DK14" s="51">
        <v>0</v>
      </c>
      <c r="DL14" s="51">
        <v>0</v>
      </c>
      <c r="DM14" s="51">
        <v>0</v>
      </c>
      <c r="DN14" s="51">
        <v>0</v>
      </c>
      <c r="DO14" s="51">
        <v>0</v>
      </c>
      <c r="DP14" s="51">
        <v>0</v>
      </c>
      <c r="DQ14" s="51">
        <v>0</v>
      </c>
      <c r="DR14" s="51">
        <v>0</v>
      </c>
      <c r="DS14" s="51">
        <v>0</v>
      </c>
      <c r="DT14" s="51">
        <v>0</v>
      </c>
      <c r="DU14" s="51">
        <v>0</v>
      </c>
      <c r="DV14" s="51">
        <v>0</v>
      </c>
      <c r="DW14" s="51">
        <v>187.63163140831881</v>
      </c>
      <c r="DX14" s="51">
        <v>15835.073575130091</v>
      </c>
      <c r="DY14" s="51">
        <v>0</v>
      </c>
      <c r="DZ14" s="51">
        <v>0</v>
      </c>
      <c r="EA14" s="51">
        <v>0</v>
      </c>
      <c r="EB14" s="51">
        <v>0</v>
      </c>
      <c r="EC14" s="51">
        <v>0</v>
      </c>
      <c r="ED14" s="51">
        <v>0</v>
      </c>
      <c r="EE14" s="51">
        <v>0</v>
      </c>
      <c r="EF14" s="51">
        <v>0</v>
      </c>
      <c r="EG14" s="51">
        <v>0</v>
      </c>
      <c r="EH14" s="51">
        <v>0</v>
      </c>
      <c r="EI14" s="51">
        <v>0</v>
      </c>
      <c r="EJ14" s="51">
        <v>0</v>
      </c>
      <c r="EK14" s="51">
        <v>0</v>
      </c>
      <c r="EL14" s="51">
        <v>0</v>
      </c>
      <c r="EM14" s="51">
        <v>0</v>
      </c>
      <c r="EN14" s="51">
        <v>97.497560244390513</v>
      </c>
      <c r="EO14" s="51">
        <v>0</v>
      </c>
      <c r="EP14" s="51">
        <v>0</v>
      </c>
      <c r="EQ14" s="51">
        <v>0</v>
      </c>
      <c r="ER14" s="51">
        <v>0</v>
      </c>
      <c r="ES14" s="51">
        <v>0</v>
      </c>
      <c r="ET14" s="51">
        <v>0</v>
      </c>
      <c r="EU14" s="51">
        <v>0</v>
      </c>
      <c r="EV14" s="51">
        <v>0</v>
      </c>
      <c r="EW14" s="51">
        <v>0</v>
      </c>
      <c r="EX14" s="51">
        <v>21.098729679340806</v>
      </c>
      <c r="EY14" s="51">
        <v>0</v>
      </c>
      <c r="EZ14" s="51">
        <v>0</v>
      </c>
      <c r="FA14" s="51">
        <v>0</v>
      </c>
      <c r="FB14" s="51">
        <v>0</v>
      </c>
      <c r="FC14" s="51">
        <v>0</v>
      </c>
      <c r="FD14" s="51">
        <v>0</v>
      </c>
      <c r="FE14" s="51">
        <v>0</v>
      </c>
      <c r="FF14" s="51">
        <v>0</v>
      </c>
      <c r="FG14" s="51">
        <v>0</v>
      </c>
      <c r="FH14" s="51">
        <v>0</v>
      </c>
      <c r="FI14" s="51">
        <v>0</v>
      </c>
      <c r="FJ14" s="51">
        <v>0</v>
      </c>
      <c r="FK14" s="58">
        <v>23950205.015134215</v>
      </c>
      <c r="FL14" s="59">
        <v>207166.1156969927</v>
      </c>
      <c r="FM14" s="62">
        <v>207166.1156969927</v>
      </c>
      <c r="FN14" s="62">
        <v>0</v>
      </c>
      <c r="FO14" s="59">
        <v>-3812990.633464782</v>
      </c>
      <c r="FP14" s="62">
        <v>0</v>
      </c>
      <c r="FQ14" s="59">
        <v>-3812990.633464782</v>
      </c>
      <c r="FR14" s="62">
        <v>3456600.5975442999</v>
      </c>
      <c r="FS14" s="62">
        <v>0</v>
      </c>
      <c r="FT14" s="59">
        <v>3456600.5975442999</v>
      </c>
      <c r="FU14" s="59">
        <v>23800981.094910726</v>
      </c>
      <c r="FW14" s="60">
        <f>+[1]Supply!FS14</f>
        <v>23800981.094910726</v>
      </c>
      <c r="FX14" s="61">
        <f t="shared" si="0"/>
        <v>0</v>
      </c>
    </row>
    <row r="15" spans="1:180" x14ac:dyDescent="0.25">
      <c r="A15" s="86" t="s">
        <v>40</v>
      </c>
      <c r="B15" s="43">
        <v>11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2.7401965790630149</v>
      </c>
      <c r="L15" s="51">
        <v>0</v>
      </c>
      <c r="M15" s="51">
        <v>14432.034872895832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266.53963917256596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1">
        <v>12880.373818505745</v>
      </c>
      <c r="AL15" s="51">
        <v>197.38253430077586</v>
      </c>
      <c r="AM15" s="51">
        <v>14891.204910945973</v>
      </c>
      <c r="AN15" s="51">
        <v>0</v>
      </c>
      <c r="AO15" s="51">
        <v>0</v>
      </c>
      <c r="AP15" s="51">
        <v>0</v>
      </c>
      <c r="AQ15" s="51">
        <v>0</v>
      </c>
      <c r="AR15" s="51">
        <v>32.132694835575791</v>
      </c>
      <c r="AS15" s="51">
        <v>0</v>
      </c>
      <c r="AT15" s="51">
        <v>0</v>
      </c>
      <c r="AU15" s="51">
        <v>58273.329874722345</v>
      </c>
      <c r="AV15" s="51">
        <v>0</v>
      </c>
      <c r="AW15" s="51">
        <v>0</v>
      </c>
      <c r="AX15" s="51">
        <v>0</v>
      </c>
      <c r="AY15" s="51">
        <v>0</v>
      </c>
      <c r="AZ15" s="51">
        <v>0</v>
      </c>
      <c r="BA15" s="51">
        <v>0</v>
      </c>
      <c r="BB15" s="51">
        <v>0</v>
      </c>
      <c r="BC15" s="51">
        <v>0</v>
      </c>
      <c r="BD15" s="51">
        <v>0</v>
      </c>
      <c r="BE15" s="51">
        <v>0</v>
      </c>
      <c r="BF15" s="51">
        <v>0</v>
      </c>
      <c r="BG15" s="51">
        <v>0</v>
      </c>
      <c r="BH15" s="51">
        <v>0</v>
      </c>
      <c r="BI15" s="51">
        <v>0</v>
      </c>
      <c r="BJ15" s="51">
        <v>0</v>
      </c>
      <c r="BK15" s="51">
        <v>0</v>
      </c>
      <c r="BL15" s="51">
        <v>0</v>
      </c>
      <c r="BM15" s="51">
        <v>0</v>
      </c>
      <c r="BN15" s="51">
        <v>0</v>
      </c>
      <c r="BO15" s="51">
        <v>0</v>
      </c>
      <c r="BP15" s="51">
        <v>0</v>
      </c>
      <c r="BQ15" s="51">
        <v>0</v>
      </c>
      <c r="BR15" s="51">
        <v>0</v>
      </c>
      <c r="BS15" s="51">
        <v>0</v>
      </c>
      <c r="BT15" s="51">
        <v>0</v>
      </c>
      <c r="BU15" s="51">
        <v>0</v>
      </c>
      <c r="BV15" s="51">
        <v>0</v>
      </c>
      <c r="BW15" s="51">
        <v>0</v>
      </c>
      <c r="BX15" s="51">
        <v>0</v>
      </c>
      <c r="BY15" s="51">
        <v>0</v>
      </c>
      <c r="BZ15" s="51">
        <v>0</v>
      </c>
      <c r="CA15" s="51">
        <v>0</v>
      </c>
      <c r="CB15" s="51">
        <v>0</v>
      </c>
      <c r="CC15" s="51">
        <v>0</v>
      </c>
      <c r="CD15" s="51">
        <v>0</v>
      </c>
      <c r="CE15" s="51">
        <v>0</v>
      </c>
      <c r="CF15" s="51">
        <v>0</v>
      </c>
      <c r="CG15" s="51">
        <v>0</v>
      </c>
      <c r="CH15" s="51">
        <v>0</v>
      </c>
      <c r="CI15" s="51">
        <v>0</v>
      </c>
      <c r="CJ15" s="51">
        <v>0</v>
      </c>
      <c r="CK15" s="51">
        <v>0</v>
      </c>
      <c r="CL15" s="51">
        <v>0</v>
      </c>
      <c r="CM15" s="51">
        <v>0</v>
      </c>
      <c r="CN15" s="51">
        <v>0</v>
      </c>
      <c r="CO15" s="51">
        <v>0</v>
      </c>
      <c r="CP15" s="51">
        <v>0</v>
      </c>
      <c r="CQ15" s="51">
        <v>0</v>
      </c>
      <c r="CR15" s="51">
        <v>0</v>
      </c>
      <c r="CS15" s="51">
        <v>0</v>
      </c>
      <c r="CT15" s="51">
        <v>0</v>
      </c>
      <c r="CU15" s="51">
        <v>0</v>
      </c>
      <c r="CV15" s="51">
        <v>0</v>
      </c>
      <c r="CW15" s="51">
        <v>0</v>
      </c>
      <c r="CX15" s="51">
        <v>0</v>
      </c>
      <c r="CY15" s="51">
        <v>0</v>
      </c>
      <c r="CZ15" s="51">
        <v>0</v>
      </c>
      <c r="DA15" s="51">
        <v>0</v>
      </c>
      <c r="DB15" s="51">
        <v>0</v>
      </c>
      <c r="DC15" s="51">
        <v>0</v>
      </c>
      <c r="DD15" s="51">
        <v>0</v>
      </c>
      <c r="DE15" s="51">
        <v>0</v>
      </c>
      <c r="DF15" s="51">
        <v>0</v>
      </c>
      <c r="DG15" s="51">
        <v>0</v>
      </c>
      <c r="DH15" s="51">
        <v>0</v>
      </c>
      <c r="DI15" s="51">
        <v>0</v>
      </c>
      <c r="DJ15" s="51">
        <v>0</v>
      </c>
      <c r="DK15" s="51">
        <v>1.8393701586257032</v>
      </c>
      <c r="DL15" s="51">
        <v>6105.4026550025164</v>
      </c>
      <c r="DM15" s="51">
        <v>0</v>
      </c>
      <c r="DN15" s="51">
        <v>0</v>
      </c>
      <c r="DO15" s="51">
        <v>6.2634016356458204</v>
      </c>
      <c r="DP15" s="51">
        <v>0</v>
      </c>
      <c r="DQ15" s="51">
        <v>0</v>
      </c>
      <c r="DR15" s="51">
        <v>0</v>
      </c>
      <c r="DS15" s="51">
        <v>0</v>
      </c>
      <c r="DT15" s="51">
        <v>0</v>
      </c>
      <c r="DU15" s="51">
        <v>0</v>
      </c>
      <c r="DV15" s="51">
        <v>0</v>
      </c>
      <c r="DW15" s="51">
        <v>141.54134812685919</v>
      </c>
      <c r="DX15" s="51">
        <v>666409.11435520311</v>
      </c>
      <c r="DY15" s="51">
        <v>0</v>
      </c>
      <c r="DZ15" s="51">
        <v>28.797871268990953</v>
      </c>
      <c r="EA15" s="51">
        <v>0</v>
      </c>
      <c r="EB15" s="51">
        <v>0</v>
      </c>
      <c r="EC15" s="51">
        <v>0</v>
      </c>
      <c r="ED15" s="51">
        <v>0</v>
      </c>
      <c r="EE15" s="51">
        <v>0</v>
      </c>
      <c r="EF15" s="51">
        <v>0</v>
      </c>
      <c r="EG15" s="51">
        <v>0</v>
      </c>
      <c r="EH15" s="51">
        <v>0</v>
      </c>
      <c r="EI15" s="51">
        <v>0</v>
      </c>
      <c r="EJ15" s="51">
        <v>0</v>
      </c>
      <c r="EK15" s="51">
        <v>0</v>
      </c>
      <c r="EL15" s="51">
        <v>0</v>
      </c>
      <c r="EM15" s="51">
        <v>0</v>
      </c>
      <c r="EN15" s="51">
        <v>0</v>
      </c>
      <c r="EO15" s="51">
        <v>0</v>
      </c>
      <c r="EP15" s="51">
        <v>0</v>
      </c>
      <c r="EQ15" s="51">
        <v>0</v>
      </c>
      <c r="ER15" s="51">
        <v>0</v>
      </c>
      <c r="ES15" s="51">
        <v>0</v>
      </c>
      <c r="ET15" s="51">
        <v>0</v>
      </c>
      <c r="EU15" s="51">
        <v>0</v>
      </c>
      <c r="EV15" s="51">
        <v>0</v>
      </c>
      <c r="EW15" s="51">
        <v>0</v>
      </c>
      <c r="EX15" s="51">
        <v>20.197948647627257</v>
      </c>
      <c r="EY15" s="51">
        <v>0</v>
      </c>
      <c r="EZ15" s="51">
        <v>0</v>
      </c>
      <c r="FA15" s="51">
        <v>0.95677820636888222</v>
      </c>
      <c r="FB15" s="51">
        <v>0</v>
      </c>
      <c r="FC15" s="51">
        <v>0</v>
      </c>
      <c r="FD15" s="51">
        <v>0</v>
      </c>
      <c r="FE15" s="51">
        <v>0</v>
      </c>
      <c r="FF15" s="51">
        <v>0</v>
      </c>
      <c r="FG15" s="51">
        <v>0</v>
      </c>
      <c r="FH15" s="51">
        <v>0</v>
      </c>
      <c r="FI15" s="51">
        <v>0</v>
      </c>
      <c r="FJ15" s="51">
        <v>0</v>
      </c>
      <c r="FK15" s="58">
        <v>773689.85227020772</v>
      </c>
      <c r="FL15" s="59">
        <v>758844.19184205902</v>
      </c>
      <c r="FM15" s="62">
        <v>758844.19184205902</v>
      </c>
      <c r="FN15" s="62">
        <v>0</v>
      </c>
      <c r="FO15" s="59">
        <v>-165621.4611712005</v>
      </c>
      <c r="FP15" s="62">
        <v>0</v>
      </c>
      <c r="FQ15" s="59">
        <v>-165621.4611712005</v>
      </c>
      <c r="FR15" s="62">
        <v>11942179.4255834</v>
      </c>
      <c r="FS15" s="62">
        <v>0</v>
      </c>
      <c r="FT15" s="59">
        <v>11942179.4255834</v>
      </c>
      <c r="FU15" s="59">
        <v>13309092.008524466</v>
      </c>
      <c r="FW15" s="60">
        <f>+[1]Supply!FS15</f>
        <v>13309092.008524466</v>
      </c>
      <c r="FX15" s="61">
        <f t="shared" si="0"/>
        <v>0</v>
      </c>
    </row>
    <row r="16" spans="1:180" x14ac:dyDescent="0.25">
      <c r="A16" s="86" t="s">
        <v>41</v>
      </c>
      <c r="B16" s="43">
        <v>12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479875.3199036633</v>
      </c>
      <c r="O16" s="51">
        <v>0</v>
      </c>
      <c r="P16" s="51">
        <v>0</v>
      </c>
      <c r="Q16" s="51">
        <v>90.146606857484443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1">
        <v>0</v>
      </c>
      <c r="AL16" s="51">
        <v>0</v>
      </c>
      <c r="AM16" s="51">
        <v>0</v>
      </c>
      <c r="AN16" s="51">
        <v>0</v>
      </c>
      <c r="AO16" s="51">
        <v>0</v>
      </c>
      <c r="AP16" s="51">
        <v>0</v>
      </c>
      <c r="AQ16" s="51">
        <v>0</v>
      </c>
      <c r="AR16" s="51">
        <v>0</v>
      </c>
      <c r="AS16" s="51">
        <v>0</v>
      </c>
      <c r="AT16" s="51">
        <v>0</v>
      </c>
      <c r="AU16" s="51">
        <v>0</v>
      </c>
      <c r="AV16" s="51">
        <v>0</v>
      </c>
      <c r="AW16" s="51">
        <v>0</v>
      </c>
      <c r="AX16" s="51">
        <v>0</v>
      </c>
      <c r="AY16" s="51">
        <v>0</v>
      </c>
      <c r="AZ16" s="51">
        <v>0</v>
      </c>
      <c r="BA16" s="51">
        <v>0</v>
      </c>
      <c r="BB16" s="51">
        <v>0</v>
      </c>
      <c r="BC16" s="51">
        <v>0</v>
      </c>
      <c r="BD16" s="51">
        <v>0</v>
      </c>
      <c r="BE16" s="51">
        <v>126324.9059425952</v>
      </c>
      <c r="BF16" s="51">
        <v>0</v>
      </c>
      <c r="BG16" s="51">
        <v>1971.0571312870836</v>
      </c>
      <c r="BH16" s="51">
        <v>0</v>
      </c>
      <c r="BI16" s="51">
        <v>0</v>
      </c>
      <c r="BJ16" s="51">
        <v>0</v>
      </c>
      <c r="BK16" s="51">
        <v>0</v>
      </c>
      <c r="BL16" s="51">
        <v>0</v>
      </c>
      <c r="BM16" s="51">
        <v>0</v>
      </c>
      <c r="BN16" s="51">
        <v>147121.81178269649</v>
      </c>
      <c r="BO16" s="51">
        <v>0</v>
      </c>
      <c r="BP16" s="51">
        <v>0</v>
      </c>
      <c r="BQ16" s="51">
        <v>0</v>
      </c>
      <c r="BR16" s="51">
        <v>6139173.4725415185</v>
      </c>
      <c r="BS16" s="51">
        <v>0</v>
      </c>
      <c r="BT16" s="51">
        <v>0</v>
      </c>
      <c r="BU16" s="51">
        <v>0</v>
      </c>
      <c r="BV16" s="51">
        <v>0</v>
      </c>
      <c r="BW16" s="51">
        <v>0</v>
      </c>
      <c r="BX16" s="51">
        <v>0</v>
      </c>
      <c r="BY16" s="51">
        <v>0</v>
      </c>
      <c r="BZ16" s="51">
        <v>0</v>
      </c>
      <c r="CA16" s="51">
        <v>0</v>
      </c>
      <c r="CB16" s="51">
        <v>0</v>
      </c>
      <c r="CC16" s="51">
        <v>0</v>
      </c>
      <c r="CD16" s="51">
        <v>0</v>
      </c>
      <c r="CE16" s="51">
        <v>0</v>
      </c>
      <c r="CF16" s="51">
        <v>0</v>
      </c>
      <c r="CG16" s="51">
        <v>0</v>
      </c>
      <c r="CH16" s="51">
        <v>0</v>
      </c>
      <c r="CI16" s="51">
        <v>0</v>
      </c>
      <c r="CJ16" s="51">
        <v>0</v>
      </c>
      <c r="CK16" s="51">
        <v>0</v>
      </c>
      <c r="CL16" s="51">
        <v>0</v>
      </c>
      <c r="CM16" s="51">
        <v>0</v>
      </c>
      <c r="CN16" s="51">
        <v>0</v>
      </c>
      <c r="CO16" s="51">
        <v>0</v>
      </c>
      <c r="CP16" s="51">
        <v>0</v>
      </c>
      <c r="CQ16" s="51">
        <v>0</v>
      </c>
      <c r="CR16" s="51">
        <v>913827.01533375552</v>
      </c>
      <c r="CS16" s="51">
        <v>0</v>
      </c>
      <c r="CT16" s="51">
        <v>0</v>
      </c>
      <c r="CU16" s="51">
        <v>0</v>
      </c>
      <c r="CV16" s="51">
        <v>0</v>
      </c>
      <c r="CW16" s="51">
        <v>0</v>
      </c>
      <c r="CX16" s="51">
        <v>0</v>
      </c>
      <c r="CY16" s="51">
        <v>0</v>
      </c>
      <c r="CZ16" s="51">
        <v>0</v>
      </c>
      <c r="DA16" s="51">
        <v>0</v>
      </c>
      <c r="DB16" s="51">
        <v>0</v>
      </c>
      <c r="DC16" s="51">
        <v>0</v>
      </c>
      <c r="DD16" s="51">
        <v>0</v>
      </c>
      <c r="DE16" s="51">
        <v>0</v>
      </c>
      <c r="DF16" s="51">
        <v>0</v>
      </c>
      <c r="DG16" s="51">
        <v>0</v>
      </c>
      <c r="DH16" s="51">
        <v>0</v>
      </c>
      <c r="DI16" s="51">
        <v>0</v>
      </c>
      <c r="DJ16" s="51">
        <v>0</v>
      </c>
      <c r="DK16" s="51">
        <v>0</v>
      </c>
      <c r="DL16" s="51">
        <v>8154.5472004403455</v>
      </c>
      <c r="DM16" s="51">
        <v>0</v>
      </c>
      <c r="DN16" s="51">
        <v>0</v>
      </c>
      <c r="DO16" s="51">
        <v>0</v>
      </c>
      <c r="DP16" s="51">
        <v>0</v>
      </c>
      <c r="DQ16" s="51">
        <v>0</v>
      </c>
      <c r="DR16" s="51">
        <v>0</v>
      </c>
      <c r="DS16" s="51">
        <v>0</v>
      </c>
      <c r="DT16" s="51">
        <v>0</v>
      </c>
      <c r="DU16" s="51">
        <v>0</v>
      </c>
      <c r="DV16" s="51">
        <v>0</v>
      </c>
      <c r="DW16" s="51">
        <v>0</v>
      </c>
      <c r="DX16" s="51">
        <v>1177.7284223215152</v>
      </c>
      <c r="DY16" s="51">
        <v>0</v>
      </c>
      <c r="DZ16" s="51">
        <v>0</v>
      </c>
      <c r="EA16" s="51">
        <v>0</v>
      </c>
      <c r="EB16" s="51">
        <v>0</v>
      </c>
      <c r="EC16" s="51">
        <v>0</v>
      </c>
      <c r="ED16" s="51">
        <v>0</v>
      </c>
      <c r="EE16" s="51">
        <v>0</v>
      </c>
      <c r="EF16" s="51">
        <v>0</v>
      </c>
      <c r="EG16" s="51">
        <v>0</v>
      </c>
      <c r="EH16" s="51">
        <v>0</v>
      </c>
      <c r="EI16" s="51">
        <v>0</v>
      </c>
      <c r="EJ16" s="51">
        <v>0</v>
      </c>
      <c r="EK16" s="51">
        <v>0</v>
      </c>
      <c r="EL16" s="51">
        <v>0</v>
      </c>
      <c r="EM16" s="51">
        <v>0</v>
      </c>
      <c r="EN16" s="51">
        <v>0</v>
      </c>
      <c r="EO16" s="51">
        <v>0</v>
      </c>
      <c r="EP16" s="51">
        <v>0</v>
      </c>
      <c r="EQ16" s="51">
        <v>0</v>
      </c>
      <c r="ER16" s="51">
        <v>0</v>
      </c>
      <c r="ES16" s="51">
        <v>0</v>
      </c>
      <c r="ET16" s="51">
        <v>0</v>
      </c>
      <c r="EU16" s="51">
        <v>0</v>
      </c>
      <c r="EV16" s="51">
        <v>0</v>
      </c>
      <c r="EW16" s="51">
        <v>0</v>
      </c>
      <c r="EX16" s="51">
        <v>0</v>
      </c>
      <c r="EY16" s="51">
        <v>0</v>
      </c>
      <c r="EZ16" s="51">
        <v>0</v>
      </c>
      <c r="FA16" s="51">
        <v>0</v>
      </c>
      <c r="FB16" s="51">
        <v>0</v>
      </c>
      <c r="FC16" s="51">
        <v>0</v>
      </c>
      <c r="FD16" s="51">
        <v>0</v>
      </c>
      <c r="FE16" s="51">
        <v>0</v>
      </c>
      <c r="FF16" s="51">
        <v>0</v>
      </c>
      <c r="FG16" s="51">
        <v>0</v>
      </c>
      <c r="FH16" s="51">
        <v>0</v>
      </c>
      <c r="FI16" s="51">
        <v>0</v>
      </c>
      <c r="FJ16" s="51">
        <v>0</v>
      </c>
      <c r="FK16" s="58">
        <v>7817716.004865136</v>
      </c>
      <c r="FL16" s="59">
        <v>0</v>
      </c>
      <c r="FM16" s="62">
        <v>0</v>
      </c>
      <c r="FN16" s="62">
        <v>0</v>
      </c>
      <c r="FO16" s="59">
        <v>-533236.35945646465</v>
      </c>
      <c r="FP16" s="62">
        <v>0</v>
      </c>
      <c r="FQ16" s="59">
        <v>-533236.35945646465</v>
      </c>
      <c r="FR16" s="62">
        <v>48714414.435235903</v>
      </c>
      <c r="FS16" s="62">
        <v>0</v>
      </c>
      <c r="FT16" s="59">
        <v>48714414.435235903</v>
      </c>
      <c r="FU16" s="59">
        <v>55998894.080644578</v>
      </c>
      <c r="FW16" s="60">
        <f>+[1]Supply!FS16</f>
        <v>55998894.080644578</v>
      </c>
      <c r="FX16" s="61">
        <f t="shared" si="0"/>
        <v>0</v>
      </c>
    </row>
    <row r="17" spans="1:180" x14ac:dyDescent="0.25">
      <c r="A17" s="86" t="s">
        <v>42</v>
      </c>
      <c r="B17" s="43">
        <v>13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2320945.2896803906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1">
        <v>18222.727110229313</v>
      </c>
      <c r="AN17" s="51">
        <v>0</v>
      </c>
      <c r="AO17" s="51">
        <v>0</v>
      </c>
      <c r="AP17" s="51">
        <v>0</v>
      </c>
      <c r="AQ17" s="51">
        <v>0</v>
      </c>
      <c r="AR17" s="51">
        <v>5130859.5503113382</v>
      </c>
      <c r="AS17" s="51">
        <v>12952798.858835677</v>
      </c>
      <c r="AT17" s="51">
        <v>0</v>
      </c>
      <c r="AU17" s="51">
        <v>0</v>
      </c>
      <c r="AV17" s="51">
        <v>0</v>
      </c>
      <c r="AW17" s="51">
        <v>0</v>
      </c>
      <c r="AX17" s="51">
        <v>0</v>
      </c>
      <c r="AY17" s="51">
        <v>102237.81981769299</v>
      </c>
      <c r="AZ17" s="51">
        <v>0</v>
      </c>
      <c r="BA17" s="51">
        <v>0</v>
      </c>
      <c r="BB17" s="51">
        <v>0</v>
      </c>
      <c r="BC17" s="51">
        <v>0</v>
      </c>
      <c r="BD17" s="51">
        <v>0</v>
      </c>
      <c r="BE17" s="51">
        <v>0</v>
      </c>
      <c r="BF17" s="51">
        <v>0</v>
      </c>
      <c r="BG17" s="51">
        <v>0</v>
      </c>
      <c r="BH17" s="51">
        <v>0</v>
      </c>
      <c r="BI17" s="51">
        <v>0</v>
      </c>
      <c r="BJ17" s="51">
        <v>0</v>
      </c>
      <c r="BK17" s="51">
        <v>0</v>
      </c>
      <c r="BL17" s="51">
        <v>13041829.953359466</v>
      </c>
      <c r="BM17" s="51">
        <v>0</v>
      </c>
      <c r="BN17" s="51">
        <v>0</v>
      </c>
      <c r="BO17" s="51">
        <v>0</v>
      </c>
      <c r="BP17" s="51">
        <v>0</v>
      </c>
      <c r="BQ17" s="51">
        <v>0</v>
      </c>
      <c r="BR17" s="51">
        <v>0</v>
      </c>
      <c r="BS17" s="51">
        <v>0</v>
      </c>
      <c r="BT17" s="51">
        <v>0</v>
      </c>
      <c r="BU17" s="51">
        <v>0</v>
      </c>
      <c r="BV17" s="51">
        <v>0</v>
      </c>
      <c r="BW17" s="51">
        <v>0</v>
      </c>
      <c r="BX17" s="51">
        <v>0</v>
      </c>
      <c r="BY17" s="51">
        <v>0</v>
      </c>
      <c r="BZ17" s="51">
        <v>0</v>
      </c>
      <c r="CA17" s="51">
        <v>0</v>
      </c>
      <c r="CB17" s="51">
        <v>0</v>
      </c>
      <c r="CC17" s="51">
        <v>0</v>
      </c>
      <c r="CD17" s="51">
        <v>0</v>
      </c>
      <c r="CE17" s="51">
        <v>0</v>
      </c>
      <c r="CF17" s="51">
        <v>0</v>
      </c>
      <c r="CG17" s="51">
        <v>0</v>
      </c>
      <c r="CH17" s="51">
        <v>0</v>
      </c>
      <c r="CI17" s="51">
        <v>0</v>
      </c>
      <c r="CJ17" s="51">
        <v>0</v>
      </c>
      <c r="CK17" s="51">
        <v>0</v>
      </c>
      <c r="CL17" s="51">
        <v>0</v>
      </c>
      <c r="CM17" s="51">
        <v>0</v>
      </c>
      <c r="CN17" s="51">
        <v>0</v>
      </c>
      <c r="CO17" s="51">
        <v>0</v>
      </c>
      <c r="CP17" s="51">
        <v>0</v>
      </c>
      <c r="CQ17" s="51">
        <v>0</v>
      </c>
      <c r="CR17" s="51">
        <v>0</v>
      </c>
      <c r="CS17" s="51">
        <v>0</v>
      </c>
      <c r="CT17" s="51">
        <v>0</v>
      </c>
      <c r="CU17" s="51">
        <v>0</v>
      </c>
      <c r="CV17" s="51">
        <v>0</v>
      </c>
      <c r="CW17" s="51">
        <v>0</v>
      </c>
      <c r="CX17" s="51">
        <v>0</v>
      </c>
      <c r="CY17" s="51">
        <v>0</v>
      </c>
      <c r="CZ17" s="51">
        <v>0</v>
      </c>
      <c r="DA17" s="51">
        <v>0</v>
      </c>
      <c r="DB17" s="51">
        <v>0</v>
      </c>
      <c r="DC17" s="51">
        <v>0</v>
      </c>
      <c r="DD17" s="51">
        <v>0</v>
      </c>
      <c r="DE17" s="51">
        <v>0</v>
      </c>
      <c r="DF17" s="51">
        <v>0</v>
      </c>
      <c r="DG17" s="51">
        <v>0</v>
      </c>
      <c r="DH17" s="51">
        <v>0</v>
      </c>
      <c r="DI17" s="51">
        <v>0</v>
      </c>
      <c r="DJ17" s="51">
        <v>0</v>
      </c>
      <c r="DK17" s="51">
        <v>0</v>
      </c>
      <c r="DL17" s="51">
        <v>11694.040639214807</v>
      </c>
      <c r="DM17" s="51">
        <v>0</v>
      </c>
      <c r="DN17" s="51">
        <v>0</v>
      </c>
      <c r="DO17" s="51">
        <v>0</v>
      </c>
      <c r="DP17" s="51">
        <v>0</v>
      </c>
      <c r="DQ17" s="51">
        <v>0</v>
      </c>
      <c r="DR17" s="51">
        <v>0</v>
      </c>
      <c r="DS17" s="51">
        <v>0</v>
      </c>
      <c r="DT17" s="51">
        <v>0</v>
      </c>
      <c r="DU17" s="51">
        <v>0</v>
      </c>
      <c r="DV17" s="51">
        <v>0</v>
      </c>
      <c r="DW17" s="51">
        <v>145.58525594315938</v>
      </c>
      <c r="DX17" s="51">
        <v>4958.6927290345538</v>
      </c>
      <c r="DY17" s="51">
        <v>0</v>
      </c>
      <c r="DZ17" s="51">
        <v>0</v>
      </c>
      <c r="EA17" s="51">
        <v>0</v>
      </c>
      <c r="EB17" s="51">
        <v>0</v>
      </c>
      <c r="EC17" s="51">
        <v>0</v>
      </c>
      <c r="ED17" s="51">
        <v>0</v>
      </c>
      <c r="EE17" s="51">
        <v>0</v>
      </c>
      <c r="EF17" s="51">
        <v>0</v>
      </c>
      <c r="EG17" s="51">
        <v>0</v>
      </c>
      <c r="EH17" s="51">
        <v>0</v>
      </c>
      <c r="EI17" s="51">
        <v>0</v>
      </c>
      <c r="EJ17" s="51">
        <v>0</v>
      </c>
      <c r="EK17" s="51">
        <v>0</v>
      </c>
      <c r="EL17" s="51">
        <v>0</v>
      </c>
      <c r="EM17" s="51">
        <v>169.79197125178317</v>
      </c>
      <c r="EN17" s="51">
        <v>0</v>
      </c>
      <c r="EO17" s="51">
        <v>0</v>
      </c>
      <c r="EP17" s="51">
        <v>0</v>
      </c>
      <c r="EQ17" s="51">
        <v>0</v>
      </c>
      <c r="ER17" s="51">
        <v>0</v>
      </c>
      <c r="ES17" s="51">
        <v>0</v>
      </c>
      <c r="ET17" s="51">
        <v>0</v>
      </c>
      <c r="EU17" s="51">
        <v>0</v>
      </c>
      <c r="EV17" s="51">
        <v>0</v>
      </c>
      <c r="EW17" s="51">
        <v>0</v>
      </c>
      <c r="EX17" s="51">
        <v>4.8708345961582786</v>
      </c>
      <c r="EY17" s="51">
        <v>28.662212018288393</v>
      </c>
      <c r="EZ17" s="51">
        <v>0</v>
      </c>
      <c r="FA17" s="51">
        <v>0</v>
      </c>
      <c r="FB17" s="51">
        <v>0</v>
      </c>
      <c r="FC17" s="51">
        <v>0</v>
      </c>
      <c r="FD17" s="51">
        <v>0</v>
      </c>
      <c r="FE17" s="51">
        <v>0</v>
      </c>
      <c r="FF17" s="51">
        <v>0</v>
      </c>
      <c r="FG17" s="51">
        <v>0</v>
      </c>
      <c r="FH17" s="51">
        <v>0</v>
      </c>
      <c r="FI17" s="51">
        <v>0</v>
      </c>
      <c r="FJ17" s="51">
        <v>0</v>
      </c>
      <c r="FK17" s="58">
        <v>33583895.842756853</v>
      </c>
      <c r="FL17" s="59">
        <v>36028.889686433518</v>
      </c>
      <c r="FM17" s="62">
        <v>36028.889686433518</v>
      </c>
      <c r="FN17" s="62">
        <v>0</v>
      </c>
      <c r="FO17" s="59">
        <v>-1497354.9287512638</v>
      </c>
      <c r="FP17" s="62">
        <v>0</v>
      </c>
      <c r="FQ17" s="59">
        <v>-1497354.9287512638</v>
      </c>
      <c r="FR17" s="62">
        <v>21641000</v>
      </c>
      <c r="FS17" s="62">
        <v>0</v>
      </c>
      <c r="FT17" s="59">
        <v>21641000</v>
      </c>
      <c r="FU17" s="59">
        <v>53763569.803692028</v>
      </c>
      <c r="FW17" s="60">
        <f>+[1]Supply!FS17</f>
        <v>53763569.80369202</v>
      </c>
      <c r="FX17" s="61">
        <f t="shared" si="0"/>
        <v>0</v>
      </c>
    </row>
    <row r="18" spans="1:180" x14ac:dyDescent="0.25">
      <c r="A18" s="86" t="s">
        <v>43</v>
      </c>
      <c r="B18" s="43">
        <v>14</v>
      </c>
      <c r="C18" s="51">
        <v>666.12272369801599</v>
      </c>
      <c r="D18" s="51">
        <v>0</v>
      </c>
      <c r="E18" s="51">
        <v>0</v>
      </c>
      <c r="F18" s="51">
        <v>383.20777467453229</v>
      </c>
      <c r="G18" s="51">
        <v>0</v>
      </c>
      <c r="H18" s="51">
        <v>152.64849134993216</v>
      </c>
      <c r="I18" s="51">
        <v>0</v>
      </c>
      <c r="J18" s="51">
        <v>19.726229545863102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272028.19772085879</v>
      </c>
      <c r="Q18" s="51">
        <v>0</v>
      </c>
      <c r="R18" s="51">
        <v>0</v>
      </c>
      <c r="S18" s="51">
        <v>15.267288315448996</v>
      </c>
      <c r="T18" s="51">
        <v>4305.5467023784013</v>
      </c>
      <c r="U18" s="51">
        <v>0</v>
      </c>
      <c r="V18" s="51">
        <v>0</v>
      </c>
      <c r="W18" s="51">
        <v>0</v>
      </c>
      <c r="X18" s="51">
        <v>3.7090465492035749</v>
      </c>
      <c r="Y18" s="51">
        <v>0</v>
      </c>
      <c r="Z18" s="51">
        <v>0</v>
      </c>
      <c r="AA18" s="51">
        <v>0</v>
      </c>
      <c r="AB18" s="51">
        <v>35.889395162270525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533.51723596191118</v>
      </c>
      <c r="AK18" s="51">
        <v>0</v>
      </c>
      <c r="AL18" s="51">
        <v>0.66220348660947881</v>
      </c>
      <c r="AM18" s="51">
        <v>1.3425517154644786</v>
      </c>
      <c r="AN18" s="51">
        <v>11.176133759844245</v>
      </c>
      <c r="AO18" s="51">
        <v>2.5924212294824831</v>
      </c>
      <c r="AP18" s="51">
        <v>127.5904695017332</v>
      </c>
      <c r="AQ18" s="51">
        <v>0</v>
      </c>
      <c r="AR18" s="51">
        <v>7.8173308035370823</v>
      </c>
      <c r="AS18" s="51">
        <v>1.295749915168664</v>
      </c>
      <c r="AT18" s="51">
        <v>3578486.7977715153</v>
      </c>
      <c r="AU18" s="51">
        <v>0</v>
      </c>
      <c r="AV18" s="51">
        <v>0</v>
      </c>
      <c r="AW18" s="51">
        <v>0</v>
      </c>
      <c r="AX18" s="51">
        <v>0</v>
      </c>
      <c r="AY18" s="51">
        <v>21.703618524271299</v>
      </c>
      <c r="AZ18" s="51">
        <v>0</v>
      </c>
      <c r="BA18" s="51">
        <v>0</v>
      </c>
      <c r="BB18" s="51">
        <v>0.76966804701047353</v>
      </c>
      <c r="BC18" s="51">
        <v>0</v>
      </c>
      <c r="BD18" s="51">
        <v>2.3579900897496264</v>
      </c>
      <c r="BE18" s="51">
        <v>2.782281109124038</v>
      </c>
      <c r="BF18" s="51">
        <v>10.38258621545013</v>
      </c>
      <c r="BG18" s="51">
        <v>0</v>
      </c>
      <c r="BH18" s="51">
        <v>0.96935241784011816</v>
      </c>
      <c r="BI18" s="51">
        <v>0</v>
      </c>
      <c r="BJ18" s="51">
        <v>0</v>
      </c>
      <c r="BK18" s="51">
        <v>0</v>
      </c>
      <c r="BL18" s="51">
        <v>0</v>
      </c>
      <c r="BM18" s="51">
        <v>0</v>
      </c>
      <c r="BN18" s="51">
        <v>0</v>
      </c>
      <c r="BO18" s="51">
        <v>0.68826375567365661</v>
      </c>
      <c r="BP18" s="51">
        <v>9.4250459649909963</v>
      </c>
      <c r="BQ18" s="51">
        <v>22204.029320008256</v>
      </c>
      <c r="BR18" s="51">
        <v>0</v>
      </c>
      <c r="BS18" s="51">
        <v>131.46809940889972</v>
      </c>
      <c r="BT18" s="51">
        <v>5.1333222297191332</v>
      </c>
      <c r="BU18" s="51">
        <v>613.41616891447052</v>
      </c>
      <c r="BV18" s="51">
        <v>0</v>
      </c>
      <c r="BW18" s="51">
        <v>0</v>
      </c>
      <c r="BX18" s="51">
        <v>0</v>
      </c>
      <c r="BY18" s="51">
        <v>0</v>
      </c>
      <c r="BZ18" s="51">
        <v>84.724486430314727</v>
      </c>
      <c r="CA18" s="51">
        <v>0</v>
      </c>
      <c r="CB18" s="51">
        <v>0</v>
      </c>
      <c r="CC18" s="51">
        <v>0</v>
      </c>
      <c r="CD18" s="51">
        <v>0</v>
      </c>
      <c r="CE18" s="51">
        <v>0</v>
      </c>
      <c r="CF18" s="51">
        <v>0</v>
      </c>
      <c r="CG18" s="51">
        <v>0</v>
      </c>
      <c r="CH18" s="51">
        <v>0</v>
      </c>
      <c r="CI18" s="51">
        <v>0</v>
      </c>
      <c r="CJ18" s="51">
        <v>0</v>
      </c>
      <c r="CK18" s="51">
        <v>0</v>
      </c>
      <c r="CL18" s="51">
        <v>0</v>
      </c>
      <c r="CM18" s="51">
        <v>0</v>
      </c>
      <c r="CN18" s="51">
        <v>0</v>
      </c>
      <c r="CO18" s="51">
        <v>0</v>
      </c>
      <c r="CP18" s="51">
        <v>0</v>
      </c>
      <c r="CQ18" s="51">
        <v>0</v>
      </c>
      <c r="CR18" s="51">
        <v>47.110710189444603</v>
      </c>
      <c r="CS18" s="51">
        <v>0</v>
      </c>
      <c r="CT18" s="51">
        <v>0</v>
      </c>
      <c r="CU18" s="51">
        <v>0</v>
      </c>
      <c r="CV18" s="51">
        <v>0</v>
      </c>
      <c r="CW18" s="51">
        <v>0</v>
      </c>
      <c r="CX18" s="51">
        <v>0</v>
      </c>
      <c r="CY18" s="51">
        <v>0</v>
      </c>
      <c r="CZ18" s="51">
        <v>0</v>
      </c>
      <c r="DA18" s="51">
        <v>0</v>
      </c>
      <c r="DB18" s="51">
        <v>2.3744983664487007</v>
      </c>
      <c r="DC18" s="51">
        <v>0</v>
      </c>
      <c r="DD18" s="51">
        <v>0</v>
      </c>
      <c r="DE18" s="51">
        <v>0</v>
      </c>
      <c r="DF18" s="51">
        <v>0</v>
      </c>
      <c r="DG18" s="51">
        <v>20.693982463616386</v>
      </c>
      <c r="DH18" s="51">
        <v>0</v>
      </c>
      <c r="DI18" s="51">
        <v>0</v>
      </c>
      <c r="DJ18" s="51">
        <v>11.019281453455296</v>
      </c>
      <c r="DK18" s="51">
        <v>0</v>
      </c>
      <c r="DL18" s="51">
        <v>10.241413065487599</v>
      </c>
      <c r="DM18" s="51">
        <v>0</v>
      </c>
      <c r="DN18" s="51">
        <v>0</v>
      </c>
      <c r="DO18" s="51">
        <v>1.8752278949511487</v>
      </c>
      <c r="DP18" s="51">
        <v>0</v>
      </c>
      <c r="DQ18" s="51">
        <v>0</v>
      </c>
      <c r="DR18" s="51">
        <v>0</v>
      </c>
      <c r="DS18" s="51">
        <v>0</v>
      </c>
      <c r="DT18" s="51">
        <v>0</v>
      </c>
      <c r="DU18" s="51">
        <v>0</v>
      </c>
      <c r="DV18" s="51">
        <v>0</v>
      </c>
      <c r="DW18" s="51">
        <v>121.26050999022441</v>
      </c>
      <c r="DX18" s="51">
        <v>9322.4767708808104</v>
      </c>
      <c r="DY18" s="51">
        <v>0</v>
      </c>
      <c r="DZ18" s="51">
        <v>0</v>
      </c>
      <c r="EA18" s="51">
        <v>0</v>
      </c>
      <c r="EB18" s="51">
        <v>0</v>
      </c>
      <c r="EC18" s="51">
        <v>0</v>
      </c>
      <c r="ED18" s="51">
        <v>0</v>
      </c>
      <c r="EE18" s="51">
        <v>0</v>
      </c>
      <c r="EF18" s="51">
        <v>0</v>
      </c>
      <c r="EG18" s="51">
        <v>0</v>
      </c>
      <c r="EH18" s="51">
        <v>0</v>
      </c>
      <c r="EI18" s="51">
        <v>0</v>
      </c>
      <c r="EJ18" s="51">
        <v>0</v>
      </c>
      <c r="EK18" s="51">
        <v>0</v>
      </c>
      <c r="EL18" s="51">
        <v>0</v>
      </c>
      <c r="EM18" s="51">
        <v>0</v>
      </c>
      <c r="EN18" s="51">
        <v>0</v>
      </c>
      <c r="EO18" s="51">
        <v>0</v>
      </c>
      <c r="EP18" s="51">
        <v>0</v>
      </c>
      <c r="EQ18" s="51">
        <v>0.17458745293508615</v>
      </c>
      <c r="ER18" s="51">
        <v>1.117679591108957</v>
      </c>
      <c r="ES18" s="51">
        <v>0</v>
      </c>
      <c r="ET18" s="51">
        <v>0</v>
      </c>
      <c r="EU18" s="51">
        <v>0</v>
      </c>
      <c r="EV18" s="51">
        <v>0</v>
      </c>
      <c r="EW18" s="51">
        <v>82.206088103259887</v>
      </c>
      <c r="EX18" s="51">
        <v>13.59418416370819</v>
      </c>
      <c r="EY18" s="51">
        <v>0</v>
      </c>
      <c r="EZ18" s="51">
        <v>27.8742733408506</v>
      </c>
      <c r="FA18" s="51">
        <v>41.591996409012843</v>
      </c>
      <c r="FB18" s="51">
        <v>0</v>
      </c>
      <c r="FC18" s="51">
        <v>0.1492787810690972</v>
      </c>
      <c r="FD18" s="51">
        <v>0</v>
      </c>
      <c r="FE18" s="51">
        <v>0</v>
      </c>
      <c r="FF18" s="51">
        <v>3.1497189255435449</v>
      </c>
      <c r="FG18" s="51">
        <v>2.2107352754633194</v>
      </c>
      <c r="FH18" s="51">
        <v>0</v>
      </c>
      <c r="FI18" s="51">
        <v>0</v>
      </c>
      <c r="FJ18" s="51">
        <v>0</v>
      </c>
      <c r="FK18" s="58">
        <v>3889580.0783798834</v>
      </c>
      <c r="FL18" s="59">
        <v>1068703.9456780499</v>
      </c>
      <c r="FM18" s="62">
        <v>1068703.9456780499</v>
      </c>
      <c r="FN18" s="62">
        <v>0</v>
      </c>
      <c r="FO18" s="59">
        <v>-84544.181005283492</v>
      </c>
      <c r="FP18" s="62">
        <v>0</v>
      </c>
      <c r="FQ18" s="59">
        <v>-84544.181005283492</v>
      </c>
      <c r="FR18" s="62">
        <v>0</v>
      </c>
      <c r="FS18" s="62">
        <v>0</v>
      </c>
      <c r="FT18" s="59">
        <v>0</v>
      </c>
      <c r="FU18" s="59">
        <v>4873739.8430526499</v>
      </c>
      <c r="FW18" s="60">
        <f>+[1]Supply!FS18</f>
        <v>4873739.8430526499</v>
      </c>
      <c r="FX18" s="61">
        <f t="shared" si="0"/>
        <v>0</v>
      </c>
    </row>
    <row r="19" spans="1:180" x14ac:dyDescent="0.25">
      <c r="A19" s="86" t="s">
        <v>44</v>
      </c>
      <c r="B19" s="43">
        <v>15</v>
      </c>
      <c r="C19" s="51">
        <v>0</v>
      </c>
      <c r="D19" s="51">
        <v>150.45237582545923</v>
      </c>
      <c r="E19" s="51">
        <v>0</v>
      </c>
      <c r="F19" s="51">
        <v>0</v>
      </c>
      <c r="G19" s="51">
        <v>123.50475108622531</v>
      </c>
      <c r="H19" s="51">
        <v>226473.06263435053</v>
      </c>
      <c r="I19" s="51">
        <v>173.58332622571982</v>
      </c>
      <c r="J19" s="51">
        <v>56420.585446039113</v>
      </c>
      <c r="K19" s="51">
        <v>1367887.1580845797</v>
      </c>
      <c r="L19" s="51">
        <v>0</v>
      </c>
      <c r="M19" s="51">
        <v>13338.872811725943</v>
      </c>
      <c r="N19" s="51">
        <v>44269.799740938986</v>
      </c>
      <c r="O19" s="51">
        <v>19.219736126489448</v>
      </c>
      <c r="P19" s="51">
        <v>415.67907681050048</v>
      </c>
      <c r="Q19" s="51">
        <v>1482550.5712693897</v>
      </c>
      <c r="R19" s="51">
        <v>6102.7443476272001</v>
      </c>
      <c r="S19" s="51">
        <v>323.58198153505504</v>
      </c>
      <c r="T19" s="51">
        <v>1177.9160065732394</v>
      </c>
      <c r="U19" s="51">
        <v>50817.093653460659</v>
      </c>
      <c r="V19" s="51">
        <v>1443.1135576941385</v>
      </c>
      <c r="W19" s="51">
        <v>0</v>
      </c>
      <c r="X19" s="51">
        <v>4958.4157116410661</v>
      </c>
      <c r="Y19" s="51">
        <v>0</v>
      </c>
      <c r="Z19" s="51">
        <v>0</v>
      </c>
      <c r="AA19" s="51">
        <v>257.7990153692229</v>
      </c>
      <c r="AB19" s="51">
        <v>233.35986586942025</v>
      </c>
      <c r="AC19" s="51">
        <v>25.639840354229612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1">
        <v>327675.50488390488</v>
      </c>
      <c r="AL19" s="51">
        <v>211.61126593050346</v>
      </c>
      <c r="AM19" s="51">
        <v>460708.20601119002</v>
      </c>
      <c r="AN19" s="51">
        <v>529478.83367476228</v>
      </c>
      <c r="AO19" s="51">
        <v>1351.9645271772124</v>
      </c>
      <c r="AP19" s="51">
        <v>40.044084718026681</v>
      </c>
      <c r="AQ19" s="51">
        <v>50.830387326559084</v>
      </c>
      <c r="AR19" s="51">
        <v>1464.6093286992379</v>
      </c>
      <c r="AS19" s="51">
        <v>1445.1809302670961</v>
      </c>
      <c r="AT19" s="51">
        <v>1276.9429937464085</v>
      </c>
      <c r="AU19" s="51">
        <v>276315.40179173608</v>
      </c>
      <c r="AV19" s="51">
        <v>105847.34258880568</v>
      </c>
      <c r="AW19" s="51">
        <v>380.49411469391197</v>
      </c>
      <c r="AX19" s="51">
        <v>10375.048076176792</v>
      </c>
      <c r="AY19" s="51">
        <v>31.983689861322528</v>
      </c>
      <c r="AZ19" s="51">
        <v>0</v>
      </c>
      <c r="BA19" s="51">
        <v>122.95102461082298</v>
      </c>
      <c r="BB19" s="51">
        <v>0</v>
      </c>
      <c r="BC19" s="51">
        <v>0</v>
      </c>
      <c r="BD19" s="51">
        <v>0</v>
      </c>
      <c r="BE19" s="51">
        <v>0</v>
      </c>
      <c r="BF19" s="51">
        <v>20069.609993669994</v>
      </c>
      <c r="BG19" s="51">
        <v>6358.4161085676233</v>
      </c>
      <c r="BH19" s="51">
        <v>0</v>
      </c>
      <c r="BI19" s="51">
        <v>2354.1969436114259</v>
      </c>
      <c r="BJ19" s="51">
        <v>0</v>
      </c>
      <c r="BK19" s="51">
        <v>0</v>
      </c>
      <c r="BL19" s="51">
        <v>1109.7788890686504</v>
      </c>
      <c r="BM19" s="51">
        <v>35870.185642208111</v>
      </c>
      <c r="BN19" s="51">
        <v>0</v>
      </c>
      <c r="BO19" s="51">
        <v>0</v>
      </c>
      <c r="BP19" s="51">
        <v>54599.453802680197</v>
      </c>
      <c r="BQ19" s="51">
        <v>1333602.3149756354</v>
      </c>
      <c r="BR19" s="51">
        <v>0</v>
      </c>
      <c r="BS19" s="51">
        <v>0</v>
      </c>
      <c r="BT19" s="51">
        <v>0</v>
      </c>
      <c r="BU19" s="51">
        <v>17854.354903758071</v>
      </c>
      <c r="BV19" s="51">
        <v>0</v>
      </c>
      <c r="BW19" s="51">
        <v>2062.4048908708282</v>
      </c>
      <c r="BX19" s="51">
        <v>0</v>
      </c>
      <c r="BY19" s="51">
        <v>0</v>
      </c>
      <c r="BZ19" s="51">
        <v>0</v>
      </c>
      <c r="CA19" s="51">
        <v>0</v>
      </c>
      <c r="CB19" s="51">
        <v>0</v>
      </c>
      <c r="CC19" s="51">
        <v>0</v>
      </c>
      <c r="CD19" s="51">
        <v>0</v>
      </c>
      <c r="CE19" s="51">
        <v>0</v>
      </c>
      <c r="CF19" s="51">
        <v>0</v>
      </c>
      <c r="CG19" s="51">
        <v>0</v>
      </c>
      <c r="CH19" s="51">
        <v>0</v>
      </c>
      <c r="CI19" s="51">
        <v>0</v>
      </c>
      <c r="CJ19" s="51">
        <v>0</v>
      </c>
      <c r="CK19" s="51">
        <v>0</v>
      </c>
      <c r="CL19" s="51">
        <v>0</v>
      </c>
      <c r="CM19" s="51">
        <v>0</v>
      </c>
      <c r="CN19" s="51">
        <v>0</v>
      </c>
      <c r="CO19" s="51">
        <v>0</v>
      </c>
      <c r="CP19" s="51">
        <v>0</v>
      </c>
      <c r="CQ19" s="51">
        <v>0</v>
      </c>
      <c r="CR19" s="51">
        <v>372.32350130201826</v>
      </c>
      <c r="CS19" s="51">
        <v>0</v>
      </c>
      <c r="CT19" s="51">
        <v>0</v>
      </c>
      <c r="CU19" s="51">
        <v>732.16019310516253</v>
      </c>
      <c r="CV19" s="51">
        <v>0</v>
      </c>
      <c r="CW19" s="51">
        <v>0</v>
      </c>
      <c r="CX19" s="51">
        <v>0</v>
      </c>
      <c r="CY19" s="51">
        <v>0</v>
      </c>
      <c r="CZ19" s="51">
        <v>0</v>
      </c>
      <c r="DA19" s="51">
        <v>0</v>
      </c>
      <c r="DB19" s="51">
        <v>0</v>
      </c>
      <c r="DC19" s="51">
        <v>0</v>
      </c>
      <c r="DD19" s="51">
        <v>0</v>
      </c>
      <c r="DE19" s="51">
        <v>1341.9458778375008</v>
      </c>
      <c r="DF19" s="51">
        <v>0</v>
      </c>
      <c r="DG19" s="51">
        <v>1307.6803828798368</v>
      </c>
      <c r="DH19" s="51">
        <v>0</v>
      </c>
      <c r="DI19" s="51">
        <v>0</v>
      </c>
      <c r="DJ19" s="51">
        <v>0</v>
      </c>
      <c r="DK19" s="51">
        <v>0</v>
      </c>
      <c r="DL19" s="51">
        <v>415.4201584771069</v>
      </c>
      <c r="DM19" s="51">
        <v>0</v>
      </c>
      <c r="DN19" s="51">
        <v>0</v>
      </c>
      <c r="DO19" s="51">
        <v>0</v>
      </c>
      <c r="DP19" s="51">
        <v>0</v>
      </c>
      <c r="DQ19" s="51">
        <v>0</v>
      </c>
      <c r="DR19" s="51">
        <v>1.0040498469432657</v>
      </c>
      <c r="DS19" s="51">
        <v>0</v>
      </c>
      <c r="DT19" s="51">
        <v>0</v>
      </c>
      <c r="DU19" s="51">
        <v>0</v>
      </c>
      <c r="DV19" s="51">
        <v>0</v>
      </c>
      <c r="DW19" s="51">
        <v>74.569388565151414</v>
      </c>
      <c r="DX19" s="51">
        <v>44843.691543195266</v>
      </c>
      <c r="DY19" s="51">
        <v>0</v>
      </c>
      <c r="DZ19" s="51">
        <v>0</v>
      </c>
      <c r="EA19" s="51">
        <v>6.1139810918444022</v>
      </c>
      <c r="EB19" s="51">
        <v>0</v>
      </c>
      <c r="EC19" s="51">
        <v>0</v>
      </c>
      <c r="ED19" s="51">
        <v>0</v>
      </c>
      <c r="EE19" s="51">
        <v>0</v>
      </c>
      <c r="EF19" s="51">
        <v>0</v>
      </c>
      <c r="EG19" s="51">
        <v>0</v>
      </c>
      <c r="EH19" s="51">
        <v>0</v>
      </c>
      <c r="EI19" s="51">
        <v>0</v>
      </c>
      <c r="EJ19" s="51">
        <v>0</v>
      </c>
      <c r="EK19" s="51">
        <v>0</v>
      </c>
      <c r="EL19" s="51">
        <v>1386.5136061183471</v>
      </c>
      <c r="EM19" s="51">
        <v>28555.962043388023</v>
      </c>
      <c r="EN19" s="51">
        <v>0</v>
      </c>
      <c r="EO19" s="51">
        <v>0</v>
      </c>
      <c r="EP19" s="51">
        <v>0</v>
      </c>
      <c r="EQ19" s="51">
        <v>22.982573772607541</v>
      </c>
      <c r="ER19" s="51">
        <v>0</v>
      </c>
      <c r="ES19" s="51">
        <v>0</v>
      </c>
      <c r="ET19" s="51">
        <v>0</v>
      </c>
      <c r="EU19" s="51">
        <v>0</v>
      </c>
      <c r="EV19" s="51">
        <v>0</v>
      </c>
      <c r="EW19" s="51">
        <v>0</v>
      </c>
      <c r="EX19" s="51">
        <v>136.45484224202474</v>
      </c>
      <c r="EY19" s="51">
        <v>378.64262521733627</v>
      </c>
      <c r="EZ19" s="51">
        <v>1114.6043191421327</v>
      </c>
      <c r="FA19" s="51">
        <v>88.215836590534764</v>
      </c>
      <c r="FB19" s="51">
        <v>0</v>
      </c>
      <c r="FC19" s="51">
        <v>20.922580767421913</v>
      </c>
      <c r="FD19" s="51">
        <v>0</v>
      </c>
      <c r="FE19" s="51">
        <v>0</v>
      </c>
      <c r="FF19" s="51">
        <v>0</v>
      </c>
      <c r="FG19" s="51">
        <v>140.57217460517001</v>
      </c>
      <c r="FH19" s="51">
        <v>0</v>
      </c>
      <c r="FI19" s="51">
        <v>2510.7599356820879</v>
      </c>
      <c r="FJ19" s="51">
        <v>0</v>
      </c>
      <c r="FK19" s="58">
        <v>6531270.3583707269</v>
      </c>
      <c r="FL19" s="59">
        <v>1489263.99223263</v>
      </c>
      <c r="FM19" s="62">
        <v>1489263.99223263</v>
      </c>
      <c r="FN19" s="62">
        <v>0</v>
      </c>
      <c r="FO19" s="59">
        <v>-2329045.7766480111</v>
      </c>
      <c r="FP19" s="62"/>
      <c r="FQ19" s="59">
        <v>-2329045.7766480111</v>
      </c>
      <c r="FR19" s="62">
        <v>74180.473814274941</v>
      </c>
      <c r="FS19" s="62">
        <v>0</v>
      </c>
      <c r="FT19" s="59">
        <v>74180.473814274941</v>
      </c>
      <c r="FU19" s="59">
        <v>5765669.047769621</v>
      </c>
      <c r="FW19" s="60">
        <f>+[1]Supply!FS19</f>
        <v>5765669.047769621</v>
      </c>
      <c r="FX19" s="61">
        <f t="shared" si="0"/>
        <v>0</v>
      </c>
    </row>
    <row r="20" spans="1:180" x14ac:dyDescent="0.25">
      <c r="A20" s="86" t="s">
        <v>45</v>
      </c>
      <c r="B20" s="43">
        <v>16</v>
      </c>
      <c r="C20" s="51">
        <v>1262.1275663419742</v>
      </c>
      <c r="D20" s="51">
        <v>83.616531638824057</v>
      </c>
      <c r="E20" s="51">
        <v>0</v>
      </c>
      <c r="F20" s="51">
        <v>0</v>
      </c>
      <c r="G20" s="51">
        <v>0</v>
      </c>
      <c r="H20" s="51">
        <v>19462.72973904643</v>
      </c>
      <c r="I20" s="51">
        <v>321.70320365892235</v>
      </c>
      <c r="J20" s="51">
        <v>0</v>
      </c>
      <c r="K20" s="51">
        <v>393.96737614055735</v>
      </c>
      <c r="L20" s="51">
        <v>0</v>
      </c>
      <c r="M20" s="51">
        <v>47241.552789243018</v>
      </c>
      <c r="N20" s="51">
        <v>0</v>
      </c>
      <c r="O20" s="51">
        <v>0</v>
      </c>
      <c r="P20" s="51">
        <v>0</v>
      </c>
      <c r="Q20" s="51">
        <v>195.31669673567356</v>
      </c>
      <c r="R20" s="51">
        <v>6717561.7361636749</v>
      </c>
      <c r="S20" s="51">
        <v>4539.2685717601371</v>
      </c>
      <c r="T20" s="51">
        <v>0</v>
      </c>
      <c r="U20" s="51">
        <v>0</v>
      </c>
      <c r="V20" s="51">
        <v>2952.8646085162159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6947.2937763761938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1">
        <v>4997771.300477799</v>
      </c>
      <c r="AL20" s="51">
        <v>0</v>
      </c>
      <c r="AM20" s="51">
        <v>0</v>
      </c>
      <c r="AN20" s="51">
        <v>0</v>
      </c>
      <c r="AO20" s="51">
        <v>1403291.8983060671</v>
      </c>
      <c r="AP20" s="51">
        <v>0</v>
      </c>
      <c r="AQ20" s="51">
        <v>0</v>
      </c>
      <c r="AR20" s="51">
        <v>0</v>
      </c>
      <c r="AS20" s="51">
        <v>0</v>
      </c>
      <c r="AT20" s="51">
        <v>0</v>
      </c>
      <c r="AU20" s="51">
        <v>7483.1396294697561</v>
      </c>
      <c r="AV20" s="51">
        <v>0</v>
      </c>
      <c r="AW20" s="51">
        <v>0</v>
      </c>
      <c r="AX20" s="51">
        <v>0</v>
      </c>
      <c r="AY20" s="51">
        <v>0</v>
      </c>
      <c r="AZ20" s="51">
        <v>0</v>
      </c>
      <c r="BA20" s="51">
        <v>0</v>
      </c>
      <c r="BB20" s="51">
        <v>0</v>
      </c>
      <c r="BC20" s="51">
        <v>0</v>
      </c>
      <c r="BD20" s="51">
        <v>0</v>
      </c>
      <c r="BE20" s="51">
        <v>0</v>
      </c>
      <c r="BF20" s="51">
        <v>0</v>
      </c>
      <c r="BG20" s="51">
        <v>0</v>
      </c>
      <c r="BH20" s="51">
        <v>0</v>
      </c>
      <c r="BI20" s="51">
        <v>0</v>
      </c>
      <c r="BJ20" s="51">
        <v>0</v>
      </c>
      <c r="BK20" s="51">
        <v>0</v>
      </c>
      <c r="BL20" s="51">
        <v>0</v>
      </c>
      <c r="BM20" s="51">
        <v>0</v>
      </c>
      <c r="BN20" s="51">
        <v>0</v>
      </c>
      <c r="BO20" s="51">
        <v>0</v>
      </c>
      <c r="BP20" s="51">
        <v>0</v>
      </c>
      <c r="BQ20" s="51">
        <v>0</v>
      </c>
      <c r="BR20" s="51">
        <v>0</v>
      </c>
      <c r="BS20" s="51">
        <v>0</v>
      </c>
      <c r="BT20" s="51">
        <v>0</v>
      </c>
      <c r="BU20" s="51">
        <v>0</v>
      </c>
      <c r="BV20" s="51">
        <v>0</v>
      </c>
      <c r="BW20" s="51">
        <v>0</v>
      </c>
      <c r="BX20" s="51">
        <v>0</v>
      </c>
      <c r="BY20" s="51">
        <v>0</v>
      </c>
      <c r="BZ20" s="51">
        <v>2.6069970010566998</v>
      </c>
      <c r="CA20" s="51">
        <v>0</v>
      </c>
      <c r="CB20" s="51">
        <v>0</v>
      </c>
      <c r="CC20" s="51">
        <v>0</v>
      </c>
      <c r="CD20" s="51">
        <v>0</v>
      </c>
      <c r="CE20" s="51">
        <v>0</v>
      </c>
      <c r="CF20" s="51">
        <v>0</v>
      </c>
      <c r="CG20" s="51">
        <v>0</v>
      </c>
      <c r="CH20" s="51">
        <v>0</v>
      </c>
      <c r="CI20" s="51">
        <v>0</v>
      </c>
      <c r="CJ20" s="51">
        <v>0</v>
      </c>
      <c r="CK20" s="51">
        <v>0</v>
      </c>
      <c r="CL20" s="51">
        <v>0</v>
      </c>
      <c r="CM20" s="51">
        <v>0</v>
      </c>
      <c r="CN20" s="51">
        <v>0</v>
      </c>
      <c r="CO20" s="51">
        <v>0</v>
      </c>
      <c r="CP20" s="51">
        <v>0</v>
      </c>
      <c r="CQ20" s="51">
        <v>0</v>
      </c>
      <c r="CR20" s="51">
        <v>0</v>
      </c>
      <c r="CS20" s="51">
        <v>0</v>
      </c>
      <c r="CT20" s="51">
        <v>0</v>
      </c>
      <c r="CU20" s="51">
        <v>0</v>
      </c>
      <c r="CV20" s="51">
        <v>0</v>
      </c>
      <c r="CW20" s="51">
        <v>0</v>
      </c>
      <c r="CX20" s="51">
        <v>0</v>
      </c>
      <c r="CY20" s="51">
        <v>0</v>
      </c>
      <c r="CZ20" s="51">
        <v>0</v>
      </c>
      <c r="DA20" s="51">
        <v>0</v>
      </c>
      <c r="DB20" s="51">
        <v>0</v>
      </c>
      <c r="DC20" s="51">
        <v>0</v>
      </c>
      <c r="DD20" s="51">
        <v>0</v>
      </c>
      <c r="DE20" s="51">
        <v>0</v>
      </c>
      <c r="DF20" s="51">
        <v>0</v>
      </c>
      <c r="DG20" s="51">
        <v>0</v>
      </c>
      <c r="DH20" s="51">
        <v>0</v>
      </c>
      <c r="DI20" s="51">
        <v>0</v>
      </c>
      <c r="DJ20" s="51">
        <v>0</v>
      </c>
      <c r="DK20" s="51">
        <v>0</v>
      </c>
      <c r="DL20" s="51">
        <v>0</v>
      </c>
      <c r="DM20" s="51">
        <v>0</v>
      </c>
      <c r="DN20" s="51">
        <v>0</v>
      </c>
      <c r="DO20" s="51">
        <v>0</v>
      </c>
      <c r="DP20" s="51">
        <v>0</v>
      </c>
      <c r="DQ20" s="51">
        <v>0</v>
      </c>
      <c r="DR20" s="51">
        <v>0</v>
      </c>
      <c r="DS20" s="51">
        <v>0</v>
      </c>
      <c r="DT20" s="51">
        <v>0</v>
      </c>
      <c r="DU20" s="51">
        <v>0</v>
      </c>
      <c r="DV20" s="51">
        <v>0</v>
      </c>
      <c r="DW20" s="51">
        <v>7199.2830836997509</v>
      </c>
      <c r="DX20" s="51">
        <v>717155.21706983028</v>
      </c>
      <c r="DY20" s="51">
        <v>0</v>
      </c>
      <c r="DZ20" s="51">
        <v>0</v>
      </c>
      <c r="EA20" s="51">
        <v>0</v>
      </c>
      <c r="EB20" s="51">
        <v>0</v>
      </c>
      <c r="EC20" s="51">
        <v>0</v>
      </c>
      <c r="ED20" s="51">
        <v>0</v>
      </c>
      <c r="EE20" s="51">
        <v>0</v>
      </c>
      <c r="EF20" s="51">
        <v>0</v>
      </c>
      <c r="EG20" s="51">
        <v>0</v>
      </c>
      <c r="EH20" s="51">
        <v>0</v>
      </c>
      <c r="EI20" s="51">
        <v>1151.5410165165745</v>
      </c>
      <c r="EJ20" s="51">
        <v>0</v>
      </c>
      <c r="EK20" s="51">
        <v>0</v>
      </c>
      <c r="EL20" s="51">
        <v>0</v>
      </c>
      <c r="EM20" s="51">
        <v>52068.372421779008</v>
      </c>
      <c r="EN20" s="51">
        <v>0</v>
      </c>
      <c r="EO20" s="51">
        <v>0</v>
      </c>
      <c r="EP20" s="51">
        <v>0</v>
      </c>
      <c r="EQ20" s="51">
        <v>0</v>
      </c>
      <c r="ER20" s="51">
        <v>0</v>
      </c>
      <c r="ES20" s="51">
        <v>0</v>
      </c>
      <c r="ET20" s="51">
        <v>0</v>
      </c>
      <c r="EU20" s="51">
        <v>0</v>
      </c>
      <c r="EV20" s="51">
        <v>0</v>
      </c>
      <c r="EW20" s="51">
        <v>0</v>
      </c>
      <c r="EX20" s="51">
        <v>40571.369845332731</v>
      </c>
      <c r="EY20" s="51">
        <v>3398.4499050806153</v>
      </c>
      <c r="EZ20" s="51">
        <v>0</v>
      </c>
      <c r="FA20" s="51">
        <v>1644.6787256266891</v>
      </c>
      <c r="FB20" s="51">
        <v>0</v>
      </c>
      <c r="FC20" s="51">
        <v>0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I20" s="51">
        <v>0</v>
      </c>
      <c r="FJ20" s="51">
        <v>0</v>
      </c>
      <c r="FK20" s="58">
        <v>14032700.034501337</v>
      </c>
      <c r="FL20" s="59">
        <v>4516462.5249312501</v>
      </c>
      <c r="FM20" s="62">
        <v>4516462.5249312501</v>
      </c>
      <c r="FN20" s="62">
        <v>0</v>
      </c>
      <c r="FO20" s="59">
        <v>9028628.4828492049</v>
      </c>
      <c r="FP20" s="62">
        <v>6275000</v>
      </c>
      <c r="FQ20" s="59">
        <v>2753628.4828492049</v>
      </c>
      <c r="FR20" s="62">
        <v>985.48760319436803</v>
      </c>
      <c r="FS20" s="62">
        <v>0</v>
      </c>
      <c r="FT20" s="59">
        <v>985.48760319436803</v>
      </c>
      <c r="FU20" s="59">
        <v>27578776.529884987</v>
      </c>
      <c r="FW20" s="60">
        <f>+[1]Supply!FS20</f>
        <v>27578776.529884987</v>
      </c>
      <c r="FX20" s="61">
        <f t="shared" si="0"/>
        <v>0</v>
      </c>
    </row>
    <row r="21" spans="1:180" x14ac:dyDescent="0.25">
      <c r="A21" s="86" t="s">
        <v>46</v>
      </c>
      <c r="B21" s="43">
        <v>17</v>
      </c>
      <c r="C21" s="51">
        <v>350.59083211252249</v>
      </c>
      <c r="D21" s="51">
        <v>67.689195206212815</v>
      </c>
      <c r="E21" s="51">
        <v>145.01715667010447</v>
      </c>
      <c r="F21" s="51">
        <v>450.833292206576</v>
      </c>
      <c r="G21" s="51">
        <v>588.34326806364686</v>
      </c>
      <c r="H21" s="51">
        <v>3226.4417811802264</v>
      </c>
      <c r="I21" s="51">
        <v>240.15564337579937</v>
      </c>
      <c r="J21" s="51">
        <v>0</v>
      </c>
      <c r="K21" s="51">
        <v>606.36635728122985</v>
      </c>
      <c r="L21" s="51">
        <v>0</v>
      </c>
      <c r="M21" s="51">
        <v>3366.9802904003704</v>
      </c>
      <c r="N21" s="51">
        <v>0</v>
      </c>
      <c r="O21" s="51">
        <v>0</v>
      </c>
      <c r="P21" s="51">
        <v>0</v>
      </c>
      <c r="Q21" s="51">
        <v>12.018786416563692</v>
      </c>
      <c r="R21" s="51">
        <v>0</v>
      </c>
      <c r="S21" s="51">
        <v>63145818.689657494</v>
      </c>
      <c r="T21" s="51">
        <v>2405.233089517752</v>
      </c>
      <c r="U21" s="51">
        <v>1398.7221202089941</v>
      </c>
      <c r="V21" s="51">
        <v>108281.08814254757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C21" s="51">
        <v>30.203459624655988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1">
        <v>44712917.554555222</v>
      </c>
      <c r="AL21" s="51">
        <v>0</v>
      </c>
      <c r="AM21" s="51">
        <v>0</v>
      </c>
      <c r="AN21" s="51">
        <v>0</v>
      </c>
      <c r="AO21" s="51">
        <v>0</v>
      </c>
      <c r="AP21" s="51">
        <v>0</v>
      </c>
      <c r="AQ21" s="51">
        <v>252.98066200506676</v>
      </c>
      <c r="AR21" s="51">
        <v>87.40257447014028</v>
      </c>
      <c r="AS21" s="51">
        <v>0</v>
      </c>
      <c r="AT21" s="51">
        <v>0</v>
      </c>
      <c r="AU21" s="51">
        <v>3714.4580090837844</v>
      </c>
      <c r="AV21" s="51">
        <v>0</v>
      </c>
      <c r="AW21" s="51">
        <v>0</v>
      </c>
      <c r="AX21" s="51">
        <v>0</v>
      </c>
      <c r="AY21" s="51">
        <v>0</v>
      </c>
      <c r="AZ21" s="51">
        <v>0</v>
      </c>
      <c r="BA21" s="51">
        <v>0</v>
      </c>
      <c r="BB21" s="51">
        <v>0</v>
      </c>
      <c r="BC21" s="51">
        <v>0</v>
      </c>
      <c r="BD21" s="51">
        <v>0</v>
      </c>
      <c r="BE21" s="51">
        <v>0</v>
      </c>
      <c r="BF21" s="51">
        <v>0</v>
      </c>
      <c r="BG21" s="51">
        <v>0</v>
      </c>
      <c r="BH21" s="51">
        <v>0</v>
      </c>
      <c r="BI21" s="51">
        <v>0</v>
      </c>
      <c r="BJ21" s="51">
        <v>0</v>
      </c>
      <c r="BK21" s="51">
        <v>0</v>
      </c>
      <c r="BL21" s="51">
        <v>0</v>
      </c>
      <c r="BM21" s="51">
        <v>0</v>
      </c>
      <c r="BN21" s="51">
        <v>0</v>
      </c>
      <c r="BO21" s="51">
        <v>0</v>
      </c>
      <c r="BP21" s="51">
        <v>0</v>
      </c>
      <c r="BQ21" s="51">
        <v>0</v>
      </c>
      <c r="BR21" s="51">
        <v>0</v>
      </c>
      <c r="BS21" s="51">
        <v>0</v>
      </c>
      <c r="BT21" s="51">
        <v>0</v>
      </c>
      <c r="BU21" s="51">
        <v>0</v>
      </c>
      <c r="BV21" s="51">
        <v>0</v>
      </c>
      <c r="BW21" s="51">
        <v>0</v>
      </c>
      <c r="BX21" s="51">
        <v>0</v>
      </c>
      <c r="BY21" s="51">
        <v>0</v>
      </c>
      <c r="BZ21" s="51">
        <v>5.5394312116412818</v>
      </c>
      <c r="CA21" s="51">
        <v>0</v>
      </c>
      <c r="CB21" s="51">
        <v>0</v>
      </c>
      <c r="CC21" s="51">
        <v>0</v>
      </c>
      <c r="CD21" s="51">
        <v>0</v>
      </c>
      <c r="CE21" s="51">
        <v>0</v>
      </c>
      <c r="CF21" s="51">
        <v>0</v>
      </c>
      <c r="CG21" s="51">
        <v>0</v>
      </c>
      <c r="CH21" s="51">
        <v>0</v>
      </c>
      <c r="CI21" s="51">
        <v>0</v>
      </c>
      <c r="CJ21" s="51">
        <v>0</v>
      </c>
      <c r="CK21" s="51">
        <v>0</v>
      </c>
      <c r="CL21" s="51">
        <v>0</v>
      </c>
      <c r="CM21" s="51">
        <v>0</v>
      </c>
      <c r="CN21" s="51">
        <v>0</v>
      </c>
      <c r="CO21" s="51">
        <v>0</v>
      </c>
      <c r="CP21" s="51">
        <v>0</v>
      </c>
      <c r="CQ21" s="51">
        <v>0</v>
      </c>
      <c r="CR21" s="51">
        <v>0</v>
      </c>
      <c r="CS21" s="51">
        <v>0</v>
      </c>
      <c r="CT21" s="51">
        <v>0</v>
      </c>
      <c r="CU21" s="51">
        <v>0</v>
      </c>
      <c r="CV21" s="51">
        <v>0</v>
      </c>
      <c r="CW21" s="51">
        <v>0</v>
      </c>
      <c r="CX21" s="51">
        <v>0</v>
      </c>
      <c r="CY21" s="51">
        <v>0</v>
      </c>
      <c r="CZ21" s="51">
        <v>0</v>
      </c>
      <c r="DA21" s="51">
        <v>0</v>
      </c>
      <c r="DB21" s="51">
        <v>0</v>
      </c>
      <c r="DC21" s="51">
        <v>0</v>
      </c>
      <c r="DD21" s="51">
        <v>0</v>
      </c>
      <c r="DE21" s="51">
        <v>0</v>
      </c>
      <c r="DF21" s="51">
        <v>0</v>
      </c>
      <c r="DG21" s="51">
        <v>0</v>
      </c>
      <c r="DH21" s="51">
        <v>0</v>
      </c>
      <c r="DI21" s="51">
        <v>0</v>
      </c>
      <c r="DJ21" s="51">
        <v>0</v>
      </c>
      <c r="DK21" s="51">
        <v>0</v>
      </c>
      <c r="DL21" s="51">
        <v>134563.87496066984</v>
      </c>
      <c r="DM21" s="51">
        <v>0</v>
      </c>
      <c r="DN21" s="51">
        <v>0</v>
      </c>
      <c r="DO21" s="51">
        <v>0</v>
      </c>
      <c r="DP21" s="51">
        <v>0</v>
      </c>
      <c r="DQ21" s="51">
        <v>0</v>
      </c>
      <c r="DR21" s="51">
        <v>40.757603031490667</v>
      </c>
      <c r="DS21" s="51">
        <v>0</v>
      </c>
      <c r="DT21" s="51">
        <v>0</v>
      </c>
      <c r="DU21" s="51">
        <v>0</v>
      </c>
      <c r="DV21" s="51">
        <v>0</v>
      </c>
      <c r="DW21" s="51">
        <v>8277.1546902400878</v>
      </c>
      <c r="DX21" s="51">
        <v>1022257.6360333669</v>
      </c>
      <c r="DY21" s="51">
        <v>0</v>
      </c>
      <c r="DZ21" s="51">
        <v>0</v>
      </c>
      <c r="EA21" s="51">
        <v>0</v>
      </c>
      <c r="EB21" s="51">
        <v>0</v>
      </c>
      <c r="EC21" s="51">
        <v>0</v>
      </c>
      <c r="ED21" s="51">
        <v>0</v>
      </c>
      <c r="EE21" s="51">
        <v>0</v>
      </c>
      <c r="EF21" s="51">
        <v>0</v>
      </c>
      <c r="EG21" s="51">
        <v>0</v>
      </c>
      <c r="EH21" s="51">
        <v>0</v>
      </c>
      <c r="EI21" s="51">
        <v>211.40193997860982</v>
      </c>
      <c r="EJ21" s="51">
        <v>0</v>
      </c>
      <c r="EK21" s="51">
        <v>0</v>
      </c>
      <c r="EL21" s="51">
        <v>0</v>
      </c>
      <c r="EM21" s="51">
        <v>1530.9550952410557</v>
      </c>
      <c r="EN21" s="51">
        <v>0</v>
      </c>
      <c r="EO21" s="51">
        <v>0</v>
      </c>
      <c r="EP21" s="51">
        <v>0</v>
      </c>
      <c r="EQ21" s="51">
        <v>0</v>
      </c>
      <c r="ER21" s="51">
        <v>0</v>
      </c>
      <c r="ES21" s="51">
        <v>0</v>
      </c>
      <c r="ET21" s="51">
        <v>0</v>
      </c>
      <c r="EU21" s="51">
        <v>0</v>
      </c>
      <c r="EV21" s="51">
        <v>0</v>
      </c>
      <c r="EW21" s="51">
        <v>3717.8365127278853</v>
      </c>
      <c r="EX21" s="51">
        <v>95958.150682868712</v>
      </c>
      <c r="EY21" s="51">
        <v>3294.0323319233125</v>
      </c>
      <c r="EZ21" s="51">
        <v>0</v>
      </c>
      <c r="FA21" s="51">
        <v>26072.874657184839</v>
      </c>
      <c r="FB21" s="51">
        <v>0</v>
      </c>
      <c r="FC21" s="51">
        <v>0</v>
      </c>
      <c r="FD21" s="51">
        <v>0</v>
      </c>
      <c r="FE21" s="51">
        <v>0</v>
      </c>
      <c r="FF21" s="51">
        <v>0</v>
      </c>
      <c r="FG21" s="51">
        <v>0</v>
      </c>
      <c r="FH21" s="51">
        <v>3341.9747586582835</v>
      </c>
      <c r="FI21" s="51">
        <v>0</v>
      </c>
      <c r="FJ21" s="51">
        <v>0</v>
      </c>
      <c r="FK21" s="58">
        <v>109283232.9575702</v>
      </c>
      <c r="FL21" s="59">
        <v>20938379.658089302</v>
      </c>
      <c r="FM21" s="62">
        <v>20938379.658089302</v>
      </c>
      <c r="FN21" s="62">
        <v>0</v>
      </c>
      <c r="FO21" s="59">
        <v>40549566.982143991</v>
      </c>
      <c r="FP21" s="62">
        <v>5088248.6198290205</v>
      </c>
      <c r="FQ21" s="59">
        <v>35461318.362314969</v>
      </c>
      <c r="FR21" s="62">
        <v>1260378.1785498697</v>
      </c>
      <c r="FS21" s="62">
        <v>0</v>
      </c>
      <c r="FT21" s="59">
        <v>1260378.1785498697</v>
      </c>
      <c r="FU21" s="59">
        <v>172031557.77635336</v>
      </c>
      <c r="FW21" s="60">
        <f>+[1]Supply!FS21</f>
        <v>172031557.77635336</v>
      </c>
      <c r="FX21" s="61">
        <f t="shared" si="0"/>
        <v>0</v>
      </c>
    </row>
    <row r="22" spans="1:180" x14ac:dyDescent="0.25">
      <c r="A22" s="86" t="s">
        <v>47</v>
      </c>
      <c r="B22" s="43">
        <v>18</v>
      </c>
      <c r="C22" s="51">
        <v>0</v>
      </c>
      <c r="D22" s="51">
        <v>0</v>
      </c>
      <c r="E22" s="51">
        <v>118.95336810922987</v>
      </c>
      <c r="F22" s="51">
        <v>739.60218826277128</v>
      </c>
      <c r="G22" s="51">
        <v>293.24285127998405</v>
      </c>
      <c r="H22" s="51">
        <v>671.59062184295317</v>
      </c>
      <c r="I22" s="51">
        <v>41.729160072462868</v>
      </c>
      <c r="J22" s="51">
        <v>674.85369110755983</v>
      </c>
      <c r="K22" s="51">
        <v>28.101500628794753</v>
      </c>
      <c r="L22" s="51">
        <v>0</v>
      </c>
      <c r="M22" s="51">
        <v>2457.6407061394193</v>
      </c>
      <c r="N22" s="51">
        <v>0</v>
      </c>
      <c r="O22" s="51">
        <v>103.47277744525633</v>
      </c>
      <c r="P22" s="51">
        <v>74.268294801387611</v>
      </c>
      <c r="Q22" s="51">
        <v>82.817398455261895</v>
      </c>
      <c r="R22" s="51">
        <v>915.15720581094683</v>
      </c>
      <c r="S22" s="51">
        <v>43.375153356194879</v>
      </c>
      <c r="T22" s="51">
        <v>17980152.153961245</v>
      </c>
      <c r="U22" s="51">
        <v>678202.15099816141</v>
      </c>
      <c r="V22" s="51">
        <v>0</v>
      </c>
      <c r="W22" s="51">
        <v>0</v>
      </c>
      <c r="X22" s="51">
        <v>44.873219499845973</v>
      </c>
      <c r="Y22" s="51">
        <v>0</v>
      </c>
      <c r="Z22" s="51">
        <v>0</v>
      </c>
      <c r="AA22" s="51">
        <v>0</v>
      </c>
      <c r="AB22" s="51">
        <v>0</v>
      </c>
      <c r="AC22" s="51">
        <v>266.73857782895396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1">
        <v>5309198.9269855171</v>
      </c>
      <c r="AL22" s="51">
        <v>2655.6978631613092</v>
      </c>
      <c r="AM22" s="51">
        <v>412.43965015286796</v>
      </c>
      <c r="AN22" s="51">
        <v>0</v>
      </c>
      <c r="AO22" s="51">
        <v>216.73528857845889</v>
      </c>
      <c r="AP22" s="51">
        <v>3.6594275140878092</v>
      </c>
      <c r="AQ22" s="51">
        <v>74.111188088321597</v>
      </c>
      <c r="AR22" s="51">
        <v>379495.42236146011</v>
      </c>
      <c r="AS22" s="51">
        <v>0</v>
      </c>
      <c r="AT22" s="51">
        <v>0</v>
      </c>
      <c r="AU22" s="51">
        <v>38372.926510095247</v>
      </c>
      <c r="AV22" s="51">
        <v>0</v>
      </c>
      <c r="AW22" s="51">
        <v>0</v>
      </c>
      <c r="AX22" s="51">
        <v>0</v>
      </c>
      <c r="AY22" s="51">
        <v>0</v>
      </c>
      <c r="AZ22" s="51">
        <v>0</v>
      </c>
      <c r="BA22" s="51">
        <v>0</v>
      </c>
      <c r="BB22" s="51">
        <v>0</v>
      </c>
      <c r="BC22" s="51">
        <v>0</v>
      </c>
      <c r="BD22" s="51">
        <v>0</v>
      </c>
      <c r="BE22" s="51">
        <v>0</v>
      </c>
      <c r="BF22" s="51">
        <v>0</v>
      </c>
      <c r="BG22" s="51">
        <v>0</v>
      </c>
      <c r="BH22" s="51">
        <v>0</v>
      </c>
      <c r="BI22" s="51">
        <v>0</v>
      </c>
      <c r="BJ22" s="51">
        <v>0</v>
      </c>
      <c r="BK22" s="51">
        <v>0</v>
      </c>
      <c r="BL22" s="51">
        <v>0</v>
      </c>
      <c r="BM22" s="51">
        <v>0</v>
      </c>
      <c r="BN22" s="51">
        <v>0</v>
      </c>
      <c r="BO22" s="51">
        <v>0</v>
      </c>
      <c r="BP22" s="51">
        <v>0</v>
      </c>
      <c r="BQ22" s="51">
        <v>0</v>
      </c>
      <c r="BR22" s="51">
        <v>0</v>
      </c>
      <c r="BS22" s="51">
        <v>0</v>
      </c>
      <c r="BT22" s="51">
        <v>0</v>
      </c>
      <c r="BU22" s="51">
        <v>0</v>
      </c>
      <c r="BV22" s="51">
        <v>0</v>
      </c>
      <c r="BW22" s="51">
        <v>0</v>
      </c>
      <c r="BX22" s="51">
        <v>0</v>
      </c>
      <c r="BY22" s="51">
        <v>0</v>
      </c>
      <c r="BZ22" s="51">
        <v>10.691136721436807</v>
      </c>
      <c r="CA22" s="51">
        <v>0</v>
      </c>
      <c r="CB22" s="51">
        <v>0</v>
      </c>
      <c r="CC22" s="51">
        <v>0</v>
      </c>
      <c r="CD22" s="51">
        <v>0</v>
      </c>
      <c r="CE22" s="51">
        <v>0</v>
      </c>
      <c r="CF22" s="51">
        <v>0</v>
      </c>
      <c r="CG22" s="51">
        <v>0</v>
      </c>
      <c r="CH22" s="51">
        <v>0</v>
      </c>
      <c r="CI22" s="51">
        <v>0</v>
      </c>
      <c r="CJ22" s="51">
        <v>0</v>
      </c>
      <c r="CK22" s="51">
        <v>0</v>
      </c>
      <c r="CL22" s="51">
        <v>0</v>
      </c>
      <c r="CM22" s="51">
        <v>0</v>
      </c>
      <c r="CN22" s="51">
        <v>0</v>
      </c>
      <c r="CO22" s="51">
        <v>0</v>
      </c>
      <c r="CP22" s="51">
        <v>0</v>
      </c>
      <c r="CQ22" s="51">
        <v>0</v>
      </c>
      <c r="CR22" s="51">
        <v>0</v>
      </c>
      <c r="CS22" s="51">
        <v>0</v>
      </c>
      <c r="CT22" s="51">
        <v>0</v>
      </c>
      <c r="CU22" s="51">
        <v>0</v>
      </c>
      <c r="CV22" s="51">
        <v>0</v>
      </c>
      <c r="CW22" s="51">
        <v>0</v>
      </c>
      <c r="CX22" s="51">
        <v>0</v>
      </c>
      <c r="CY22" s="51">
        <v>0</v>
      </c>
      <c r="CZ22" s="51">
        <v>0</v>
      </c>
      <c r="DA22" s="51">
        <v>0</v>
      </c>
      <c r="DB22" s="51">
        <v>0</v>
      </c>
      <c r="DC22" s="51">
        <v>0</v>
      </c>
      <c r="DD22" s="51">
        <v>0</v>
      </c>
      <c r="DE22" s="51">
        <v>0</v>
      </c>
      <c r="DF22" s="51">
        <v>0</v>
      </c>
      <c r="DG22" s="51">
        <v>0</v>
      </c>
      <c r="DH22" s="51">
        <v>0</v>
      </c>
      <c r="DI22" s="51">
        <v>0</v>
      </c>
      <c r="DJ22" s="51">
        <v>0</v>
      </c>
      <c r="DK22" s="51">
        <v>133.69633490271102</v>
      </c>
      <c r="DL22" s="51">
        <v>124.75856692872084</v>
      </c>
      <c r="DM22" s="51">
        <v>0</v>
      </c>
      <c r="DN22" s="51">
        <v>0</v>
      </c>
      <c r="DO22" s="51">
        <v>15.001544879563516</v>
      </c>
      <c r="DP22" s="51">
        <v>0</v>
      </c>
      <c r="DQ22" s="51">
        <v>0</v>
      </c>
      <c r="DR22" s="51">
        <v>20.613519673955761</v>
      </c>
      <c r="DS22" s="51">
        <v>0</v>
      </c>
      <c r="DT22" s="51">
        <v>0</v>
      </c>
      <c r="DU22" s="51">
        <v>0</v>
      </c>
      <c r="DV22" s="51">
        <v>0</v>
      </c>
      <c r="DW22" s="51">
        <v>23800.056827459404</v>
      </c>
      <c r="DX22" s="51">
        <v>4215488.5478383396</v>
      </c>
      <c r="DY22" s="51">
        <v>0</v>
      </c>
      <c r="DZ22" s="51">
        <v>0</v>
      </c>
      <c r="EA22" s="51">
        <v>0</v>
      </c>
      <c r="EB22" s="51">
        <v>0</v>
      </c>
      <c r="EC22" s="51">
        <v>0</v>
      </c>
      <c r="ED22" s="51">
        <v>0</v>
      </c>
      <c r="EE22" s="51">
        <v>0</v>
      </c>
      <c r="EF22" s="51">
        <v>0</v>
      </c>
      <c r="EG22" s="51">
        <v>0</v>
      </c>
      <c r="EH22" s="51">
        <v>0</v>
      </c>
      <c r="EI22" s="51">
        <v>3825.2392251178012</v>
      </c>
      <c r="EJ22" s="51">
        <v>0</v>
      </c>
      <c r="EK22" s="51">
        <v>0</v>
      </c>
      <c r="EL22" s="51">
        <v>0</v>
      </c>
      <c r="EM22" s="51">
        <v>2359.4786401456254</v>
      </c>
      <c r="EN22" s="51">
        <v>0</v>
      </c>
      <c r="EO22" s="51">
        <v>0</v>
      </c>
      <c r="EP22" s="51">
        <v>0</v>
      </c>
      <c r="EQ22" s="51">
        <v>0</v>
      </c>
      <c r="ER22" s="51">
        <v>0</v>
      </c>
      <c r="ES22" s="51">
        <v>0</v>
      </c>
      <c r="ET22" s="51">
        <v>0</v>
      </c>
      <c r="EU22" s="51">
        <v>0</v>
      </c>
      <c r="EV22" s="51">
        <v>0</v>
      </c>
      <c r="EW22" s="51">
        <v>600.9491636403809</v>
      </c>
      <c r="EX22" s="51">
        <v>80248.693889457078</v>
      </c>
      <c r="EY22" s="51">
        <v>606.80800166526365</v>
      </c>
      <c r="EZ22" s="51">
        <v>622.76729003778848</v>
      </c>
      <c r="FA22" s="51">
        <v>11931.950425717841</v>
      </c>
      <c r="FB22" s="51">
        <v>0</v>
      </c>
      <c r="FC22" s="51">
        <v>896.65579540836086</v>
      </c>
      <c r="FD22" s="51">
        <v>0</v>
      </c>
      <c r="FE22" s="51">
        <v>0</v>
      </c>
      <c r="FF22" s="51">
        <v>26.094540133980367</v>
      </c>
      <c r="FG22" s="51">
        <v>0</v>
      </c>
      <c r="FH22" s="51">
        <v>846.5757325541008</v>
      </c>
      <c r="FI22" s="51">
        <v>0</v>
      </c>
      <c r="FJ22" s="51">
        <v>0</v>
      </c>
      <c r="FK22" s="58">
        <v>28736899.21942139</v>
      </c>
      <c r="FL22" s="59">
        <v>69912143.371622697</v>
      </c>
      <c r="FM22" s="62">
        <v>69912143.371622697</v>
      </c>
      <c r="FN22" s="62">
        <v>0</v>
      </c>
      <c r="FO22" s="59">
        <v>3244967.105712668</v>
      </c>
      <c r="FP22" s="62">
        <v>2345601</v>
      </c>
      <c r="FQ22" s="59">
        <v>899366.10571266804</v>
      </c>
      <c r="FR22" s="62">
        <v>1310338.9813550401</v>
      </c>
      <c r="FS22" s="62">
        <v>0</v>
      </c>
      <c r="FT22" s="59">
        <v>1310338.9813550401</v>
      </c>
      <c r="FU22" s="59">
        <v>103204348.67811179</v>
      </c>
      <c r="FW22" s="60">
        <f>+[1]Supply!FS22</f>
        <v>103204348.67811179</v>
      </c>
      <c r="FX22" s="61">
        <f t="shared" si="0"/>
        <v>0</v>
      </c>
    </row>
    <row r="23" spans="1:180" x14ac:dyDescent="0.25">
      <c r="A23" s="86" t="s">
        <v>48</v>
      </c>
      <c r="B23" s="43">
        <v>19</v>
      </c>
      <c r="C23" s="51">
        <v>524582.01163443725</v>
      </c>
      <c r="D23" s="51">
        <v>20183.020701932743</v>
      </c>
      <c r="E23" s="51">
        <v>88262.264286926584</v>
      </c>
      <c r="F23" s="51">
        <v>184156.33983809463</v>
      </c>
      <c r="G23" s="51">
        <v>33432.155777537759</v>
      </c>
      <c r="H23" s="51">
        <v>156571.24471061493</v>
      </c>
      <c r="I23" s="51">
        <v>1885.4574921929848</v>
      </c>
      <c r="J23" s="51">
        <v>4645.7488715615127</v>
      </c>
      <c r="K23" s="51">
        <v>79094.826359613973</v>
      </c>
      <c r="L23" s="51">
        <v>475.68109578875885</v>
      </c>
      <c r="M23" s="51">
        <v>66835.302787399793</v>
      </c>
      <c r="N23" s="51">
        <v>24993.716063856766</v>
      </c>
      <c r="O23" s="51">
        <v>120614.90544683268</v>
      </c>
      <c r="P23" s="51">
        <v>1249.7004865120966</v>
      </c>
      <c r="Q23" s="51">
        <v>2329.5285276861846</v>
      </c>
      <c r="R23" s="51">
        <v>0</v>
      </c>
      <c r="S23" s="51">
        <v>0</v>
      </c>
      <c r="T23" s="51">
        <v>3780.0001427459461</v>
      </c>
      <c r="U23" s="51">
        <v>2109536.3298533494</v>
      </c>
      <c r="V23" s="51">
        <v>0</v>
      </c>
      <c r="W23" s="51">
        <v>0</v>
      </c>
      <c r="X23" s="51">
        <v>1878.836155715366</v>
      </c>
      <c r="Y23" s="51">
        <v>0</v>
      </c>
      <c r="Z23" s="51">
        <v>0</v>
      </c>
      <c r="AA23" s="51">
        <v>1132.104860618756</v>
      </c>
      <c r="AB23" s="51">
        <v>0</v>
      </c>
      <c r="AC23" s="51">
        <v>2003.0774498840515</v>
      </c>
      <c r="AD23" s="51">
        <v>0</v>
      </c>
      <c r="AE23" s="51">
        <v>0</v>
      </c>
      <c r="AF23" s="51">
        <v>0</v>
      </c>
      <c r="AG23" s="51">
        <v>0</v>
      </c>
      <c r="AH23" s="51">
        <v>0</v>
      </c>
      <c r="AI23" s="51">
        <v>0</v>
      </c>
      <c r="AJ23" s="51">
        <v>0</v>
      </c>
      <c r="AK23" s="51">
        <v>263123.72327418783</v>
      </c>
      <c r="AL23" s="51">
        <v>0</v>
      </c>
      <c r="AM23" s="51">
        <v>0</v>
      </c>
      <c r="AN23" s="51">
        <v>0</v>
      </c>
      <c r="AO23" s="51">
        <v>0</v>
      </c>
      <c r="AP23" s="51">
        <v>0</v>
      </c>
      <c r="AQ23" s="51">
        <v>358.79144691572105</v>
      </c>
      <c r="AR23" s="51">
        <v>212.52450422688906</v>
      </c>
      <c r="AS23" s="51">
        <v>0</v>
      </c>
      <c r="AT23" s="51">
        <v>8.8704645927199923</v>
      </c>
      <c r="AU23" s="51">
        <v>0</v>
      </c>
      <c r="AV23" s="51">
        <v>80615.797753846331</v>
      </c>
      <c r="AW23" s="51">
        <v>0</v>
      </c>
      <c r="AX23" s="51">
        <v>0</v>
      </c>
      <c r="AY23" s="51">
        <v>0</v>
      </c>
      <c r="AZ23" s="51">
        <v>0</v>
      </c>
      <c r="BA23" s="51">
        <v>11312.023654325219</v>
      </c>
      <c r="BB23" s="51">
        <v>0</v>
      </c>
      <c r="BC23" s="51">
        <v>0</v>
      </c>
      <c r="BD23" s="51">
        <v>0</v>
      </c>
      <c r="BE23" s="51">
        <v>0</v>
      </c>
      <c r="BF23" s="51">
        <v>0</v>
      </c>
      <c r="BG23" s="51">
        <v>0</v>
      </c>
      <c r="BH23" s="51">
        <v>0</v>
      </c>
      <c r="BI23" s="51">
        <v>0</v>
      </c>
      <c r="BJ23" s="51">
        <v>0</v>
      </c>
      <c r="BK23" s="51">
        <v>0</v>
      </c>
      <c r="BL23" s="51">
        <v>0</v>
      </c>
      <c r="BM23" s="51">
        <v>1924.3102717913628</v>
      </c>
      <c r="BN23" s="51">
        <v>0</v>
      </c>
      <c r="BO23" s="51">
        <v>0</v>
      </c>
      <c r="BP23" s="51">
        <v>0</v>
      </c>
      <c r="BQ23" s="51">
        <v>0</v>
      </c>
      <c r="BR23" s="51">
        <v>0</v>
      </c>
      <c r="BS23" s="51">
        <v>0</v>
      </c>
      <c r="BT23" s="51">
        <v>0</v>
      </c>
      <c r="BU23" s="51">
        <v>0</v>
      </c>
      <c r="BV23" s="51">
        <v>0</v>
      </c>
      <c r="BW23" s="51">
        <v>0</v>
      </c>
      <c r="BX23" s="51">
        <v>0</v>
      </c>
      <c r="BY23" s="51">
        <v>0</v>
      </c>
      <c r="BZ23" s="51">
        <v>0</v>
      </c>
      <c r="CA23" s="51">
        <v>0</v>
      </c>
      <c r="CB23" s="51">
        <v>0</v>
      </c>
      <c r="CC23" s="51">
        <v>0</v>
      </c>
      <c r="CD23" s="51">
        <v>0</v>
      </c>
      <c r="CE23" s="51">
        <v>0</v>
      </c>
      <c r="CF23" s="51">
        <v>0</v>
      </c>
      <c r="CG23" s="51">
        <v>0</v>
      </c>
      <c r="CH23" s="51">
        <v>0</v>
      </c>
      <c r="CI23" s="51">
        <v>0</v>
      </c>
      <c r="CJ23" s="51">
        <v>0</v>
      </c>
      <c r="CK23" s="51">
        <v>0</v>
      </c>
      <c r="CL23" s="51">
        <v>0</v>
      </c>
      <c r="CM23" s="51">
        <v>0</v>
      </c>
      <c r="CN23" s="51">
        <v>0</v>
      </c>
      <c r="CO23" s="51">
        <v>0</v>
      </c>
      <c r="CP23" s="51">
        <v>0</v>
      </c>
      <c r="CQ23" s="51">
        <v>0</v>
      </c>
      <c r="CR23" s="51">
        <v>0</v>
      </c>
      <c r="CS23" s="51">
        <v>0</v>
      </c>
      <c r="CT23" s="51">
        <v>7.0326117963910901</v>
      </c>
      <c r="CU23" s="51">
        <v>0</v>
      </c>
      <c r="CV23" s="51">
        <v>0</v>
      </c>
      <c r="CW23" s="51">
        <v>0</v>
      </c>
      <c r="CX23" s="51">
        <v>0</v>
      </c>
      <c r="CY23" s="51">
        <v>0</v>
      </c>
      <c r="CZ23" s="51">
        <v>0</v>
      </c>
      <c r="DA23" s="51">
        <v>0</v>
      </c>
      <c r="DB23" s="51">
        <v>0</v>
      </c>
      <c r="DC23" s="51">
        <v>0</v>
      </c>
      <c r="DD23" s="51">
        <v>0</v>
      </c>
      <c r="DE23" s="51">
        <v>22370.939342476096</v>
      </c>
      <c r="DF23" s="51">
        <v>0</v>
      </c>
      <c r="DG23" s="51">
        <v>0</v>
      </c>
      <c r="DH23" s="51">
        <v>0</v>
      </c>
      <c r="DI23" s="51">
        <v>0</v>
      </c>
      <c r="DJ23" s="51">
        <v>0</v>
      </c>
      <c r="DK23" s="51">
        <v>0</v>
      </c>
      <c r="DL23" s="51">
        <v>8340.1739716389893</v>
      </c>
      <c r="DM23" s="51">
        <v>0</v>
      </c>
      <c r="DN23" s="51">
        <v>0</v>
      </c>
      <c r="DO23" s="51">
        <v>0</v>
      </c>
      <c r="DP23" s="51">
        <v>0</v>
      </c>
      <c r="DQ23" s="51">
        <v>0</v>
      </c>
      <c r="DR23" s="51">
        <v>0</v>
      </c>
      <c r="DS23" s="51">
        <v>0</v>
      </c>
      <c r="DT23" s="51">
        <v>0</v>
      </c>
      <c r="DU23" s="51">
        <v>0</v>
      </c>
      <c r="DV23" s="51">
        <v>0</v>
      </c>
      <c r="DW23" s="51">
        <v>713.19620825823279</v>
      </c>
      <c r="DX23" s="51">
        <v>304405.03587395733</v>
      </c>
      <c r="DY23" s="51">
        <v>0</v>
      </c>
      <c r="DZ23" s="51">
        <v>0</v>
      </c>
      <c r="EA23" s="51">
        <v>0</v>
      </c>
      <c r="EB23" s="51">
        <v>0</v>
      </c>
      <c r="EC23" s="51">
        <v>0</v>
      </c>
      <c r="ED23" s="51">
        <v>0</v>
      </c>
      <c r="EE23" s="51">
        <v>0</v>
      </c>
      <c r="EF23" s="51">
        <v>0</v>
      </c>
      <c r="EG23" s="51">
        <v>0</v>
      </c>
      <c r="EH23" s="51">
        <v>0</v>
      </c>
      <c r="EI23" s="51">
        <v>504.89146101204938</v>
      </c>
      <c r="EJ23" s="51">
        <v>0</v>
      </c>
      <c r="EK23" s="51">
        <v>0</v>
      </c>
      <c r="EL23" s="51">
        <v>7.9878905849112245</v>
      </c>
      <c r="EM23" s="51">
        <v>10230.323700760784</v>
      </c>
      <c r="EN23" s="51">
        <v>0</v>
      </c>
      <c r="EO23" s="51">
        <v>0</v>
      </c>
      <c r="EP23" s="51">
        <v>0</v>
      </c>
      <c r="EQ23" s="51">
        <v>0</v>
      </c>
      <c r="ER23" s="51">
        <v>0</v>
      </c>
      <c r="ES23" s="51">
        <v>0</v>
      </c>
      <c r="ET23" s="51">
        <v>0</v>
      </c>
      <c r="EU23" s="51">
        <v>2220.4899056894037</v>
      </c>
      <c r="EV23" s="51">
        <v>0</v>
      </c>
      <c r="EW23" s="51">
        <v>0</v>
      </c>
      <c r="EX23" s="51">
        <v>48109.026579714955</v>
      </c>
      <c r="EY23" s="51">
        <v>8236.4217803405027</v>
      </c>
      <c r="EZ23" s="51">
        <v>45.591423681468832</v>
      </c>
      <c r="FA23" s="51">
        <v>2390.8688376621271</v>
      </c>
      <c r="FB23" s="51">
        <v>102.21320961423099</v>
      </c>
      <c r="FC23" s="51">
        <v>0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I23" s="51">
        <v>688.73959492878555</v>
      </c>
      <c r="FJ23" s="51">
        <v>0</v>
      </c>
      <c r="FK23" s="58">
        <v>4193571.2263053041</v>
      </c>
      <c r="FL23" s="59">
        <v>7953333.8306943998</v>
      </c>
      <c r="FM23" s="62">
        <v>7953333.8306943998</v>
      </c>
      <c r="FN23" s="62">
        <v>0</v>
      </c>
      <c r="FO23" s="59">
        <v>250780.32373686571</v>
      </c>
      <c r="FP23" s="62">
        <v>0</v>
      </c>
      <c r="FQ23" s="59">
        <v>250780.32373686571</v>
      </c>
      <c r="FR23" s="62">
        <v>89051.0885471863</v>
      </c>
      <c r="FS23" s="62">
        <v>0</v>
      </c>
      <c r="FT23" s="59">
        <v>89051.0885471863</v>
      </c>
      <c r="FU23" s="59">
        <v>12486736.469283756</v>
      </c>
      <c r="FW23" s="60">
        <f>+[1]Supply!FS23</f>
        <v>12486736.469283756</v>
      </c>
      <c r="FX23" s="61">
        <f t="shared" si="0"/>
        <v>0</v>
      </c>
    </row>
    <row r="24" spans="1:180" s="63" customFormat="1" ht="14.4" x14ac:dyDescent="0.3">
      <c r="A24" s="86" t="s">
        <v>49</v>
      </c>
      <c r="B24" s="43">
        <v>20</v>
      </c>
      <c r="C24" s="51">
        <v>33828372.107934996</v>
      </c>
      <c r="D24" s="51">
        <v>276162.14538025926</v>
      </c>
      <c r="E24" s="51">
        <v>2144145.2514063595</v>
      </c>
      <c r="F24" s="51">
        <v>1292480.434538773</v>
      </c>
      <c r="G24" s="51">
        <v>2823454.3092426118</v>
      </c>
      <c r="H24" s="51">
        <v>1515498.6471425523</v>
      </c>
      <c r="I24" s="51">
        <v>7555.9393189492821</v>
      </c>
      <c r="J24" s="51">
        <v>229370.37724992802</v>
      </c>
      <c r="K24" s="51">
        <v>234715.12091014575</v>
      </c>
      <c r="L24" s="51">
        <v>22832.24768167271</v>
      </c>
      <c r="M24" s="51">
        <v>208429.33609320654</v>
      </c>
      <c r="N24" s="51">
        <v>552554.04476705671</v>
      </c>
      <c r="O24" s="51">
        <v>671713.88303374266</v>
      </c>
      <c r="P24" s="51">
        <v>6583.8592938158763</v>
      </c>
      <c r="Q24" s="51">
        <v>7226.8060086000505</v>
      </c>
      <c r="R24" s="51">
        <v>189307.83336180102</v>
      </c>
      <c r="S24" s="51">
        <v>26278.567012950829</v>
      </c>
      <c r="T24" s="51">
        <v>27522.243472857266</v>
      </c>
      <c r="U24" s="51">
        <v>12072.14684675768</v>
      </c>
      <c r="V24" s="51">
        <v>414507.84828061762</v>
      </c>
      <c r="W24" s="51">
        <v>0</v>
      </c>
      <c r="X24" s="51">
        <v>1948.1326205942946</v>
      </c>
      <c r="Y24" s="51">
        <v>0</v>
      </c>
      <c r="Z24" s="51">
        <v>0</v>
      </c>
      <c r="AA24" s="51">
        <v>9385.2483768962375</v>
      </c>
      <c r="AB24" s="51">
        <v>131340.72085237189</v>
      </c>
      <c r="AC24" s="51">
        <v>24100.962670757755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1">
        <v>0</v>
      </c>
      <c r="AL24" s="51">
        <v>0</v>
      </c>
      <c r="AM24" s="51">
        <v>61608.472381317828</v>
      </c>
      <c r="AN24" s="51">
        <v>0</v>
      </c>
      <c r="AO24" s="51">
        <v>0</v>
      </c>
      <c r="AP24" s="51">
        <v>0</v>
      </c>
      <c r="AQ24" s="51">
        <v>0</v>
      </c>
      <c r="AR24" s="51">
        <v>0</v>
      </c>
      <c r="AS24" s="51">
        <v>0</v>
      </c>
      <c r="AT24" s="51">
        <v>1.0534905350361008</v>
      </c>
      <c r="AU24" s="51">
        <v>0</v>
      </c>
      <c r="AV24" s="51">
        <v>0</v>
      </c>
      <c r="AW24" s="51">
        <v>0</v>
      </c>
      <c r="AX24" s="51">
        <v>0</v>
      </c>
      <c r="AY24" s="51">
        <v>0</v>
      </c>
      <c r="AZ24" s="51">
        <v>0</v>
      </c>
      <c r="BA24" s="51">
        <v>0</v>
      </c>
      <c r="BB24" s="51">
        <v>0</v>
      </c>
      <c r="BC24" s="51">
        <v>0</v>
      </c>
      <c r="BD24" s="51">
        <v>0</v>
      </c>
      <c r="BE24" s="51">
        <v>0</v>
      </c>
      <c r="BF24" s="51">
        <v>0</v>
      </c>
      <c r="BG24" s="51">
        <v>0</v>
      </c>
      <c r="BH24" s="51">
        <v>0</v>
      </c>
      <c r="BI24" s="51">
        <v>0</v>
      </c>
      <c r="BJ24" s="51">
        <v>0</v>
      </c>
      <c r="BK24" s="51">
        <v>0</v>
      </c>
      <c r="BL24" s="51">
        <v>0</v>
      </c>
      <c r="BM24" s="51">
        <v>2497.7559391529517</v>
      </c>
      <c r="BN24" s="51">
        <v>0</v>
      </c>
      <c r="BO24" s="51">
        <v>0</v>
      </c>
      <c r="BP24" s="51">
        <v>0</v>
      </c>
      <c r="BQ24" s="51">
        <v>0</v>
      </c>
      <c r="BR24" s="51">
        <v>0</v>
      </c>
      <c r="BS24" s="51">
        <v>3.7119555478670647</v>
      </c>
      <c r="BT24" s="51">
        <v>0</v>
      </c>
      <c r="BU24" s="51">
        <v>0</v>
      </c>
      <c r="BV24" s="51">
        <v>0</v>
      </c>
      <c r="BW24" s="51">
        <v>0</v>
      </c>
      <c r="BX24" s="51">
        <v>0</v>
      </c>
      <c r="BY24" s="51">
        <v>0</v>
      </c>
      <c r="BZ24" s="51">
        <v>0</v>
      </c>
      <c r="CA24" s="51">
        <v>0</v>
      </c>
      <c r="CB24" s="51">
        <v>0</v>
      </c>
      <c r="CC24" s="51">
        <v>0</v>
      </c>
      <c r="CD24" s="51">
        <v>0</v>
      </c>
      <c r="CE24" s="51">
        <v>0</v>
      </c>
      <c r="CF24" s="51">
        <v>0</v>
      </c>
      <c r="CG24" s="51">
        <v>0</v>
      </c>
      <c r="CH24" s="51">
        <v>0</v>
      </c>
      <c r="CI24" s="51">
        <v>0</v>
      </c>
      <c r="CJ24" s="51">
        <v>0</v>
      </c>
      <c r="CK24" s="51">
        <v>0</v>
      </c>
      <c r="CL24" s="51">
        <v>0</v>
      </c>
      <c r="CM24" s="51">
        <v>0</v>
      </c>
      <c r="CN24" s="51">
        <v>0</v>
      </c>
      <c r="CO24" s="51">
        <v>0</v>
      </c>
      <c r="CP24" s="51">
        <v>0</v>
      </c>
      <c r="CQ24" s="51">
        <v>0</v>
      </c>
      <c r="CR24" s="51">
        <v>0</v>
      </c>
      <c r="CS24" s="51">
        <v>0</v>
      </c>
      <c r="CT24" s="51">
        <v>0</v>
      </c>
      <c r="CU24" s="51">
        <v>0</v>
      </c>
      <c r="CV24" s="51">
        <v>0</v>
      </c>
      <c r="CW24" s="51">
        <v>0</v>
      </c>
      <c r="CX24" s="51">
        <v>0</v>
      </c>
      <c r="CY24" s="51">
        <v>0</v>
      </c>
      <c r="CZ24" s="51">
        <v>0</v>
      </c>
      <c r="DA24" s="51">
        <v>0</v>
      </c>
      <c r="DB24" s="51">
        <v>0</v>
      </c>
      <c r="DC24" s="51">
        <v>0</v>
      </c>
      <c r="DD24" s="51">
        <v>0</v>
      </c>
      <c r="DE24" s="51">
        <v>0</v>
      </c>
      <c r="DF24" s="51">
        <v>0</v>
      </c>
      <c r="DG24" s="51">
        <v>2729.0393842735875</v>
      </c>
      <c r="DH24" s="51">
        <v>0</v>
      </c>
      <c r="DI24" s="51">
        <v>0</v>
      </c>
      <c r="DJ24" s="51">
        <v>0</v>
      </c>
      <c r="DK24" s="51">
        <v>0</v>
      </c>
      <c r="DL24" s="51">
        <v>1927.198374138708</v>
      </c>
      <c r="DM24" s="51">
        <v>0</v>
      </c>
      <c r="DN24" s="51">
        <v>0</v>
      </c>
      <c r="DO24" s="51">
        <v>0</v>
      </c>
      <c r="DP24" s="51">
        <v>0</v>
      </c>
      <c r="DQ24" s="51">
        <v>0</v>
      </c>
      <c r="DR24" s="51">
        <v>0</v>
      </c>
      <c r="DS24" s="51">
        <v>0</v>
      </c>
      <c r="DT24" s="51">
        <v>0</v>
      </c>
      <c r="DU24" s="51">
        <v>0</v>
      </c>
      <c r="DV24" s="51">
        <v>0</v>
      </c>
      <c r="DW24" s="51">
        <v>0</v>
      </c>
      <c r="DX24" s="51">
        <v>0</v>
      </c>
      <c r="DY24" s="51">
        <v>0</v>
      </c>
      <c r="DZ24" s="51">
        <v>0</v>
      </c>
      <c r="EA24" s="51">
        <v>0</v>
      </c>
      <c r="EB24" s="51">
        <v>0</v>
      </c>
      <c r="EC24" s="51">
        <v>0</v>
      </c>
      <c r="ED24" s="51">
        <v>0</v>
      </c>
      <c r="EE24" s="51">
        <v>0</v>
      </c>
      <c r="EF24" s="51">
        <v>0</v>
      </c>
      <c r="EG24" s="51">
        <v>0</v>
      </c>
      <c r="EH24" s="51">
        <v>0</v>
      </c>
      <c r="EI24" s="51">
        <v>0</v>
      </c>
      <c r="EJ24" s="51">
        <v>0</v>
      </c>
      <c r="EK24" s="51">
        <v>0</v>
      </c>
      <c r="EL24" s="51">
        <v>4977.960856652121</v>
      </c>
      <c r="EM24" s="51">
        <v>823157.15126544156</v>
      </c>
      <c r="EN24" s="51">
        <v>0</v>
      </c>
      <c r="EO24" s="51">
        <v>0</v>
      </c>
      <c r="EP24" s="51">
        <v>0</v>
      </c>
      <c r="EQ24" s="51">
        <v>0</v>
      </c>
      <c r="ER24" s="51">
        <v>0</v>
      </c>
      <c r="ES24" s="51">
        <v>0</v>
      </c>
      <c r="ET24" s="51">
        <v>0</v>
      </c>
      <c r="EU24" s="51">
        <v>2491.5276542497099</v>
      </c>
      <c r="EV24" s="51">
        <v>0</v>
      </c>
      <c r="EW24" s="51">
        <v>2935.7332678300018</v>
      </c>
      <c r="EX24" s="51">
        <v>68.470892469557938</v>
      </c>
      <c r="EY24" s="51">
        <v>394.10480551853817</v>
      </c>
      <c r="EZ24" s="51">
        <v>0</v>
      </c>
      <c r="FA24" s="51">
        <v>0</v>
      </c>
      <c r="FB24" s="51">
        <v>0</v>
      </c>
      <c r="FC24" s="51">
        <v>0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I24" s="51">
        <v>0</v>
      </c>
      <c r="FJ24" s="51">
        <v>0</v>
      </c>
      <c r="FK24" s="58">
        <v>45560350.39376542</v>
      </c>
      <c r="FL24" s="59">
        <v>0</v>
      </c>
      <c r="FM24" s="62">
        <v>0</v>
      </c>
      <c r="FN24" s="62">
        <v>0</v>
      </c>
      <c r="FO24" s="59">
        <v>262158.26375736296</v>
      </c>
      <c r="FP24" s="62">
        <v>0</v>
      </c>
      <c r="FQ24" s="59">
        <v>262158.26375736296</v>
      </c>
      <c r="FR24" s="62">
        <v>0</v>
      </c>
      <c r="FS24" s="62">
        <v>0</v>
      </c>
      <c r="FT24" s="59">
        <v>0</v>
      </c>
      <c r="FU24" s="59">
        <v>45822508.657522783</v>
      </c>
      <c r="FW24" s="60">
        <f>+[1]Supply!FS24</f>
        <v>45822508.657522783</v>
      </c>
      <c r="FX24" s="61">
        <f t="shared" si="0"/>
        <v>0</v>
      </c>
    </row>
    <row r="25" spans="1:180" s="63" customFormat="1" ht="14.4" x14ac:dyDescent="0.3">
      <c r="A25" s="86" t="s">
        <v>50</v>
      </c>
      <c r="B25" s="43">
        <v>21</v>
      </c>
      <c r="C25" s="51">
        <v>63155.427445728266</v>
      </c>
      <c r="D25" s="51">
        <v>1988.8768519847688</v>
      </c>
      <c r="E25" s="51">
        <v>14936.847888236487</v>
      </c>
      <c r="F25" s="51">
        <v>0</v>
      </c>
      <c r="G25" s="51">
        <v>779.34928396616067</v>
      </c>
      <c r="H25" s="51">
        <v>568893.1695116614</v>
      </c>
      <c r="I25" s="51">
        <v>137126.27032042667</v>
      </c>
      <c r="J25" s="51">
        <v>652.2935659996848</v>
      </c>
      <c r="K25" s="51">
        <v>7824.5225935549533</v>
      </c>
      <c r="L25" s="51">
        <v>2114.139596894091</v>
      </c>
      <c r="M25" s="51">
        <v>1409.0890037213887</v>
      </c>
      <c r="N25" s="51">
        <v>0</v>
      </c>
      <c r="O25" s="51">
        <v>0</v>
      </c>
      <c r="P25" s="51">
        <v>0</v>
      </c>
      <c r="Q25" s="51">
        <v>805.96657283360548</v>
      </c>
      <c r="R25" s="51">
        <v>19413.002690403642</v>
      </c>
      <c r="S25" s="51">
        <v>974.33687273832027</v>
      </c>
      <c r="T25" s="51">
        <v>1820.5839858189511</v>
      </c>
      <c r="U25" s="51">
        <v>188130.0197764312</v>
      </c>
      <c r="V25" s="51">
        <v>0</v>
      </c>
      <c r="W25" s="51">
        <v>297400.83488946658</v>
      </c>
      <c r="X25" s="51">
        <v>264.92634321403074</v>
      </c>
      <c r="Y25" s="51">
        <v>0</v>
      </c>
      <c r="Z25" s="51">
        <v>0</v>
      </c>
      <c r="AA25" s="51">
        <v>238.79267961585799</v>
      </c>
      <c r="AB25" s="51">
        <v>0</v>
      </c>
      <c r="AC25" s="51">
        <v>292.01439086398869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1">
        <v>48765.330894076789</v>
      </c>
      <c r="AL25" s="51">
        <v>0</v>
      </c>
      <c r="AM25" s="51">
        <v>479.62233978359222</v>
      </c>
      <c r="AN25" s="51">
        <v>127.45666963570231</v>
      </c>
      <c r="AO25" s="51">
        <v>0</v>
      </c>
      <c r="AP25" s="51">
        <v>0</v>
      </c>
      <c r="AQ25" s="51">
        <v>2264.7805191135667</v>
      </c>
      <c r="AR25" s="51">
        <v>112.81976514285785</v>
      </c>
      <c r="AS25" s="51">
        <v>0</v>
      </c>
      <c r="AT25" s="51">
        <v>5.6769214471193497</v>
      </c>
      <c r="AU25" s="51">
        <v>238180.99560505606</v>
      </c>
      <c r="AV25" s="51">
        <v>64069.482341918534</v>
      </c>
      <c r="AW25" s="51">
        <v>319.52445248734006</v>
      </c>
      <c r="AX25" s="51">
        <v>1805424.124014169</v>
      </c>
      <c r="AY25" s="51">
        <v>0</v>
      </c>
      <c r="AZ25" s="51">
        <v>0</v>
      </c>
      <c r="BA25" s="51">
        <v>0</v>
      </c>
      <c r="BB25" s="51">
        <v>2.6439224543748905</v>
      </c>
      <c r="BC25" s="51">
        <v>2992297.9499000804</v>
      </c>
      <c r="BD25" s="51">
        <v>0</v>
      </c>
      <c r="BE25" s="51">
        <v>52524.408321389448</v>
      </c>
      <c r="BF25" s="51">
        <v>0</v>
      </c>
      <c r="BG25" s="51">
        <v>28707.741777937397</v>
      </c>
      <c r="BH25" s="51">
        <v>0</v>
      </c>
      <c r="BI25" s="51">
        <v>0</v>
      </c>
      <c r="BJ25" s="51">
        <v>0</v>
      </c>
      <c r="BK25" s="51">
        <v>0</v>
      </c>
      <c r="BL25" s="51">
        <v>0</v>
      </c>
      <c r="BM25" s="51">
        <v>0</v>
      </c>
      <c r="BN25" s="51">
        <v>0</v>
      </c>
      <c r="BO25" s="51">
        <v>0</v>
      </c>
      <c r="BP25" s="51">
        <v>0</v>
      </c>
      <c r="BQ25" s="51">
        <v>1117.0385809704569</v>
      </c>
      <c r="BR25" s="51">
        <v>0</v>
      </c>
      <c r="BS25" s="51">
        <v>0</v>
      </c>
      <c r="BT25" s="51">
        <v>0</v>
      </c>
      <c r="BU25" s="51">
        <v>2.8409425333228397</v>
      </c>
      <c r="BV25" s="51">
        <v>0</v>
      </c>
      <c r="BW25" s="51">
        <v>0</v>
      </c>
      <c r="BX25" s="51">
        <v>430.01707821016925</v>
      </c>
      <c r="BY25" s="51">
        <v>0</v>
      </c>
      <c r="BZ25" s="51">
        <v>0</v>
      </c>
      <c r="CA25" s="51">
        <v>0</v>
      </c>
      <c r="CB25" s="51">
        <v>0</v>
      </c>
      <c r="CC25" s="51">
        <v>0</v>
      </c>
      <c r="CD25" s="51">
        <v>0</v>
      </c>
      <c r="CE25" s="51">
        <v>0</v>
      </c>
      <c r="CF25" s="51">
        <v>0</v>
      </c>
      <c r="CG25" s="51">
        <v>0</v>
      </c>
      <c r="CH25" s="51">
        <v>0</v>
      </c>
      <c r="CI25" s="51">
        <v>0</v>
      </c>
      <c r="CJ25" s="51">
        <v>0</v>
      </c>
      <c r="CK25" s="51">
        <v>0</v>
      </c>
      <c r="CL25" s="51">
        <v>172.95276201152797</v>
      </c>
      <c r="CM25" s="51">
        <v>0</v>
      </c>
      <c r="CN25" s="51">
        <v>0</v>
      </c>
      <c r="CO25" s="51">
        <v>0</v>
      </c>
      <c r="CP25" s="51">
        <v>0</v>
      </c>
      <c r="CQ25" s="51">
        <v>0</v>
      </c>
      <c r="CR25" s="51">
        <v>181.8670533533743</v>
      </c>
      <c r="CS25" s="51">
        <v>41.762776328577282</v>
      </c>
      <c r="CT25" s="51">
        <v>0</v>
      </c>
      <c r="CU25" s="51">
        <v>0</v>
      </c>
      <c r="CV25" s="51">
        <v>0</v>
      </c>
      <c r="CW25" s="51">
        <v>0</v>
      </c>
      <c r="CX25" s="51">
        <v>0</v>
      </c>
      <c r="CY25" s="51">
        <v>0</v>
      </c>
      <c r="CZ25" s="51">
        <v>0</v>
      </c>
      <c r="DA25" s="51">
        <v>0</v>
      </c>
      <c r="DB25" s="51">
        <v>0</v>
      </c>
      <c r="DC25" s="51">
        <v>0</v>
      </c>
      <c r="DD25" s="51">
        <v>0</v>
      </c>
      <c r="DE25" s="51">
        <v>132.71509078019463</v>
      </c>
      <c r="DF25" s="51">
        <v>0</v>
      </c>
      <c r="DG25" s="51">
        <v>0</v>
      </c>
      <c r="DH25" s="51">
        <v>0</v>
      </c>
      <c r="DI25" s="51">
        <v>648.52861315299754</v>
      </c>
      <c r="DJ25" s="51">
        <v>0</v>
      </c>
      <c r="DK25" s="51">
        <v>0</v>
      </c>
      <c r="DL25" s="51">
        <v>87020.310392498461</v>
      </c>
      <c r="DM25" s="51">
        <v>0</v>
      </c>
      <c r="DN25" s="51">
        <v>0</v>
      </c>
      <c r="DO25" s="51">
        <v>0</v>
      </c>
      <c r="DP25" s="51">
        <v>0</v>
      </c>
      <c r="DQ25" s="51">
        <v>0</v>
      </c>
      <c r="DR25" s="51">
        <v>0</v>
      </c>
      <c r="DS25" s="51">
        <v>0</v>
      </c>
      <c r="DT25" s="51">
        <v>0</v>
      </c>
      <c r="DU25" s="51">
        <v>0</v>
      </c>
      <c r="DV25" s="51">
        <v>0</v>
      </c>
      <c r="DW25" s="51">
        <v>189.70227741419873</v>
      </c>
      <c r="DX25" s="51">
        <v>37609.683141875961</v>
      </c>
      <c r="DY25" s="51">
        <v>0</v>
      </c>
      <c r="DZ25" s="51">
        <v>0</v>
      </c>
      <c r="EA25" s="51">
        <v>0</v>
      </c>
      <c r="EB25" s="51">
        <v>0</v>
      </c>
      <c r="EC25" s="51">
        <v>0</v>
      </c>
      <c r="ED25" s="51">
        <v>0</v>
      </c>
      <c r="EE25" s="51">
        <v>0</v>
      </c>
      <c r="EF25" s="51">
        <v>0</v>
      </c>
      <c r="EG25" s="51">
        <v>0</v>
      </c>
      <c r="EH25" s="51">
        <v>0</v>
      </c>
      <c r="EI25" s="51">
        <v>2812.2423672790669</v>
      </c>
      <c r="EJ25" s="51">
        <v>0</v>
      </c>
      <c r="EK25" s="51">
        <v>0</v>
      </c>
      <c r="EL25" s="51">
        <v>0</v>
      </c>
      <c r="EM25" s="51">
        <v>1175.3453179668491</v>
      </c>
      <c r="EN25" s="51">
        <v>0</v>
      </c>
      <c r="EO25" s="51">
        <v>0</v>
      </c>
      <c r="EP25" s="51">
        <v>0</v>
      </c>
      <c r="EQ25" s="51">
        <v>0</v>
      </c>
      <c r="ER25" s="51">
        <v>0</v>
      </c>
      <c r="ES25" s="51">
        <v>70.946592260797473</v>
      </c>
      <c r="ET25" s="51">
        <v>0</v>
      </c>
      <c r="EU25" s="51">
        <v>0</v>
      </c>
      <c r="EV25" s="51">
        <v>0</v>
      </c>
      <c r="EW25" s="51">
        <v>0</v>
      </c>
      <c r="EX25" s="51">
        <v>169.93559662976216</v>
      </c>
      <c r="EY25" s="51">
        <v>12.160607195047984</v>
      </c>
      <c r="EZ25" s="51">
        <v>0</v>
      </c>
      <c r="FA25" s="51">
        <v>1158.4815856112857</v>
      </c>
      <c r="FB25" s="51">
        <v>0</v>
      </c>
      <c r="FC25" s="51">
        <v>0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I25" s="51">
        <v>0</v>
      </c>
      <c r="FJ25" s="51">
        <v>0</v>
      </c>
      <c r="FK25" s="58">
        <v>6674449.5524843251</v>
      </c>
      <c r="FL25" s="59">
        <v>5288954.7396505699</v>
      </c>
      <c r="FM25" s="62">
        <v>5288954.7396505699</v>
      </c>
      <c r="FN25" s="62">
        <v>0</v>
      </c>
      <c r="FO25" s="59">
        <v>636419.63578821719</v>
      </c>
      <c r="FP25" s="62">
        <v>0</v>
      </c>
      <c r="FQ25" s="59">
        <v>636419.63578821719</v>
      </c>
      <c r="FR25" s="62">
        <v>575743.11268800031</v>
      </c>
      <c r="FS25" s="62">
        <v>0</v>
      </c>
      <c r="FT25" s="59">
        <v>575743.11268800031</v>
      </c>
      <c r="FU25" s="59">
        <v>13175567.040611114</v>
      </c>
      <c r="FW25" s="60">
        <f>+[1]Supply!FS25</f>
        <v>13175567.040611112</v>
      </c>
      <c r="FX25" s="61">
        <f t="shared" si="0"/>
        <v>0</v>
      </c>
    </row>
    <row r="26" spans="1:180" s="63" customFormat="1" ht="14.4" x14ac:dyDescent="0.3">
      <c r="A26" s="86" t="s">
        <v>51</v>
      </c>
      <c r="B26" s="43">
        <v>22</v>
      </c>
      <c r="C26" s="51">
        <v>12384.827155553437</v>
      </c>
      <c r="D26" s="51">
        <v>0</v>
      </c>
      <c r="E26" s="51">
        <v>102.62923544177229</v>
      </c>
      <c r="F26" s="51">
        <v>0</v>
      </c>
      <c r="G26" s="51">
        <v>294.92896319248428</v>
      </c>
      <c r="H26" s="51">
        <v>1268.3670603247529</v>
      </c>
      <c r="I26" s="51">
        <v>0</v>
      </c>
      <c r="J26" s="51">
        <v>165.66504230213002</v>
      </c>
      <c r="K26" s="51">
        <v>274.25257096108487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72.460087330833232</v>
      </c>
      <c r="R26" s="51">
        <v>3111.9761331557343</v>
      </c>
      <c r="S26" s="51">
        <v>212.14605706181243</v>
      </c>
      <c r="T26" s="51">
        <v>195.06036729667991</v>
      </c>
      <c r="U26" s="51">
        <v>116.29058568803758</v>
      </c>
      <c r="V26" s="51">
        <v>38.358399687038634</v>
      </c>
      <c r="W26" s="51">
        <v>0</v>
      </c>
      <c r="X26" s="51">
        <v>54746.019828915472</v>
      </c>
      <c r="Y26" s="51">
        <v>109733.55286520894</v>
      </c>
      <c r="Z26" s="51">
        <v>26251.583406574315</v>
      </c>
      <c r="AA26" s="51">
        <v>7306.9664566505198</v>
      </c>
      <c r="AB26" s="51">
        <v>98.513332675979001</v>
      </c>
      <c r="AC26" s="51">
        <v>200.99474089108651</v>
      </c>
      <c r="AD26" s="51">
        <v>0</v>
      </c>
      <c r="AE26" s="51">
        <v>0</v>
      </c>
      <c r="AF26" s="51">
        <v>0</v>
      </c>
      <c r="AG26" s="51">
        <v>0</v>
      </c>
      <c r="AH26" s="51">
        <v>8.9492405628719549</v>
      </c>
      <c r="AI26" s="51">
        <v>0.44676404591610547</v>
      </c>
      <c r="AJ26" s="51">
        <v>382.70542677715878</v>
      </c>
      <c r="AK26" s="51">
        <v>3.3140202838579751</v>
      </c>
      <c r="AL26" s="51">
        <v>0.23088733482768298</v>
      </c>
      <c r="AM26" s="51">
        <v>0.35646432734421046</v>
      </c>
      <c r="AN26" s="51">
        <v>0</v>
      </c>
      <c r="AO26" s="51">
        <v>0.2066556813872002</v>
      </c>
      <c r="AP26" s="51">
        <v>3.4211019333186625</v>
      </c>
      <c r="AQ26" s="51">
        <v>1.2078028125803937</v>
      </c>
      <c r="AR26" s="51">
        <v>1.1743005979795085</v>
      </c>
      <c r="AS26" s="51">
        <v>0</v>
      </c>
      <c r="AT26" s="51">
        <v>0</v>
      </c>
      <c r="AU26" s="51">
        <v>3.1286734509165792</v>
      </c>
      <c r="AV26" s="51">
        <v>0</v>
      </c>
      <c r="AW26" s="51">
        <v>114.99657995228685</v>
      </c>
      <c r="AX26" s="51">
        <v>0</v>
      </c>
      <c r="AY26" s="51">
        <v>0</v>
      </c>
      <c r="AZ26" s="51">
        <v>0</v>
      </c>
      <c r="BA26" s="51">
        <v>0</v>
      </c>
      <c r="BB26" s="51">
        <v>0</v>
      </c>
      <c r="BC26" s="51">
        <v>0</v>
      </c>
      <c r="BD26" s="51">
        <v>0</v>
      </c>
      <c r="BE26" s="51">
        <v>0</v>
      </c>
      <c r="BF26" s="51">
        <v>3039574.7320696358</v>
      </c>
      <c r="BG26" s="51">
        <v>7082.2108031198077</v>
      </c>
      <c r="BH26" s="51">
        <v>4.182420464722254</v>
      </c>
      <c r="BI26" s="51">
        <v>0</v>
      </c>
      <c r="BJ26" s="51">
        <v>0</v>
      </c>
      <c r="BK26" s="51">
        <v>0</v>
      </c>
      <c r="BL26" s="51">
        <v>28.959163235933222</v>
      </c>
      <c r="BM26" s="51">
        <v>0</v>
      </c>
      <c r="BN26" s="51">
        <v>0</v>
      </c>
      <c r="BO26" s="51">
        <v>0</v>
      </c>
      <c r="BP26" s="51">
        <v>31.309863016976358</v>
      </c>
      <c r="BQ26" s="51">
        <v>0</v>
      </c>
      <c r="BR26" s="51">
        <v>0</v>
      </c>
      <c r="BS26" s="51">
        <v>0</v>
      </c>
      <c r="BT26" s="51">
        <v>0</v>
      </c>
      <c r="BU26" s="51">
        <v>22.10731354248863</v>
      </c>
      <c r="BV26" s="51">
        <v>0</v>
      </c>
      <c r="BW26" s="51">
        <v>0.27519357311066583</v>
      </c>
      <c r="BX26" s="51">
        <v>30.045688063377778</v>
      </c>
      <c r="BY26" s="51">
        <v>0</v>
      </c>
      <c r="BZ26" s="51">
        <v>0.55340956283613008</v>
      </c>
      <c r="CA26" s="51">
        <v>0</v>
      </c>
      <c r="CB26" s="51">
        <v>0</v>
      </c>
      <c r="CC26" s="51">
        <v>0</v>
      </c>
      <c r="CD26" s="51">
        <v>0</v>
      </c>
      <c r="CE26" s="51">
        <v>0</v>
      </c>
      <c r="CF26" s="51">
        <v>0</v>
      </c>
      <c r="CG26" s="51">
        <v>0</v>
      </c>
      <c r="CH26" s="51">
        <v>0</v>
      </c>
      <c r="CI26" s="51">
        <v>0</v>
      </c>
      <c r="CJ26" s="51">
        <v>0</v>
      </c>
      <c r="CK26" s="51">
        <v>0</v>
      </c>
      <c r="CL26" s="51">
        <v>0</v>
      </c>
      <c r="CM26" s="51">
        <v>0</v>
      </c>
      <c r="CN26" s="51">
        <v>0</v>
      </c>
      <c r="CO26" s="51">
        <v>38.139304247395877</v>
      </c>
      <c r="CP26" s="51">
        <v>0</v>
      </c>
      <c r="CQ26" s="51">
        <v>0</v>
      </c>
      <c r="CR26" s="51">
        <v>8077.3824614132036</v>
      </c>
      <c r="CS26" s="51">
        <v>0</v>
      </c>
      <c r="CT26" s="51">
        <v>0</v>
      </c>
      <c r="CU26" s="51">
        <v>6516.6024081932865</v>
      </c>
      <c r="CV26" s="51">
        <v>600.89497676780513</v>
      </c>
      <c r="CW26" s="51">
        <v>0</v>
      </c>
      <c r="CX26" s="51">
        <v>0</v>
      </c>
      <c r="CY26" s="51">
        <v>0</v>
      </c>
      <c r="CZ26" s="51">
        <v>0</v>
      </c>
      <c r="DA26" s="51">
        <v>0</v>
      </c>
      <c r="DB26" s="51">
        <v>0</v>
      </c>
      <c r="DC26" s="51">
        <v>13.461359083581328</v>
      </c>
      <c r="DD26" s="51">
        <v>3608.6040266751015</v>
      </c>
      <c r="DE26" s="51">
        <v>16747.189711880874</v>
      </c>
      <c r="DF26" s="51">
        <v>0</v>
      </c>
      <c r="DG26" s="51">
        <v>4734.0938651054621</v>
      </c>
      <c r="DH26" s="51">
        <v>985.8196779089684</v>
      </c>
      <c r="DI26" s="51">
        <v>5531.145665863005</v>
      </c>
      <c r="DJ26" s="51">
        <v>0</v>
      </c>
      <c r="DK26" s="51">
        <v>0</v>
      </c>
      <c r="DL26" s="51">
        <v>0</v>
      </c>
      <c r="DM26" s="51">
        <v>0</v>
      </c>
      <c r="DN26" s="51">
        <v>0</v>
      </c>
      <c r="DO26" s="51">
        <v>0</v>
      </c>
      <c r="DP26" s="51">
        <v>0</v>
      </c>
      <c r="DQ26" s="51">
        <v>0.86848143260352317</v>
      </c>
      <c r="DR26" s="51">
        <v>0</v>
      </c>
      <c r="DS26" s="51">
        <v>0</v>
      </c>
      <c r="DT26" s="51">
        <v>0</v>
      </c>
      <c r="DU26" s="51">
        <v>0</v>
      </c>
      <c r="DV26" s="51">
        <v>0</v>
      </c>
      <c r="DW26" s="51">
        <v>0</v>
      </c>
      <c r="DX26" s="51">
        <v>73.071422678372841</v>
      </c>
      <c r="DY26" s="51">
        <v>0</v>
      </c>
      <c r="DZ26" s="51">
        <v>0</v>
      </c>
      <c r="EA26" s="51">
        <v>0</v>
      </c>
      <c r="EB26" s="51">
        <v>0</v>
      </c>
      <c r="EC26" s="51">
        <v>0</v>
      </c>
      <c r="ED26" s="51">
        <v>0</v>
      </c>
      <c r="EE26" s="51">
        <v>0</v>
      </c>
      <c r="EF26" s="51">
        <v>0</v>
      </c>
      <c r="EG26" s="51">
        <v>0</v>
      </c>
      <c r="EH26" s="51">
        <v>0</v>
      </c>
      <c r="EI26" s="51">
        <v>0</v>
      </c>
      <c r="EJ26" s="51">
        <v>0</v>
      </c>
      <c r="EK26" s="51">
        <v>0</v>
      </c>
      <c r="EL26" s="51">
        <v>162.70481566228767</v>
      </c>
      <c r="EM26" s="51">
        <v>3220.0485382449797</v>
      </c>
      <c r="EN26" s="51">
        <v>0</v>
      </c>
      <c r="EO26" s="51">
        <v>0</v>
      </c>
      <c r="EP26" s="51">
        <v>0</v>
      </c>
      <c r="EQ26" s="51">
        <v>0</v>
      </c>
      <c r="ER26" s="51">
        <v>0</v>
      </c>
      <c r="ES26" s="51">
        <v>0</v>
      </c>
      <c r="ET26" s="51">
        <v>0</v>
      </c>
      <c r="EU26" s="51">
        <v>15.633935303952654</v>
      </c>
      <c r="EV26" s="51">
        <v>0</v>
      </c>
      <c r="EW26" s="51">
        <v>0</v>
      </c>
      <c r="EX26" s="51">
        <v>9.1934527803317442E-2</v>
      </c>
      <c r="EY26" s="51">
        <v>13.812533957014054</v>
      </c>
      <c r="EZ26" s="51">
        <v>0</v>
      </c>
      <c r="FA26" s="51">
        <v>6.9034633983015592</v>
      </c>
      <c r="FB26" s="51">
        <v>0</v>
      </c>
      <c r="FC26" s="51">
        <v>0</v>
      </c>
      <c r="FD26" s="51">
        <v>0</v>
      </c>
      <c r="FE26" s="51">
        <v>0</v>
      </c>
      <c r="FF26" s="51">
        <v>11.788714531923789</v>
      </c>
      <c r="FG26" s="51">
        <v>0</v>
      </c>
      <c r="FH26" s="51">
        <v>0</v>
      </c>
      <c r="FI26" s="51">
        <v>0</v>
      </c>
      <c r="FJ26" s="51">
        <v>0</v>
      </c>
      <c r="FK26" s="58">
        <v>3314227.3634277633</v>
      </c>
      <c r="FL26" s="59">
        <v>316482.34210273501</v>
      </c>
      <c r="FM26" s="62">
        <v>316482.34210273501</v>
      </c>
      <c r="FN26" s="62">
        <v>0</v>
      </c>
      <c r="FO26" s="59">
        <v>-310931.05186083837</v>
      </c>
      <c r="FP26" s="62">
        <v>0</v>
      </c>
      <c r="FQ26" s="59">
        <v>-310931.05186083837</v>
      </c>
      <c r="FR26" s="62">
        <v>0</v>
      </c>
      <c r="FS26" s="62">
        <v>0</v>
      </c>
      <c r="FT26" s="59">
        <v>0</v>
      </c>
      <c r="FU26" s="59">
        <v>3319778.65366966</v>
      </c>
      <c r="FW26" s="60">
        <f>+[1]Supply!FS26</f>
        <v>3319778.65366966</v>
      </c>
      <c r="FX26" s="61">
        <f t="shared" si="0"/>
        <v>0</v>
      </c>
    </row>
    <row r="27" spans="1:180" s="63" customFormat="1" ht="14.4" x14ac:dyDescent="0.3">
      <c r="A27" s="86" t="s">
        <v>52</v>
      </c>
      <c r="B27" s="43">
        <v>23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203.88860365711938</v>
      </c>
      <c r="L27" s="51">
        <v>0</v>
      </c>
      <c r="M27" s="51">
        <v>6832.6094425898127</v>
      </c>
      <c r="N27" s="51">
        <v>0</v>
      </c>
      <c r="O27" s="51">
        <v>0</v>
      </c>
      <c r="P27" s="51">
        <v>0</v>
      </c>
      <c r="Q27" s="51">
        <v>433.25126112916115</v>
      </c>
      <c r="R27" s="51">
        <v>8037.6778560340408</v>
      </c>
      <c r="S27" s="51">
        <v>452.50700683081817</v>
      </c>
      <c r="T27" s="51">
        <v>160.01165861604022</v>
      </c>
      <c r="U27" s="51">
        <v>945.67136461244172</v>
      </c>
      <c r="V27" s="51">
        <v>2847.2932487429371</v>
      </c>
      <c r="W27" s="51">
        <v>0</v>
      </c>
      <c r="X27" s="51">
        <v>31.282332756393338</v>
      </c>
      <c r="Y27" s="51">
        <v>8100087.458712819</v>
      </c>
      <c r="Z27" s="51">
        <v>0</v>
      </c>
      <c r="AA27" s="51">
        <v>92270.342445122398</v>
      </c>
      <c r="AB27" s="51">
        <v>52.013766675448927</v>
      </c>
      <c r="AC27" s="51">
        <v>1038.3917556239178</v>
      </c>
      <c r="AD27" s="51">
        <v>110.26801686406378</v>
      </c>
      <c r="AE27" s="51">
        <v>0</v>
      </c>
      <c r="AF27" s="51">
        <v>0</v>
      </c>
      <c r="AG27" s="51">
        <v>3737.0493582185154</v>
      </c>
      <c r="AH27" s="51">
        <v>102056.92820481295</v>
      </c>
      <c r="AI27" s="51">
        <v>118.58038829983217</v>
      </c>
      <c r="AJ27" s="51">
        <v>0</v>
      </c>
      <c r="AK27" s="51">
        <v>1190.4890727388811</v>
      </c>
      <c r="AL27" s="51">
        <v>53.254613493880974</v>
      </c>
      <c r="AM27" s="51">
        <v>0</v>
      </c>
      <c r="AN27" s="51">
        <v>0</v>
      </c>
      <c r="AO27" s="51">
        <v>0</v>
      </c>
      <c r="AP27" s="51">
        <v>204.76964436208945</v>
      </c>
      <c r="AQ27" s="51">
        <v>0</v>
      </c>
      <c r="AR27" s="51">
        <v>0</v>
      </c>
      <c r="AS27" s="51">
        <v>0</v>
      </c>
      <c r="AT27" s="51">
        <v>0</v>
      </c>
      <c r="AU27" s="51">
        <v>11.363465684782113</v>
      </c>
      <c r="AV27" s="51">
        <v>26.903544774741086</v>
      </c>
      <c r="AW27" s="51">
        <v>461.60189679023296</v>
      </c>
      <c r="AX27" s="51">
        <v>85.184948127644063</v>
      </c>
      <c r="AY27" s="51">
        <v>0</v>
      </c>
      <c r="AZ27" s="51">
        <v>0</v>
      </c>
      <c r="BA27" s="51">
        <v>0</v>
      </c>
      <c r="BB27" s="51">
        <v>0</v>
      </c>
      <c r="BC27" s="51">
        <v>5488.4327104692129</v>
      </c>
      <c r="BD27" s="51">
        <v>524.05978873095069</v>
      </c>
      <c r="BE27" s="51">
        <v>1737.1909069690159</v>
      </c>
      <c r="BF27" s="51">
        <v>44229298.856243283</v>
      </c>
      <c r="BG27" s="51">
        <v>697176.27631873183</v>
      </c>
      <c r="BH27" s="51">
        <v>0</v>
      </c>
      <c r="BI27" s="51">
        <v>0</v>
      </c>
      <c r="BJ27" s="51">
        <v>0</v>
      </c>
      <c r="BK27" s="51">
        <v>0</v>
      </c>
      <c r="BL27" s="51">
        <v>0.46665024301777364</v>
      </c>
      <c r="BM27" s="51">
        <v>100098.98446661724</v>
      </c>
      <c r="BN27" s="51">
        <v>20.579934724235251</v>
      </c>
      <c r="BO27" s="51">
        <v>0</v>
      </c>
      <c r="BP27" s="51">
        <v>101.1533212026571</v>
      </c>
      <c r="BQ27" s="51">
        <v>0</v>
      </c>
      <c r="BR27" s="51">
        <v>0</v>
      </c>
      <c r="BS27" s="51">
        <v>341136.07091549929</v>
      </c>
      <c r="BT27" s="51">
        <v>0</v>
      </c>
      <c r="BU27" s="51">
        <v>1995.8065399262164</v>
      </c>
      <c r="BV27" s="51">
        <v>152.69246419274401</v>
      </c>
      <c r="BW27" s="51">
        <v>5049.283959510185</v>
      </c>
      <c r="BX27" s="51">
        <v>939.8037405680758</v>
      </c>
      <c r="BY27" s="51">
        <v>97985.112698558165</v>
      </c>
      <c r="BZ27" s="51">
        <v>10990.658725767496</v>
      </c>
      <c r="CA27" s="51">
        <v>1695.1739536933244</v>
      </c>
      <c r="CB27" s="51">
        <v>0</v>
      </c>
      <c r="CC27" s="51">
        <v>4544.9117331531852</v>
      </c>
      <c r="CD27" s="51">
        <v>0</v>
      </c>
      <c r="CE27" s="51">
        <v>0</v>
      </c>
      <c r="CF27" s="51">
        <v>0</v>
      </c>
      <c r="CG27" s="51">
        <v>22909.769508110661</v>
      </c>
      <c r="CH27" s="51">
        <v>0</v>
      </c>
      <c r="CI27" s="51">
        <v>297117.91287614382</v>
      </c>
      <c r="CJ27" s="51">
        <v>0</v>
      </c>
      <c r="CK27" s="51">
        <v>0</v>
      </c>
      <c r="CL27" s="51">
        <v>0</v>
      </c>
      <c r="CM27" s="51">
        <v>0</v>
      </c>
      <c r="CN27" s="51">
        <v>0</v>
      </c>
      <c r="CO27" s="51">
        <v>8475.9511962153902</v>
      </c>
      <c r="CP27" s="51">
        <v>0</v>
      </c>
      <c r="CQ27" s="51">
        <v>477.53080098030188</v>
      </c>
      <c r="CR27" s="51">
        <v>43574199.29240194</v>
      </c>
      <c r="CS27" s="51">
        <v>2851.3521683207678</v>
      </c>
      <c r="CT27" s="51">
        <v>27922.800142587817</v>
      </c>
      <c r="CU27" s="51">
        <v>146732.85833867884</v>
      </c>
      <c r="CV27" s="51">
        <v>21956.530056211774</v>
      </c>
      <c r="CW27" s="51">
        <v>644.37712232376055</v>
      </c>
      <c r="CX27" s="51">
        <v>0</v>
      </c>
      <c r="CY27" s="51">
        <v>0</v>
      </c>
      <c r="CZ27" s="51">
        <v>0</v>
      </c>
      <c r="DA27" s="51">
        <v>0</v>
      </c>
      <c r="DB27" s="51">
        <v>0</v>
      </c>
      <c r="DC27" s="51">
        <v>0</v>
      </c>
      <c r="DD27" s="51">
        <v>317917.10833937523</v>
      </c>
      <c r="DE27" s="51">
        <v>332504.66593709122</v>
      </c>
      <c r="DF27" s="51">
        <v>0</v>
      </c>
      <c r="DG27" s="51">
        <v>240359.75486161176</v>
      </c>
      <c r="DH27" s="51">
        <v>92821.558075422421</v>
      </c>
      <c r="DI27" s="51">
        <v>153022.59545422666</v>
      </c>
      <c r="DJ27" s="51">
        <v>0</v>
      </c>
      <c r="DK27" s="51">
        <v>28.630067393072345</v>
      </c>
      <c r="DL27" s="51">
        <v>695.08296838433853</v>
      </c>
      <c r="DM27" s="51">
        <v>0</v>
      </c>
      <c r="DN27" s="51">
        <v>0</v>
      </c>
      <c r="DO27" s="51">
        <v>0</v>
      </c>
      <c r="DP27" s="51">
        <v>50.508939448907171</v>
      </c>
      <c r="DQ27" s="51">
        <v>27.661130040399527</v>
      </c>
      <c r="DR27" s="51">
        <v>2876.3334241378316</v>
      </c>
      <c r="DS27" s="51">
        <v>0</v>
      </c>
      <c r="DT27" s="51">
        <v>0</v>
      </c>
      <c r="DU27" s="51">
        <v>0</v>
      </c>
      <c r="DV27" s="51">
        <v>0</v>
      </c>
      <c r="DW27" s="51">
        <v>97.963691904689327</v>
      </c>
      <c r="DX27" s="51">
        <v>2638.5199138874304</v>
      </c>
      <c r="DY27" s="51">
        <v>0</v>
      </c>
      <c r="DZ27" s="51">
        <v>0</v>
      </c>
      <c r="EA27" s="51">
        <v>0</v>
      </c>
      <c r="EB27" s="51">
        <v>0</v>
      </c>
      <c r="EC27" s="51">
        <v>0</v>
      </c>
      <c r="ED27" s="51">
        <v>0</v>
      </c>
      <c r="EE27" s="51">
        <v>0</v>
      </c>
      <c r="EF27" s="51">
        <v>0</v>
      </c>
      <c r="EG27" s="51">
        <v>0</v>
      </c>
      <c r="EH27" s="51">
        <v>0</v>
      </c>
      <c r="EI27" s="51">
        <v>824.40099212966061</v>
      </c>
      <c r="EJ27" s="51">
        <v>0</v>
      </c>
      <c r="EK27" s="51">
        <v>0</v>
      </c>
      <c r="EL27" s="51">
        <v>4280.7046300430402</v>
      </c>
      <c r="EM27" s="51">
        <v>0</v>
      </c>
      <c r="EN27" s="51">
        <v>0</v>
      </c>
      <c r="EO27" s="51">
        <v>132.04697661096279</v>
      </c>
      <c r="EP27" s="51">
        <v>0</v>
      </c>
      <c r="EQ27" s="51">
        <v>2.0797981330196587</v>
      </c>
      <c r="ER27" s="51">
        <v>0</v>
      </c>
      <c r="ES27" s="51">
        <v>0</v>
      </c>
      <c r="ET27" s="51">
        <v>0</v>
      </c>
      <c r="EU27" s="51">
        <v>0</v>
      </c>
      <c r="EV27" s="51">
        <v>0</v>
      </c>
      <c r="EW27" s="51">
        <v>0</v>
      </c>
      <c r="EX27" s="51">
        <v>1394.131872228339</v>
      </c>
      <c r="EY27" s="51">
        <v>73.107628107173923</v>
      </c>
      <c r="EZ27" s="51">
        <v>0</v>
      </c>
      <c r="FA27" s="51">
        <v>0</v>
      </c>
      <c r="FB27" s="51">
        <v>0</v>
      </c>
      <c r="FC27" s="51">
        <v>0</v>
      </c>
      <c r="FD27" s="51">
        <v>0</v>
      </c>
      <c r="FE27" s="51">
        <v>0</v>
      </c>
      <c r="FF27" s="51">
        <v>39.215574509901572</v>
      </c>
      <c r="FG27" s="51">
        <v>0</v>
      </c>
      <c r="FH27" s="51">
        <v>0</v>
      </c>
      <c r="FI27" s="51">
        <v>170.42654533841534</v>
      </c>
      <c r="FJ27" s="51">
        <v>0</v>
      </c>
      <c r="FK27" s="58">
        <v>99073629.179112718</v>
      </c>
      <c r="FL27" s="59">
        <v>9608416.4288120009</v>
      </c>
      <c r="FM27" s="62">
        <v>9608416.4288120009</v>
      </c>
      <c r="FN27" s="62">
        <v>0</v>
      </c>
      <c r="FO27" s="59">
        <v>-1895217.336802274</v>
      </c>
      <c r="FP27" s="62">
        <v>0</v>
      </c>
      <c r="FQ27" s="59">
        <v>-1895217.336802274</v>
      </c>
      <c r="FR27" s="62">
        <v>15508054.5764517</v>
      </c>
      <c r="FS27" s="62">
        <v>0</v>
      </c>
      <c r="FT27" s="59">
        <v>15508054.5764517</v>
      </c>
      <c r="FU27" s="59">
        <v>122294882.84757414</v>
      </c>
      <c r="FW27" s="60">
        <f>+[1]Supply!FS27</f>
        <v>122294882.84757414</v>
      </c>
      <c r="FX27" s="61">
        <f t="shared" si="0"/>
        <v>0</v>
      </c>
    </row>
    <row r="28" spans="1:180" s="63" customFormat="1" ht="14.4" x14ac:dyDescent="0.3">
      <c r="A28" s="86" t="s">
        <v>53</v>
      </c>
      <c r="B28" s="43">
        <v>24</v>
      </c>
      <c r="C28" s="51">
        <v>4361.3501797745366</v>
      </c>
      <c r="D28" s="51">
        <v>2424.4785217841559</v>
      </c>
      <c r="E28" s="51">
        <v>20318.462835189574</v>
      </c>
      <c r="F28" s="51">
        <v>2750.0816859239612</v>
      </c>
      <c r="G28" s="51">
        <v>2815.4638960110337</v>
      </c>
      <c r="H28" s="51">
        <v>108586.76803658268</v>
      </c>
      <c r="I28" s="51">
        <v>570.33858734494243</v>
      </c>
      <c r="J28" s="51">
        <v>94479.691842217915</v>
      </c>
      <c r="K28" s="51">
        <v>27282.370533368019</v>
      </c>
      <c r="L28" s="51">
        <v>307.72371850654548</v>
      </c>
      <c r="M28" s="51">
        <v>11272.710296663836</v>
      </c>
      <c r="N28" s="51">
        <v>0</v>
      </c>
      <c r="O28" s="51">
        <v>0</v>
      </c>
      <c r="P28" s="51">
        <v>39.974639200257364</v>
      </c>
      <c r="Q28" s="51">
        <v>2345.5738739598492</v>
      </c>
      <c r="R28" s="51">
        <v>70959.994694026245</v>
      </c>
      <c r="S28" s="51">
        <v>9559.7372171556453</v>
      </c>
      <c r="T28" s="51">
        <v>3409.9735147585793</v>
      </c>
      <c r="U28" s="51">
        <v>16882.569991962344</v>
      </c>
      <c r="V28" s="51">
        <v>74318.101877264024</v>
      </c>
      <c r="W28" s="51">
        <v>33773.856467396043</v>
      </c>
      <c r="X28" s="51">
        <v>1107.7529125426397</v>
      </c>
      <c r="Y28" s="51">
        <v>0</v>
      </c>
      <c r="Z28" s="51">
        <v>240056.72512481496</v>
      </c>
      <c r="AA28" s="51">
        <v>3303.2974256103789</v>
      </c>
      <c r="AB28" s="51">
        <v>1585.0459284575641</v>
      </c>
      <c r="AC28" s="51">
        <v>9500.8748706854567</v>
      </c>
      <c r="AD28" s="51">
        <v>2.1225629620474362</v>
      </c>
      <c r="AE28" s="51">
        <v>0</v>
      </c>
      <c r="AF28" s="51">
        <v>0</v>
      </c>
      <c r="AG28" s="51">
        <v>7736.1669858162877</v>
      </c>
      <c r="AH28" s="51">
        <v>518.69983826828229</v>
      </c>
      <c r="AI28" s="51">
        <v>80.59167190576116</v>
      </c>
      <c r="AJ28" s="51">
        <v>0</v>
      </c>
      <c r="AK28" s="51">
        <v>57390.429365954384</v>
      </c>
      <c r="AL28" s="51">
        <v>608.66203995254511</v>
      </c>
      <c r="AM28" s="51">
        <v>9440.3995001218664</v>
      </c>
      <c r="AN28" s="51">
        <v>178295.0117335658</v>
      </c>
      <c r="AO28" s="51">
        <v>278.27326661134526</v>
      </c>
      <c r="AP28" s="51">
        <v>4320.4388181711902</v>
      </c>
      <c r="AQ28" s="51">
        <v>14819.864815138912</v>
      </c>
      <c r="AR28" s="51">
        <v>2471.0799981205168</v>
      </c>
      <c r="AS28" s="51">
        <v>434.61366330768033</v>
      </c>
      <c r="AT28" s="51">
        <v>32161.933366192341</v>
      </c>
      <c r="AU28" s="51">
        <v>67601.496364392093</v>
      </c>
      <c r="AV28" s="51">
        <v>613433.42437107745</v>
      </c>
      <c r="AW28" s="51">
        <v>19393.022850970166</v>
      </c>
      <c r="AX28" s="51">
        <v>17.890821727172234</v>
      </c>
      <c r="AY28" s="51">
        <v>178.92565897561906</v>
      </c>
      <c r="AZ28" s="51">
        <v>0</v>
      </c>
      <c r="BA28" s="51">
        <v>16391.484792246825</v>
      </c>
      <c r="BB28" s="51">
        <v>16948.394183256129</v>
      </c>
      <c r="BC28" s="51">
        <v>46003.71733450146</v>
      </c>
      <c r="BD28" s="51">
        <v>28569.97759968623</v>
      </c>
      <c r="BE28" s="51">
        <v>143.59582270672388</v>
      </c>
      <c r="BF28" s="51">
        <v>2696731.4408694166</v>
      </c>
      <c r="BG28" s="51">
        <v>520466.6311259619</v>
      </c>
      <c r="BH28" s="51">
        <v>0</v>
      </c>
      <c r="BI28" s="51">
        <v>0</v>
      </c>
      <c r="BJ28" s="51">
        <v>0</v>
      </c>
      <c r="BK28" s="51">
        <v>104.53013963938704</v>
      </c>
      <c r="BL28" s="51">
        <v>923731.39886359405</v>
      </c>
      <c r="BM28" s="51">
        <v>4349.2831292036508</v>
      </c>
      <c r="BN28" s="51">
        <v>57.150439461127974</v>
      </c>
      <c r="BO28" s="51">
        <v>2.084251105351028</v>
      </c>
      <c r="BP28" s="51">
        <v>6127.4916994273444</v>
      </c>
      <c r="BQ28" s="51">
        <v>11312.041807815946</v>
      </c>
      <c r="BR28" s="51">
        <v>57552.516718711886</v>
      </c>
      <c r="BS28" s="51">
        <v>2967.0695629042716</v>
      </c>
      <c r="BT28" s="51">
        <v>0</v>
      </c>
      <c r="BU28" s="51">
        <v>100122.69712055443</v>
      </c>
      <c r="BV28" s="51">
        <v>700.09246796190394</v>
      </c>
      <c r="BW28" s="51">
        <v>18221.306035087255</v>
      </c>
      <c r="BX28" s="51">
        <v>115.49091718935597</v>
      </c>
      <c r="BY28" s="51">
        <v>452.77897627944236</v>
      </c>
      <c r="BZ28" s="51">
        <v>2872.0801887373009</v>
      </c>
      <c r="CA28" s="51">
        <v>0</v>
      </c>
      <c r="CB28" s="51">
        <v>0</v>
      </c>
      <c r="CC28" s="51">
        <v>6588.7269684990597</v>
      </c>
      <c r="CD28" s="51">
        <v>0</v>
      </c>
      <c r="CE28" s="51">
        <v>0</v>
      </c>
      <c r="CF28" s="51">
        <v>0</v>
      </c>
      <c r="CG28" s="51">
        <v>0</v>
      </c>
      <c r="CH28" s="51">
        <v>0</v>
      </c>
      <c r="CI28" s="51">
        <v>0</v>
      </c>
      <c r="CJ28" s="51">
        <v>0</v>
      </c>
      <c r="CK28" s="51">
        <v>0</v>
      </c>
      <c r="CL28" s="51">
        <v>0</v>
      </c>
      <c r="CM28" s="51">
        <v>0</v>
      </c>
      <c r="CN28" s="51">
        <v>0</v>
      </c>
      <c r="CO28" s="51">
        <v>0</v>
      </c>
      <c r="CP28" s="51">
        <v>0</v>
      </c>
      <c r="CQ28" s="51">
        <v>926.79156500859051</v>
      </c>
      <c r="CR28" s="51">
        <v>741398.71222782682</v>
      </c>
      <c r="CS28" s="51">
        <v>385.7046772300597</v>
      </c>
      <c r="CT28" s="51">
        <v>0</v>
      </c>
      <c r="CU28" s="51">
        <v>69317.130589152221</v>
      </c>
      <c r="CV28" s="51">
        <v>17.914692677256028</v>
      </c>
      <c r="CW28" s="51">
        <v>0</v>
      </c>
      <c r="CX28" s="51">
        <v>0</v>
      </c>
      <c r="CY28" s="51">
        <v>0</v>
      </c>
      <c r="CZ28" s="51">
        <v>0</v>
      </c>
      <c r="DA28" s="51">
        <v>0</v>
      </c>
      <c r="DB28" s="51">
        <v>37.691295705343819</v>
      </c>
      <c r="DC28" s="51">
        <v>47.902943642360903</v>
      </c>
      <c r="DD28" s="51">
        <v>20741.872684437276</v>
      </c>
      <c r="DE28" s="51">
        <v>64799.003493391574</v>
      </c>
      <c r="DF28" s="51">
        <v>0</v>
      </c>
      <c r="DG28" s="51">
        <v>46364.603034160122</v>
      </c>
      <c r="DH28" s="51">
        <v>36862.843377044977</v>
      </c>
      <c r="DI28" s="51">
        <v>32573.025492000677</v>
      </c>
      <c r="DJ28" s="51">
        <v>0</v>
      </c>
      <c r="DK28" s="51">
        <v>39.049914823030186</v>
      </c>
      <c r="DL28" s="51">
        <v>342.88648347373083</v>
      </c>
      <c r="DM28" s="51">
        <v>0</v>
      </c>
      <c r="DN28" s="51">
        <v>0</v>
      </c>
      <c r="DO28" s="51">
        <v>0.41999486186546325</v>
      </c>
      <c r="DP28" s="51">
        <v>0</v>
      </c>
      <c r="DQ28" s="51">
        <v>1.1499359426486482</v>
      </c>
      <c r="DR28" s="51">
        <v>0</v>
      </c>
      <c r="DS28" s="51">
        <v>0</v>
      </c>
      <c r="DT28" s="51">
        <v>0</v>
      </c>
      <c r="DU28" s="51">
        <v>0</v>
      </c>
      <c r="DV28" s="51">
        <v>0</v>
      </c>
      <c r="DW28" s="51">
        <v>2006.7334442514486</v>
      </c>
      <c r="DX28" s="51">
        <v>15430.301931650867</v>
      </c>
      <c r="DY28" s="51">
        <v>0</v>
      </c>
      <c r="DZ28" s="51">
        <v>0</v>
      </c>
      <c r="EA28" s="51">
        <v>2.2815372426830596</v>
      </c>
      <c r="EB28" s="51">
        <v>0</v>
      </c>
      <c r="EC28" s="51">
        <v>0</v>
      </c>
      <c r="ED28" s="51">
        <v>0</v>
      </c>
      <c r="EE28" s="51">
        <v>0</v>
      </c>
      <c r="EF28" s="51">
        <v>0</v>
      </c>
      <c r="EG28" s="51">
        <v>0</v>
      </c>
      <c r="EH28" s="51">
        <v>0</v>
      </c>
      <c r="EI28" s="51">
        <v>0</v>
      </c>
      <c r="EJ28" s="51">
        <v>0</v>
      </c>
      <c r="EK28" s="51">
        <v>0</v>
      </c>
      <c r="EL28" s="51">
        <v>0</v>
      </c>
      <c r="EM28" s="51">
        <v>86.471544236885364</v>
      </c>
      <c r="EN28" s="51">
        <v>0</v>
      </c>
      <c r="EO28" s="51">
        <v>0</v>
      </c>
      <c r="EP28" s="51">
        <v>0</v>
      </c>
      <c r="EQ28" s="51">
        <v>7.2013832586664321</v>
      </c>
      <c r="ER28" s="51">
        <v>0</v>
      </c>
      <c r="ES28" s="51">
        <v>0</v>
      </c>
      <c r="ET28" s="51">
        <v>0</v>
      </c>
      <c r="EU28" s="51">
        <v>0</v>
      </c>
      <c r="EV28" s="51">
        <v>0</v>
      </c>
      <c r="EW28" s="51">
        <v>0</v>
      </c>
      <c r="EX28" s="51">
        <v>319.20747185119541</v>
      </c>
      <c r="EY28" s="51">
        <v>0</v>
      </c>
      <c r="EZ28" s="51">
        <v>10.655412654379708</v>
      </c>
      <c r="FA28" s="51">
        <v>259.40921620298377</v>
      </c>
      <c r="FB28" s="51">
        <v>0</v>
      </c>
      <c r="FC28" s="51">
        <v>245.05624213869146</v>
      </c>
      <c r="FD28" s="51">
        <v>1.1034785706651258</v>
      </c>
      <c r="FE28" s="51">
        <v>0</v>
      </c>
      <c r="FF28" s="51">
        <v>5.4331871059549455</v>
      </c>
      <c r="FG28" s="51">
        <v>153.78334803540793</v>
      </c>
      <c r="FH28" s="51">
        <v>162.28699300068357</v>
      </c>
      <c r="FI28" s="51">
        <v>12099.427001240421</v>
      </c>
      <c r="FJ28" s="51">
        <v>0</v>
      </c>
      <c r="FK28" s="58">
        <v>7256374.001971201</v>
      </c>
      <c r="FL28" s="59">
        <v>2202951.9677940998</v>
      </c>
      <c r="FM28" s="62">
        <v>2202951.9677940998</v>
      </c>
      <c r="FN28" s="62">
        <v>0</v>
      </c>
      <c r="FO28" s="59">
        <v>-483891.54945714865</v>
      </c>
      <c r="FP28" s="62">
        <v>0</v>
      </c>
      <c r="FQ28" s="59">
        <v>-483891.54945714865</v>
      </c>
      <c r="FR28" s="62">
        <v>0</v>
      </c>
      <c r="FS28" s="62">
        <v>0</v>
      </c>
      <c r="FT28" s="59">
        <v>0</v>
      </c>
      <c r="FU28" s="59">
        <v>8975434.4203081541</v>
      </c>
      <c r="FW28" s="60">
        <f>+[1]Supply!FS28</f>
        <v>8975434.4203081522</v>
      </c>
      <c r="FX28" s="61">
        <f t="shared" si="0"/>
        <v>0</v>
      </c>
    </row>
    <row r="29" spans="1:180" s="63" customFormat="1" ht="14.4" x14ac:dyDescent="0.3">
      <c r="A29" s="86" t="s">
        <v>54</v>
      </c>
      <c r="B29" s="43">
        <v>25</v>
      </c>
      <c r="C29" s="51">
        <v>0</v>
      </c>
      <c r="D29" s="51">
        <v>697.54424354153252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50569.507851844806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1">
        <v>138895.10547748208</v>
      </c>
      <c r="Y29" s="51">
        <v>731284.44555301301</v>
      </c>
      <c r="Z29" s="51">
        <v>390658.48414813983</v>
      </c>
      <c r="AA29" s="51">
        <v>23864.73603983055</v>
      </c>
      <c r="AB29" s="51">
        <v>38973.106011621276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1">
        <v>0</v>
      </c>
      <c r="AL29" s="51">
        <v>0</v>
      </c>
      <c r="AM29" s="51">
        <v>0</v>
      </c>
      <c r="AN29" s="51">
        <v>0</v>
      </c>
      <c r="AO29" s="51">
        <v>0</v>
      </c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v>152.94384735749244</v>
      </c>
      <c r="AV29" s="51">
        <v>0</v>
      </c>
      <c r="AW29" s="51">
        <v>0</v>
      </c>
      <c r="AX29" s="51">
        <v>0</v>
      </c>
      <c r="AY29" s="51">
        <v>0</v>
      </c>
      <c r="AZ29" s="51">
        <v>0</v>
      </c>
      <c r="BA29" s="51">
        <v>0</v>
      </c>
      <c r="BB29" s="51">
        <v>0</v>
      </c>
      <c r="BC29" s="51">
        <v>0</v>
      </c>
      <c r="BD29" s="51">
        <v>0</v>
      </c>
      <c r="BE29" s="51">
        <v>0</v>
      </c>
      <c r="BF29" s="51">
        <v>96805.052715222133</v>
      </c>
      <c r="BG29" s="51">
        <v>0</v>
      </c>
      <c r="BH29" s="51">
        <v>0</v>
      </c>
      <c r="BI29" s="51">
        <v>0</v>
      </c>
      <c r="BJ29" s="51">
        <v>0</v>
      </c>
      <c r="BK29" s="51">
        <v>0</v>
      </c>
      <c r="BL29" s="51">
        <v>0</v>
      </c>
      <c r="BM29" s="51">
        <v>0</v>
      </c>
      <c r="BN29" s="51">
        <v>0</v>
      </c>
      <c r="BO29" s="51">
        <v>0</v>
      </c>
      <c r="BP29" s="51">
        <v>0</v>
      </c>
      <c r="BQ29" s="51">
        <v>0</v>
      </c>
      <c r="BR29" s="51">
        <v>0</v>
      </c>
      <c r="BS29" s="51">
        <v>0.31813886996905144</v>
      </c>
      <c r="BT29" s="51">
        <v>0</v>
      </c>
      <c r="BU29" s="51">
        <v>0</v>
      </c>
      <c r="BV29" s="51">
        <v>0</v>
      </c>
      <c r="BW29" s="51">
        <v>0</v>
      </c>
      <c r="BX29" s="51">
        <v>0</v>
      </c>
      <c r="BY29" s="51">
        <v>0</v>
      </c>
      <c r="BZ29" s="51">
        <v>0</v>
      </c>
      <c r="CA29" s="51">
        <v>0</v>
      </c>
      <c r="CB29" s="51">
        <v>0</v>
      </c>
      <c r="CC29" s="51">
        <v>0</v>
      </c>
      <c r="CD29" s="51">
        <v>0</v>
      </c>
      <c r="CE29" s="51">
        <v>0</v>
      </c>
      <c r="CF29" s="51">
        <v>0</v>
      </c>
      <c r="CG29" s="51">
        <v>0</v>
      </c>
      <c r="CH29" s="51">
        <v>0</v>
      </c>
      <c r="CI29" s="51">
        <v>0</v>
      </c>
      <c r="CJ29" s="51">
        <v>0</v>
      </c>
      <c r="CK29" s="51">
        <v>0</v>
      </c>
      <c r="CL29" s="51">
        <v>0</v>
      </c>
      <c r="CM29" s="51">
        <v>0</v>
      </c>
      <c r="CN29" s="51">
        <v>0</v>
      </c>
      <c r="CO29" s="51">
        <v>0</v>
      </c>
      <c r="CP29" s="51">
        <v>0</v>
      </c>
      <c r="CQ29" s="51">
        <v>0</v>
      </c>
      <c r="CR29" s="51">
        <v>142381.80375864502</v>
      </c>
      <c r="CS29" s="51">
        <v>0</v>
      </c>
      <c r="CT29" s="51">
        <v>0</v>
      </c>
      <c r="CU29" s="51">
        <v>0</v>
      </c>
      <c r="CV29" s="51">
        <v>0</v>
      </c>
      <c r="CW29" s="51">
        <v>0</v>
      </c>
      <c r="CX29" s="51">
        <v>0</v>
      </c>
      <c r="CY29" s="51">
        <v>0</v>
      </c>
      <c r="CZ29" s="51">
        <v>0</v>
      </c>
      <c r="DA29" s="51">
        <v>0</v>
      </c>
      <c r="DB29" s="51">
        <v>0</v>
      </c>
      <c r="DC29" s="51">
        <v>0</v>
      </c>
      <c r="DD29" s="51">
        <v>0</v>
      </c>
      <c r="DE29" s="51">
        <v>104.88025854674429</v>
      </c>
      <c r="DF29" s="51">
        <v>0</v>
      </c>
      <c r="DG29" s="51">
        <v>0</v>
      </c>
      <c r="DH29" s="51">
        <v>0</v>
      </c>
      <c r="DI29" s="51">
        <v>0</v>
      </c>
      <c r="DJ29" s="51">
        <v>0</v>
      </c>
      <c r="DK29" s="51">
        <v>0</v>
      </c>
      <c r="DL29" s="51">
        <v>887.21085707339557</v>
      </c>
      <c r="DM29" s="51">
        <v>0</v>
      </c>
      <c r="DN29" s="51">
        <v>0</v>
      </c>
      <c r="DO29" s="51">
        <v>0</v>
      </c>
      <c r="DP29" s="51">
        <v>0</v>
      </c>
      <c r="DQ29" s="51">
        <v>0</v>
      </c>
      <c r="DR29" s="51">
        <v>0</v>
      </c>
      <c r="DS29" s="51">
        <v>0</v>
      </c>
      <c r="DT29" s="51">
        <v>0</v>
      </c>
      <c r="DU29" s="51">
        <v>0</v>
      </c>
      <c r="DV29" s="51">
        <v>0</v>
      </c>
      <c r="DW29" s="51">
        <v>0</v>
      </c>
      <c r="DX29" s="51">
        <v>1004.8080130458302</v>
      </c>
      <c r="DY29" s="51">
        <v>0</v>
      </c>
      <c r="DZ29" s="51">
        <v>0</v>
      </c>
      <c r="EA29" s="51">
        <v>0</v>
      </c>
      <c r="EB29" s="51">
        <v>0</v>
      </c>
      <c r="EC29" s="51">
        <v>0</v>
      </c>
      <c r="ED29" s="51">
        <v>0</v>
      </c>
      <c r="EE29" s="51">
        <v>0</v>
      </c>
      <c r="EF29" s="51">
        <v>0</v>
      </c>
      <c r="EG29" s="51">
        <v>0</v>
      </c>
      <c r="EH29" s="51">
        <v>0</v>
      </c>
      <c r="EI29" s="51">
        <v>0</v>
      </c>
      <c r="EJ29" s="51">
        <v>0</v>
      </c>
      <c r="EK29" s="51">
        <v>0</v>
      </c>
      <c r="EL29" s="51">
        <v>2661.7596350119429</v>
      </c>
      <c r="EM29" s="51">
        <v>269.2208043829072</v>
      </c>
      <c r="EN29" s="51">
        <v>0</v>
      </c>
      <c r="EO29" s="51">
        <v>0</v>
      </c>
      <c r="EP29" s="51">
        <v>0</v>
      </c>
      <c r="EQ29" s="51">
        <v>0</v>
      </c>
      <c r="ER29" s="51">
        <v>0</v>
      </c>
      <c r="ES29" s="51">
        <v>0</v>
      </c>
      <c r="ET29" s="51">
        <v>0</v>
      </c>
      <c r="EU29" s="51">
        <v>0</v>
      </c>
      <c r="EV29" s="51">
        <v>0</v>
      </c>
      <c r="EW29" s="51">
        <v>0</v>
      </c>
      <c r="EX29" s="51">
        <v>0</v>
      </c>
      <c r="EY29" s="51">
        <v>367.13150146970617</v>
      </c>
      <c r="EZ29" s="51">
        <v>0</v>
      </c>
      <c r="FA29" s="51">
        <v>0</v>
      </c>
      <c r="FB29" s="51">
        <v>0</v>
      </c>
      <c r="FC29" s="51">
        <v>0</v>
      </c>
      <c r="FD29" s="51">
        <v>0</v>
      </c>
      <c r="FE29" s="51">
        <v>0</v>
      </c>
      <c r="FF29" s="51">
        <v>0</v>
      </c>
      <c r="FG29" s="51">
        <v>0</v>
      </c>
      <c r="FH29" s="51">
        <v>0</v>
      </c>
      <c r="FI29" s="51">
        <v>0</v>
      </c>
      <c r="FJ29" s="51">
        <v>0</v>
      </c>
      <c r="FK29" s="58">
        <v>1619578.058855098</v>
      </c>
      <c r="FL29" s="59">
        <v>0</v>
      </c>
      <c r="FM29" s="62">
        <v>0</v>
      </c>
      <c r="FN29" s="62">
        <v>0</v>
      </c>
      <c r="FO29" s="59">
        <v>-293.35678129922599</v>
      </c>
      <c r="FP29" s="62">
        <v>0</v>
      </c>
      <c r="FQ29" s="59">
        <v>-293.35678129922599</v>
      </c>
      <c r="FR29" s="62">
        <v>0</v>
      </c>
      <c r="FS29" s="62">
        <v>0</v>
      </c>
      <c r="FT29" s="59">
        <v>0</v>
      </c>
      <c r="FU29" s="59">
        <v>1619284.7020737987</v>
      </c>
      <c r="FW29" s="60">
        <f>+[1]Supply!FS29</f>
        <v>1619284.7020737987</v>
      </c>
      <c r="FX29" s="61">
        <f t="shared" si="0"/>
        <v>0</v>
      </c>
    </row>
    <row r="30" spans="1:180" s="63" customFormat="1" ht="14.4" x14ac:dyDescent="0.3">
      <c r="A30" s="86" t="s">
        <v>55</v>
      </c>
      <c r="B30" s="43">
        <v>26</v>
      </c>
      <c r="C30" s="51">
        <v>647.81660404602974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46.03753077075821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1373.0061017077041</v>
      </c>
      <c r="T30" s="51">
        <v>11842.207571324305</v>
      </c>
      <c r="U30" s="51">
        <v>15406.66843705135</v>
      </c>
      <c r="V30" s="51">
        <v>0</v>
      </c>
      <c r="W30" s="51">
        <v>0</v>
      </c>
      <c r="X30" s="51">
        <v>2.2255589417377606</v>
      </c>
      <c r="Y30" s="51">
        <v>0</v>
      </c>
      <c r="Z30" s="51">
        <v>0</v>
      </c>
      <c r="AA30" s="51">
        <v>0</v>
      </c>
      <c r="AB30" s="51">
        <v>15689.038972491808</v>
      </c>
      <c r="AC30" s="51">
        <v>1838265.3195000333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1">
        <v>97729.899029950218</v>
      </c>
      <c r="AL30" s="51">
        <v>44647588.422975481</v>
      </c>
      <c r="AM30" s="51">
        <v>4934.9046809491911</v>
      </c>
      <c r="AN30" s="51">
        <v>0</v>
      </c>
      <c r="AO30" s="51">
        <v>0</v>
      </c>
      <c r="AP30" s="51">
        <v>0</v>
      </c>
      <c r="AQ30" s="51">
        <v>0</v>
      </c>
      <c r="AR30" s="51">
        <v>0</v>
      </c>
      <c r="AS30" s="51">
        <v>0</v>
      </c>
      <c r="AT30" s="51">
        <v>0</v>
      </c>
      <c r="AU30" s="51">
        <v>17380.465038666574</v>
      </c>
      <c r="AV30" s="51">
        <v>2941485.5550399288</v>
      </c>
      <c r="AW30" s="51">
        <v>0</v>
      </c>
      <c r="AX30" s="51">
        <v>0</v>
      </c>
      <c r="AY30" s="51">
        <v>0</v>
      </c>
      <c r="AZ30" s="51">
        <v>0</v>
      </c>
      <c r="BA30" s="51">
        <v>0</v>
      </c>
      <c r="BB30" s="51">
        <v>0</v>
      </c>
      <c r="BC30" s="51">
        <v>0</v>
      </c>
      <c r="BD30" s="51">
        <v>0</v>
      </c>
      <c r="BE30" s="51">
        <v>0</v>
      </c>
      <c r="BF30" s="51">
        <v>0</v>
      </c>
      <c r="BG30" s="51">
        <v>0</v>
      </c>
      <c r="BH30" s="51">
        <v>0</v>
      </c>
      <c r="BI30" s="51">
        <v>0</v>
      </c>
      <c r="BJ30" s="51">
        <v>0</v>
      </c>
      <c r="BK30" s="51">
        <v>0</v>
      </c>
      <c r="BL30" s="51">
        <v>0</v>
      </c>
      <c r="BM30" s="51">
        <v>7063.9157651543583</v>
      </c>
      <c r="BN30" s="51">
        <v>0</v>
      </c>
      <c r="BO30" s="51">
        <v>0</v>
      </c>
      <c r="BP30" s="51">
        <v>0</v>
      </c>
      <c r="BQ30" s="51">
        <v>0</v>
      </c>
      <c r="BR30" s="51">
        <v>0</v>
      </c>
      <c r="BS30" s="51">
        <v>0</v>
      </c>
      <c r="BT30" s="51">
        <v>0</v>
      </c>
      <c r="BU30" s="51">
        <v>0</v>
      </c>
      <c r="BV30" s="51">
        <v>0</v>
      </c>
      <c r="BW30" s="51">
        <v>0</v>
      </c>
      <c r="BX30" s="51">
        <v>0</v>
      </c>
      <c r="BY30" s="51">
        <v>0</v>
      </c>
      <c r="BZ30" s="51">
        <v>0</v>
      </c>
      <c r="CA30" s="51">
        <v>0</v>
      </c>
      <c r="CB30" s="51">
        <v>0</v>
      </c>
      <c r="CC30" s="51">
        <v>0</v>
      </c>
      <c r="CD30" s="51">
        <v>0</v>
      </c>
      <c r="CE30" s="51">
        <v>0</v>
      </c>
      <c r="CF30" s="51">
        <v>0</v>
      </c>
      <c r="CG30" s="51">
        <v>0</v>
      </c>
      <c r="CH30" s="51">
        <v>0</v>
      </c>
      <c r="CI30" s="51">
        <v>0</v>
      </c>
      <c r="CJ30" s="51">
        <v>0</v>
      </c>
      <c r="CK30" s="51">
        <v>0</v>
      </c>
      <c r="CL30" s="51">
        <v>0</v>
      </c>
      <c r="CM30" s="51">
        <v>0</v>
      </c>
      <c r="CN30" s="51">
        <v>0</v>
      </c>
      <c r="CO30" s="51">
        <v>0</v>
      </c>
      <c r="CP30" s="51">
        <v>0</v>
      </c>
      <c r="CQ30" s="51">
        <v>0</v>
      </c>
      <c r="CR30" s="51">
        <v>0</v>
      </c>
      <c r="CS30" s="51">
        <v>0</v>
      </c>
      <c r="CT30" s="51">
        <v>0</v>
      </c>
      <c r="CU30" s="51">
        <v>0</v>
      </c>
      <c r="CV30" s="51">
        <v>0</v>
      </c>
      <c r="CW30" s="51">
        <v>0</v>
      </c>
      <c r="CX30" s="51">
        <v>0</v>
      </c>
      <c r="CY30" s="51">
        <v>0</v>
      </c>
      <c r="CZ30" s="51">
        <v>0</v>
      </c>
      <c r="DA30" s="51">
        <v>0</v>
      </c>
      <c r="DB30" s="51">
        <v>0</v>
      </c>
      <c r="DC30" s="51">
        <v>0</v>
      </c>
      <c r="DD30" s="51">
        <v>0</v>
      </c>
      <c r="DE30" s="51">
        <v>0</v>
      </c>
      <c r="DF30" s="51">
        <v>0</v>
      </c>
      <c r="DG30" s="51">
        <v>0</v>
      </c>
      <c r="DH30" s="51">
        <v>0</v>
      </c>
      <c r="DI30" s="51">
        <v>0</v>
      </c>
      <c r="DJ30" s="51">
        <v>0</v>
      </c>
      <c r="DK30" s="51">
        <v>17.587109033852531</v>
      </c>
      <c r="DL30" s="51">
        <v>0</v>
      </c>
      <c r="DM30" s="51">
        <v>0</v>
      </c>
      <c r="DN30" s="51">
        <v>0</v>
      </c>
      <c r="DO30" s="51">
        <v>0</v>
      </c>
      <c r="DP30" s="51">
        <v>0</v>
      </c>
      <c r="DQ30" s="51">
        <v>0</v>
      </c>
      <c r="DR30" s="51">
        <v>58.045607944325646</v>
      </c>
      <c r="DS30" s="51">
        <v>0</v>
      </c>
      <c r="DT30" s="51">
        <v>0</v>
      </c>
      <c r="DU30" s="51">
        <v>0</v>
      </c>
      <c r="DV30" s="51">
        <v>0</v>
      </c>
      <c r="DW30" s="51">
        <v>10182.490403338859</v>
      </c>
      <c r="DX30" s="51">
        <v>2490101.593718112</v>
      </c>
      <c r="DY30" s="51">
        <v>0</v>
      </c>
      <c r="DZ30" s="51">
        <v>0</v>
      </c>
      <c r="EA30" s="51">
        <v>0</v>
      </c>
      <c r="EB30" s="51">
        <v>0</v>
      </c>
      <c r="EC30" s="51">
        <v>0</v>
      </c>
      <c r="ED30" s="51">
        <v>0</v>
      </c>
      <c r="EE30" s="51">
        <v>0</v>
      </c>
      <c r="EF30" s="51">
        <v>0</v>
      </c>
      <c r="EG30" s="51">
        <v>0</v>
      </c>
      <c r="EH30" s="51">
        <v>0</v>
      </c>
      <c r="EI30" s="51">
        <v>1471.9756696936834</v>
      </c>
      <c r="EJ30" s="51">
        <v>0</v>
      </c>
      <c r="EK30" s="51">
        <v>0</v>
      </c>
      <c r="EL30" s="51">
        <v>0</v>
      </c>
      <c r="EM30" s="51">
        <v>464.77644627353482</v>
      </c>
      <c r="EN30" s="51">
        <v>0</v>
      </c>
      <c r="EO30" s="51">
        <v>0</v>
      </c>
      <c r="EP30" s="51">
        <v>0</v>
      </c>
      <c r="EQ30" s="51">
        <v>0</v>
      </c>
      <c r="ER30" s="51">
        <v>34.21081775900921</v>
      </c>
      <c r="ES30" s="51">
        <v>0</v>
      </c>
      <c r="ET30" s="51">
        <v>0</v>
      </c>
      <c r="EU30" s="51">
        <v>0</v>
      </c>
      <c r="EV30" s="51">
        <v>0</v>
      </c>
      <c r="EW30" s="51">
        <v>0</v>
      </c>
      <c r="EX30" s="51">
        <v>16847.849494994436</v>
      </c>
      <c r="EY30" s="51">
        <v>1341.9490368363893</v>
      </c>
      <c r="EZ30" s="51">
        <v>0</v>
      </c>
      <c r="FA30" s="51">
        <v>62.65236789799274</v>
      </c>
      <c r="FB30" s="51">
        <v>0</v>
      </c>
      <c r="FC30" s="51">
        <v>142.17069818763127</v>
      </c>
      <c r="FD30" s="51">
        <v>0</v>
      </c>
      <c r="FE30" s="51">
        <v>0</v>
      </c>
      <c r="FF30" s="51">
        <v>234.57395469022151</v>
      </c>
      <c r="FG30" s="51">
        <v>0</v>
      </c>
      <c r="FH30" s="51">
        <v>0</v>
      </c>
      <c r="FI30" s="51">
        <v>0</v>
      </c>
      <c r="FJ30" s="51">
        <v>0</v>
      </c>
      <c r="FK30" s="58">
        <v>52120415.358131267</v>
      </c>
      <c r="FL30" s="59">
        <v>49471668.749438375</v>
      </c>
      <c r="FM30" s="62">
        <v>49471668.749438375</v>
      </c>
      <c r="FN30" s="62">
        <v>0</v>
      </c>
      <c r="FO30" s="59">
        <v>1197978.2511305809</v>
      </c>
      <c r="FP30" s="62">
        <v>0</v>
      </c>
      <c r="FQ30" s="59">
        <v>1197978.2511305809</v>
      </c>
      <c r="FR30" s="62">
        <v>32000000</v>
      </c>
      <c r="FS30" s="62">
        <v>0</v>
      </c>
      <c r="FT30" s="59">
        <v>32000000</v>
      </c>
      <c r="FU30" s="59">
        <v>134790062.35870022</v>
      </c>
      <c r="FW30" s="60">
        <f>+[1]Supply!FS30</f>
        <v>134790062.35870022</v>
      </c>
      <c r="FX30" s="61">
        <f t="shared" si="0"/>
        <v>0</v>
      </c>
    </row>
    <row r="31" spans="1:180" s="63" customFormat="1" ht="14.4" x14ac:dyDescent="0.3">
      <c r="A31" s="86" t="s">
        <v>56</v>
      </c>
      <c r="B31" s="43">
        <v>27</v>
      </c>
      <c r="C31" s="51">
        <v>1239.5112141222478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3465.8013074085434</v>
      </c>
      <c r="J31" s="51">
        <v>0</v>
      </c>
      <c r="K31" s="51">
        <v>151.39902148178479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309.75900897297333</v>
      </c>
      <c r="T31" s="51">
        <v>953.87418997702036</v>
      </c>
      <c r="U31" s="51">
        <v>699.74191660594272</v>
      </c>
      <c r="V31" s="51">
        <v>72583.471277560719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141.61702903324914</v>
      </c>
      <c r="AC31" s="51">
        <v>38445778.655749954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1">
        <v>240572.20829565148</v>
      </c>
      <c r="AL31" s="51">
        <v>103304343.24406007</v>
      </c>
      <c r="AM31" s="51">
        <v>0</v>
      </c>
      <c r="AN31" s="51">
        <v>0</v>
      </c>
      <c r="AO31" s="51">
        <v>0</v>
      </c>
      <c r="AP31" s="51">
        <v>0</v>
      </c>
      <c r="AQ31" s="51">
        <v>548.9145269283913</v>
      </c>
      <c r="AR31" s="51">
        <v>37.675368040452412</v>
      </c>
      <c r="AS31" s="51">
        <v>0</v>
      </c>
      <c r="AT31" s="51">
        <v>0</v>
      </c>
      <c r="AU31" s="51">
        <v>36345.326837881214</v>
      </c>
      <c r="AV31" s="51">
        <v>339709.04407645966</v>
      </c>
      <c r="AW31" s="51">
        <v>0</v>
      </c>
      <c r="AX31" s="51">
        <v>0</v>
      </c>
      <c r="AY31" s="51">
        <v>0</v>
      </c>
      <c r="AZ31" s="51">
        <v>0</v>
      </c>
      <c r="BA31" s="51">
        <v>0</v>
      </c>
      <c r="BB31" s="51">
        <v>0</v>
      </c>
      <c r="BC31" s="51">
        <v>0</v>
      </c>
      <c r="BD31" s="51">
        <v>0</v>
      </c>
      <c r="BE31" s="51">
        <v>0</v>
      </c>
      <c r="BF31" s="51">
        <v>0</v>
      </c>
      <c r="BG31" s="51">
        <v>0</v>
      </c>
      <c r="BH31" s="51">
        <v>0</v>
      </c>
      <c r="BI31" s="51">
        <v>0</v>
      </c>
      <c r="BJ31" s="51">
        <v>0</v>
      </c>
      <c r="BK31" s="51">
        <v>0</v>
      </c>
      <c r="BL31" s="51">
        <v>0</v>
      </c>
      <c r="BM31" s="51">
        <v>0</v>
      </c>
      <c r="BN31" s="51">
        <v>0</v>
      </c>
      <c r="BO31" s="51">
        <v>0</v>
      </c>
      <c r="BP31" s="51">
        <v>0</v>
      </c>
      <c r="BQ31" s="51">
        <v>98547.970435449242</v>
      </c>
      <c r="BR31" s="51">
        <v>0</v>
      </c>
      <c r="BS31" s="51">
        <v>0</v>
      </c>
      <c r="BT31" s="51">
        <v>0</v>
      </c>
      <c r="BU31" s="51">
        <v>0</v>
      </c>
      <c r="BV31" s="51">
        <v>0</v>
      </c>
      <c r="BW31" s="51">
        <v>0</v>
      </c>
      <c r="BX31" s="51">
        <v>0</v>
      </c>
      <c r="BY31" s="51">
        <v>0</v>
      </c>
      <c r="BZ31" s="51">
        <v>1.9047477771143295</v>
      </c>
      <c r="CA31" s="51">
        <v>0</v>
      </c>
      <c r="CB31" s="51">
        <v>0</v>
      </c>
      <c r="CC31" s="51">
        <v>0</v>
      </c>
      <c r="CD31" s="51">
        <v>0</v>
      </c>
      <c r="CE31" s="51">
        <v>0</v>
      </c>
      <c r="CF31" s="51">
        <v>0</v>
      </c>
      <c r="CG31" s="51">
        <v>0</v>
      </c>
      <c r="CH31" s="51">
        <v>0</v>
      </c>
      <c r="CI31" s="51">
        <v>0</v>
      </c>
      <c r="CJ31" s="51">
        <v>0</v>
      </c>
      <c r="CK31" s="51">
        <v>0</v>
      </c>
      <c r="CL31" s="51">
        <v>0</v>
      </c>
      <c r="CM31" s="51">
        <v>0</v>
      </c>
      <c r="CN31" s="51">
        <v>0</v>
      </c>
      <c r="CO31" s="51">
        <v>0</v>
      </c>
      <c r="CP31" s="51">
        <v>0</v>
      </c>
      <c r="CQ31" s="51">
        <v>0</v>
      </c>
      <c r="CR31" s="51">
        <v>0</v>
      </c>
      <c r="CS31" s="51">
        <v>0</v>
      </c>
      <c r="CT31" s="51">
        <v>0</v>
      </c>
      <c r="CU31" s="51">
        <v>0</v>
      </c>
      <c r="CV31" s="51">
        <v>0</v>
      </c>
      <c r="CW31" s="51">
        <v>0</v>
      </c>
      <c r="CX31" s="51">
        <v>0</v>
      </c>
      <c r="CY31" s="51">
        <v>0</v>
      </c>
      <c r="CZ31" s="51">
        <v>0</v>
      </c>
      <c r="DA31" s="51">
        <v>0</v>
      </c>
      <c r="DB31" s="51">
        <v>0</v>
      </c>
      <c r="DC31" s="51">
        <v>0</v>
      </c>
      <c r="DD31" s="51">
        <v>0</v>
      </c>
      <c r="DE31" s="51">
        <v>19.679786629379276</v>
      </c>
      <c r="DF31" s="51">
        <v>0</v>
      </c>
      <c r="DG31" s="51">
        <v>0</v>
      </c>
      <c r="DH31" s="51">
        <v>0</v>
      </c>
      <c r="DI31" s="51">
        <v>0</v>
      </c>
      <c r="DJ31" s="51">
        <v>0</v>
      </c>
      <c r="DK31" s="51">
        <v>21.259998543171402</v>
      </c>
      <c r="DL31" s="51">
        <v>27005.93814103958</v>
      </c>
      <c r="DM31" s="51">
        <v>0</v>
      </c>
      <c r="DN31" s="51">
        <v>0</v>
      </c>
      <c r="DO31" s="51">
        <v>0</v>
      </c>
      <c r="DP31" s="51">
        <v>0</v>
      </c>
      <c r="DQ31" s="51">
        <v>0</v>
      </c>
      <c r="DR31" s="51">
        <v>0</v>
      </c>
      <c r="DS31" s="51">
        <v>0</v>
      </c>
      <c r="DT31" s="51">
        <v>0</v>
      </c>
      <c r="DU31" s="51">
        <v>0</v>
      </c>
      <c r="DV31" s="51">
        <v>0</v>
      </c>
      <c r="DW31" s="51">
        <v>8414.8161707089148</v>
      </c>
      <c r="DX31" s="51">
        <v>1999282.2950658121</v>
      </c>
      <c r="DY31" s="51">
        <v>0</v>
      </c>
      <c r="DZ31" s="51">
        <v>0</v>
      </c>
      <c r="EA31" s="51">
        <v>0</v>
      </c>
      <c r="EB31" s="51">
        <v>0</v>
      </c>
      <c r="EC31" s="51">
        <v>0</v>
      </c>
      <c r="ED31" s="51">
        <v>0</v>
      </c>
      <c r="EE31" s="51">
        <v>0</v>
      </c>
      <c r="EF31" s="51">
        <v>0</v>
      </c>
      <c r="EG31" s="51">
        <v>0</v>
      </c>
      <c r="EH31" s="51">
        <v>0</v>
      </c>
      <c r="EI31" s="51">
        <v>0</v>
      </c>
      <c r="EJ31" s="51">
        <v>0</v>
      </c>
      <c r="EK31" s="51">
        <v>0</v>
      </c>
      <c r="EL31" s="51">
        <v>0</v>
      </c>
      <c r="EM31" s="51">
        <v>39019.892841429682</v>
      </c>
      <c r="EN31" s="51">
        <v>0</v>
      </c>
      <c r="EO31" s="51">
        <v>0</v>
      </c>
      <c r="EP31" s="51">
        <v>0</v>
      </c>
      <c r="EQ31" s="51">
        <v>0</v>
      </c>
      <c r="ER31" s="51">
        <v>13.419021428681935</v>
      </c>
      <c r="ES31" s="51">
        <v>0</v>
      </c>
      <c r="ET31" s="51">
        <v>0</v>
      </c>
      <c r="EU31" s="51">
        <v>0</v>
      </c>
      <c r="EV31" s="51">
        <v>0</v>
      </c>
      <c r="EW31" s="51">
        <v>0.9735511472076781</v>
      </c>
      <c r="EX31" s="51">
        <v>29791.158705112983</v>
      </c>
      <c r="EY31" s="51">
        <v>981.38956333326269</v>
      </c>
      <c r="EZ31" s="51">
        <v>0</v>
      </c>
      <c r="FA31" s="51">
        <v>8039.7394324355673</v>
      </c>
      <c r="FB31" s="51">
        <v>0</v>
      </c>
      <c r="FC31" s="51">
        <v>191.04970637484024</v>
      </c>
      <c r="FD31" s="51">
        <v>0</v>
      </c>
      <c r="FE31" s="51">
        <v>0</v>
      </c>
      <c r="FF31" s="51">
        <v>587.31499833683813</v>
      </c>
      <c r="FG31" s="51">
        <v>0</v>
      </c>
      <c r="FH31" s="51">
        <v>4479.6920189080629</v>
      </c>
      <c r="FI31" s="51">
        <v>0</v>
      </c>
      <c r="FJ31" s="51">
        <v>0</v>
      </c>
      <c r="FK31" s="58">
        <v>144663278.73806459</v>
      </c>
      <c r="FL31" s="59">
        <v>50881445.480200201</v>
      </c>
      <c r="FM31" s="62">
        <v>50881445.480200201</v>
      </c>
      <c r="FN31" s="62">
        <v>0</v>
      </c>
      <c r="FO31" s="59">
        <v>3500222.0395523608</v>
      </c>
      <c r="FP31" s="62">
        <v>0</v>
      </c>
      <c r="FQ31" s="59">
        <v>3500222.0395523608</v>
      </c>
      <c r="FR31" s="62">
        <v>15000000</v>
      </c>
      <c r="FS31" s="62">
        <v>0</v>
      </c>
      <c r="FT31" s="59">
        <v>15000000</v>
      </c>
      <c r="FU31" s="59">
        <v>214044946.25781715</v>
      </c>
      <c r="FW31" s="60">
        <f>+[1]Supply!FS31</f>
        <v>214044946.25781715</v>
      </c>
      <c r="FX31" s="61">
        <f t="shared" si="0"/>
        <v>0</v>
      </c>
    </row>
    <row r="32" spans="1:180" s="63" customFormat="1" ht="14.4" x14ac:dyDescent="0.3">
      <c r="A32" s="86" t="s">
        <v>57</v>
      </c>
      <c r="B32" s="43">
        <v>28</v>
      </c>
      <c r="C32" s="51">
        <v>0</v>
      </c>
      <c r="D32" s="51">
        <v>80760.513418910341</v>
      </c>
      <c r="E32" s="51">
        <v>0</v>
      </c>
      <c r="F32" s="51">
        <v>0</v>
      </c>
      <c r="G32" s="51">
        <v>0</v>
      </c>
      <c r="H32" s="51">
        <v>11282.548325584887</v>
      </c>
      <c r="I32" s="51">
        <v>2.746211796195845</v>
      </c>
      <c r="J32" s="51">
        <v>10421.909898142196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288.02492550552751</v>
      </c>
      <c r="S32" s="51">
        <v>3842.288477752631</v>
      </c>
      <c r="T32" s="51">
        <v>7209.6862455210376</v>
      </c>
      <c r="U32" s="51">
        <v>126.06618717147929</v>
      </c>
      <c r="V32" s="51">
        <v>0</v>
      </c>
      <c r="W32" s="51">
        <v>0</v>
      </c>
      <c r="X32" s="51">
        <v>23.401835555794232</v>
      </c>
      <c r="Y32" s="51">
        <v>0</v>
      </c>
      <c r="Z32" s="51">
        <v>0</v>
      </c>
      <c r="AA32" s="51">
        <v>0</v>
      </c>
      <c r="AB32" s="51">
        <v>0</v>
      </c>
      <c r="AC32" s="51">
        <v>856.50449880524764</v>
      </c>
      <c r="AD32" s="51">
        <v>1869.8699165291694</v>
      </c>
      <c r="AE32" s="51">
        <v>0</v>
      </c>
      <c r="AF32" s="51">
        <v>0</v>
      </c>
      <c r="AG32" s="51">
        <v>103308.96355046236</v>
      </c>
      <c r="AH32" s="51">
        <v>10851.536926096245</v>
      </c>
      <c r="AI32" s="51">
        <v>375.64069943525891</v>
      </c>
      <c r="AJ32" s="51">
        <v>62185.979052022747</v>
      </c>
      <c r="AK32" s="51">
        <v>146645.10745822516</v>
      </c>
      <c r="AL32" s="51">
        <v>791.97109627504756</v>
      </c>
      <c r="AM32" s="51">
        <v>2838.4198000062638</v>
      </c>
      <c r="AN32" s="51">
        <v>420.74575947361831</v>
      </c>
      <c r="AO32" s="51">
        <v>6.1855497274505353</v>
      </c>
      <c r="AP32" s="51">
        <v>7995.6379282138505</v>
      </c>
      <c r="AQ32" s="51">
        <v>19361.429355399549</v>
      </c>
      <c r="AR32" s="51">
        <v>5494.2843289276698</v>
      </c>
      <c r="AS32" s="51">
        <v>130.11913737360283</v>
      </c>
      <c r="AT32" s="51">
        <v>124172.80207364958</v>
      </c>
      <c r="AU32" s="51">
        <v>545025.77591213549</v>
      </c>
      <c r="AV32" s="51">
        <v>156635.61416111511</v>
      </c>
      <c r="AW32" s="51">
        <v>7664.0351064263668</v>
      </c>
      <c r="AX32" s="51">
        <v>36816.38732971649</v>
      </c>
      <c r="AY32" s="51">
        <v>10985.740476279816</v>
      </c>
      <c r="AZ32" s="51">
        <v>0</v>
      </c>
      <c r="BA32" s="51">
        <v>106224.43998551324</v>
      </c>
      <c r="BB32" s="51">
        <v>176658.36008384411</v>
      </c>
      <c r="BC32" s="51">
        <v>224753.41411938932</v>
      </c>
      <c r="BD32" s="51">
        <v>305532.01344601507</v>
      </c>
      <c r="BE32" s="51">
        <v>53958.108611039126</v>
      </c>
      <c r="BF32" s="51">
        <v>7301.0159991115297</v>
      </c>
      <c r="BG32" s="51">
        <v>506092.01597652561</v>
      </c>
      <c r="BH32" s="51">
        <v>5.4643980987794398</v>
      </c>
      <c r="BI32" s="51">
        <v>67958.337701384735</v>
      </c>
      <c r="BJ32" s="51">
        <v>0</v>
      </c>
      <c r="BK32" s="51">
        <v>27945.034355909185</v>
      </c>
      <c r="BL32" s="51">
        <v>54319.492337957199</v>
      </c>
      <c r="BM32" s="51">
        <v>766480.16766892199</v>
      </c>
      <c r="BN32" s="51">
        <v>102914.5537643991</v>
      </c>
      <c r="BO32" s="51">
        <v>16.481306728597733</v>
      </c>
      <c r="BP32" s="51">
        <v>35510.145928547456</v>
      </c>
      <c r="BQ32" s="51">
        <v>9633.2148763401929</v>
      </c>
      <c r="BR32" s="51">
        <v>206697.39847368689</v>
      </c>
      <c r="BS32" s="51">
        <v>176545.42812891235</v>
      </c>
      <c r="BT32" s="51">
        <v>1155.6235988341346</v>
      </c>
      <c r="BU32" s="51">
        <v>2458041.2127154451</v>
      </c>
      <c r="BV32" s="51">
        <v>11205189.612475295</v>
      </c>
      <c r="BW32" s="51">
        <v>1087922.0576983015</v>
      </c>
      <c r="BX32" s="51">
        <v>883618.8436332834</v>
      </c>
      <c r="BY32" s="51">
        <v>11109.600432257152</v>
      </c>
      <c r="BZ32" s="51">
        <v>29082.215637797053</v>
      </c>
      <c r="CA32" s="51">
        <v>28591.408591814998</v>
      </c>
      <c r="CB32" s="51">
        <v>0</v>
      </c>
      <c r="CC32" s="51">
        <v>0</v>
      </c>
      <c r="CD32" s="51">
        <v>0</v>
      </c>
      <c r="CE32" s="51">
        <v>49.424139920063645</v>
      </c>
      <c r="CF32" s="51">
        <v>0</v>
      </c>
      <c r="CG32" s="51">
        <v>641.95095621453265</v>
      </c>
      <c r="CH32" s="51">
        <v>0</v>
      </c>
      <c r="CI32" s="51">
        <v>0</v>
      </c>
      <c r="CJ32" s="51">
        <v>0</v>
      </c>
      <c r="CK32" s="51">
        <v>1627.4134605250738</v>
      </c>
      <c r="CL32" s="51">
        <v>993.19540794900695</v>
      </c>
      <c r="CM32" s="51">
        <v>0</v>
      </c>
      <c r="CN32" s="51">
        <v>296.4894957109106</v>
      </c>
      <c r="CO32" s="51">
        <v>79.65351175501479</v>
      </c>
      <c r="CP32" s="51">
        <v>0</v>
      </c>
      <c r="CQ32" s="51">
        <v>0</v>
      </c>
      <c r="CR32" s="51">
        <v>57.200137879960387</v>
      </c>
      <c r="CS32" s="51">
        <v>1841.8248345100362</v>
      </c>
      <c r="CT32" s="51">
        <v>0</v>
      </c>
      <c r="CU32" s="51">
        <v>63988.734038202856</v>
      </c>
      <c r="CV32" s="51">
        <v>0</v>
      </c>
      <c r="CW32" s="51">
        <v>6420357.0260889782</v>
      </c>
      <c r="CX32" s="51">
        <v>0</v>
      </c>
      <c r="CY32" s="51">
        <v>0</v>
      </c>
      <c r="CZ32" s="51">
        <v>0</v>
      </c>
      <c r="DA32" s="51">
        <v>0</v>
      </c>
      <c r="DB32" s="51">
        <v>6016.7558692000357</v>
      </c>
      <c r="DC32" s="51">
        <v>0</v>
      </c>
      <c r="DD32" s="51">
        <v>122.13200878681602</v>
      </c>
      <c r="DE32" s="51">
        <v>0</v>
      </c>
      <c r="DF32" s="51">
        <v>0</v>
      </c>
      <c r="DG32" s="51">
        <v>10605.591234905127</v>
      </c>
      <c r="DH32" s="51">
        <v>545.52739974986548</v>
      </c>
      <c r="DI32" s="51">
        <v>654.51720227188537</v>
      </c>
      <c r="DJ32" s="51">
        <v>0</v>
      </c>
      <c r="DK32" s="51">
        <v>55.610483817500821</v>
      </c>
      <c r="DL32" s="51">
        <v>14972.002606227115</v>
      </c>
      <c r="DM32" s="51">
        <v>0</v>
      </c>
      <c r="DN32" s="51">
        <v>0</v>
      </c>
      <c r="DO32" s="51">
        <v>0</v>
      </c>
      <c r="DP32" s="51">
        <v>0</v>
      </c>
      <c r="DQ32" s="51">
        <v>0</v>
      </c>
      <c r="DR32" s="51">
        <v>0</v>
      </c>
      <c r="DS32" s="51">
        <v>0</v>
      </c>
      <c r="DT32" s="51">
        <v>0</v>
      </c>
      <c r="DU32" s="51">
        <v>0</v>
      </c>
      <c r="DV32" s="51">
        <v>0</v>
      </c>
      <c r="DW32" s="51">
        <v>367.3945622760404</v>
      </c>
      <c r="DX32" s="51">
        <v>23186.926505184645</v>
      </c>
      <c r="DY32" s="51">
        <v>0</v>
      </c>
      <c r="DZ32" s="51">
        <v>0</v>
      </c>
      <c r="EA32" s="51">
        <v>0</v>
      </c>
      <c r="EB32" s="51">
        <v>0</v>
      </c>
      <c r="EC32" s="51">
        <v>0</v>
      </c>
      <c r="ED32" s="51">
        <v>0</v>
      </c>
      <c r="EE32" s="51">
        <v>0</v>
      </c>
      <c r="EF32" s="51">
        <v>0</v>
      </c>
      <c r="EG32" s="51">
        <v>0</v>
      </c>
      <c r="EH32" s="51">
        <v>0</v>
      </c>
      <c r="EI32" s="51">
        <v>0</v>
      </c>
      <c r="EJ32" s="51">
        <v>0</v>
      </c>
      <c r="EK32" s="51">
        <v>0</v>
      </c>
      <c r="EL32" s="51">
        <v>0</v>
      </c>
      <c r="EM32" s="51">
        <v>49.093144083653549</v>
      </c>
      <c r="EN32" s="51">
        <v>0</v>
      </c>
      <c r="EO32" s="51">
        <v>0</v>
      </c>
      <c r="EP32" s="51">
        <v>0</v>
      </c>
      <c r="EQ32" s="51">
        <v>0</v>
      </c>
      <c r="ER32" s="51">
        <v>0</v>
      </c>
      <c r="ES32" s="51">
        <v>0</v>
      </c>
      <c r="ET32" s="51">
        <v>0</v>
      </c>
      <c r="EU32" s="51">
        <v>0</v>
      </c>
      <c r="EV32" s="51">
        <v>0</v>
      </c>
      <c r="EW32" s="51">
        <v>0</v>
      </c>
      <c r="EX32" s="51">
        <v>243.96934882066654</v>
      </c>
      <c r="EY32" s="51">
        <v>0</v>
      </c>
      <c r="EZ32" s="51">
        <v>641.31704194063741</v>
      </c>
      <c r="FA32" s="51">
        <v>0</v>
      </c>
      <c r="FB32" s="51">
        <v>0</v>
      </c>
      <c r="FC32" s="51">
        <v>173.97596964685755</v>
      </c>
      <c r="FD32" s="51">
        <v>0</v>
      </c>
      <c r="FE32" s="51">
        <v>0</v>
      </c>
      <c r="FF32" s="51">
        <v>0</v>
      </c>
      <c r="FG32" s="51">
        <v>0</v>
      </c>
      <c r="FH32" s="51">
        <v>0</v>
      </c>
      <c r="FI32" s="51">
        <v>198717.65987309287</v>
      </c>
      <c r="FJ32" s="51">
        <v>0</v>
      </c>
      <c r="FK32" s="58">
        <v>26637930.98290924</v>
      </c>
      <c r="FL32" s="59">
        <v>2515474.1703216215</v>
      </c>
      <c r="FM32" s="62">
        <v>2515474.1703216215</v>
      </c>
      <c r="FN32" s="62">
        <v>0</v>
      </c>
      <c r="FO32" s="59">
        <v>285531.4430905804</v>
      </c>
      <c r="FP32" s="62">
        <v>0</v>
      </c>
      <c r="FQ32" s="59">
        <v>285531.4430905804</v>
      </c>
      <c r="FR32" s="62">
        <v>62624916.997978799</v>
      </c>
      <c r="FS32" s="62">
        <v>0</v>
      </c>
      <c r="FT32" s="59">
        <v>62624916.997978799</v>
      </c>
      <c r="FU32" s="59">
        <v>92063853.59430024</v>
      </c>
      <c r="FW32" s="60">
        <f>+[1]Supply!FS32</f>
        <v>92063853.59430024</v>
      </c>
      <c r="FX32" s="61">
        <f t="shared" si="0"/>
        <v>0</v>
      </c>
    </row>
    <row r="33" spans="1:180" s="63" customFormat="1" ht="14.4" x14ac:dyDescent="0.3">
      <c r="A33" s="86" t="s">
        <v>58</v>
      </c>
      <c r="B33" s="43">
        <v>29</v>
      </c>
      <c r="C33" s="51">
        <v>204131.97854838779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2205940.65873974</v>
      </c>
      <c r="AF33" s="51">
        <v>0</v>
      </c>
      <c r="AG33" s="51">
        <v>0</v>
      </c>
      <c r="AH33" s="51">
        <v>0</v>
      </c>
      <c r="AI33" s="51">
        <v>0</v>
      </c>
      <c r="AJ33" s="51">
        <v>0</v>
      </c>
      <c r="AK33" s="51">
        <v>0</v>
      </c>
      <c r="AL33" s="51">
        <v>0</v>
      </c>
      <c r="AM33" s="51">
        <v>0</v>
      </c>
      <c r="AN33" s="51">
        <v>0</v>
      </c>
      <c r="AO33" s="51">
        <v>0</v>
      </c>
      <c r="AP33" s="51">
        <v>0</v>
      </c>
      <c r="AQ33" s="51">
        <v>0</v>
      </c>
      <c r="AR33" s="51">
        <v>0</v>
      </c>
      <c r="AS33" s="51">
        <v>0</v>
      </c>
      <c r="AT33" s="51">
        <v>0</v>
      </c>
      <c r="AU33" s="51">
        <v>0</v>
      </c>
      <c r="AV33" s="51">
        <v>0</v>
      </c>
      <c r="AW33" s="51">
        <v>0</v>
      </c>
      <c r="AX33" s="51">
        <v>0</v>
      </c>
      <c r="AY33" s="51">
        <v>0</v>
      </c>
      <c r="AZ33" s="51">
        <v>0</v>
      </c>
      <c r="BA33" s="51">
        <v>0</v>
      </c>
      <c r="BB33" s="51">
        <v>0</v>
      </c>
      <c r="BC33" s="51">
        <v>0</v>
      </c>
      <c r="BD33" s="51">
        <v>0</v>
      </c>
      <c r="BE33" s="51">
        <v>10712.598249892884</v>
      </c>
      <c r="BF33" s="51">
        <v>0</v>
      </c>
      <c r="BG33" s="51">
        <v>51779.668977033085</v>
      </c>
      <c r="BH33" s="51">
        <v>0</v>
      </c>
      <c r="BI33" s="51">
        <v>0</v>
      </c>
      <c r="BJ33" s="51">
        <v>116162279.69209979</v>
      </c>
      <c r="BK33" s="51">
        <v>0</v>
      </c>
      <c r="BL33" s="51">
        <v>0</v>
      </c>
      <c r="BM33" s="51">
        <v>0</v>
      </c>
      <c r="BN33" s="51">
        <v>0</v>
      </c>
      <c r="BO33" s="51">
        <v>0</v>
      </c>
      <c r="BP33" s="51">
        <v>0</v>
      </c>
      <c r="BQ33" s="51">
        <v>106323.70660155559</v>
      </c>
      <c r="BR33" s="51">
        <v>0</v>
      </c>
      <c r="BS33" s="51">
        <v>269.04378191753955</v>
      </c>
      <c r="BT33" s="51">
        <v>0</v>
      </c>
      <c r="BU33" s="51">
        <v>0</v>
      </c>
      <c r="BV33" s="51">
        <v>0</v>
      </c>
      <c r="BW33" s="51">
        <v>0</v>
      </c>
      <c r="BX33" s="51">
        <v>0</v>
      </c>
      <c r="BY33" s="51">
        <v>0</v>
      </c>
      <c r="BZ33" s="51">
        <v>1788.0935961646335</v>
      </c>
      <c r="CA33" s="51">
        <v>0</v>
      </c>
      <c r="CB33" s="51">
        <v>0</v>
      </c>
      <c r="CC33" s="51">
        <v>0</v>
      </c>
      <c r="CD33" s="51">
        <v>0</v>
      </c>
      <c r="CE33" s="51">
        <v>0</v>
      </c>
      <c r="CF33" s="51">
        <v>0</v>
      </c>
      <c r="CG33" s="51">
        <v>0</v>
      </c>
      <c r="CH33" s="51">
        <v>0</v>
      </c>
      <c r="CI33" s="51">
        <v>0</v>
      </c>
      <c r="CJ33" s="51">
        <v>0</v>
      </c>
      <c r="CK33" s="51">
        <v>0</v>
      </c>
      <c r="CL33" s="51">
        <v>0</v>
      </c>
      <c r="CM33" s="51">
        <v>0</v>
      </c>
      <c r="CN33" s="51">
        <v>0</v>
      </c>
      <c r="CO33" s="51">
        <v>1396.2764919656663</v>
      </c>
      <c r="CP33" s="51">
        <v>0</v>
      </c>
      <c r="CQ33" s="51">
        <v>0</v>
      </c>
      <c r="CR33" s="51">
        <v>122132.47040864</v>
      </c>
      <c r="CS33" s="51">
        <v>0</v>
      </c>
      <c r="CT33" s="51">
        <v>0</v>
      </c>
      <c r="CU33" s="51">
        <v>0</v>
      </c>
      <c r="CV33" s="51">
        <v>0</v>
      </c>
      <c r="CW33" s="51">
        <v>0</v>
      </c>
      <c r="CX33" s="51">
        <v>0</v>
      </c>
      <c r="CY33" s="51">
        <v>0</v>
      </c>
      <c r="CZ33" s="51">
        <v>0</v>
      </c>
      <c r="DA33" s="51">
        <v>0</v>
      </c>
      <c r="DB33" s="51">
        <v>0</v>
      </c>
      <c r="DC33" s="51">
        <v>0</v>
      </c>
      <c r="DD33" s="51">
        <v>0</v>
      </c>
      <c r="DE33" s="51">
        <v>30518.218746230184</v>
      </c>
      <c r="DF33" s="51">
        <v>0</v>
      </c>
      <c r="DG33" s="51">
        <v>1005787.4094852493</v>
      </c>
      <c r="DH33" s="51">
        <v>8333.9696953348193</v>
      </c>
      <c r="DI33" s="51">
        <v>0</v>
      </c>
      <c r="DJ33" s="51">
        <v>0</v>
      </c>
      <c r="DK33" s="51">
        <v>0</v>
      </c>
      <c r="DL33" s="51">
        <v>0</v>
      </c>
      <c r="DM33" s="51">
        <v>0</v>
      </c>
      <c r="DN33" s="51">
        <v>0</v>
      </c>
      <c r="DO33" s="51">
        <v>0</v>
      </c>
      <c r="DP33" s="51">
        <v>0</v>
      </c>
      <c r="DQ33" s="51">
        <v>0</v>
      </c>
      <c r="DR33" s="51">
        <v>0</v>
      </c>
      <c r="DS33" s="51">
        <v>0</v>
      </c>
      <c r="DT33" s="51">
        <v>0</v>
      </c>
      <c r="DU33" s="51">
        <v>0</v>
      </c>
      <c r="DV33" s="51">
        <v>0</v>
      </c>
      <c r="DW33" s="51">
        <v>0</v>
      </c>
      <c r="DX33" s="51">
        <v>3756.7582713285647</v>
      </c>
      <c r="DY33" s="51">
        <v>0</v>
      </c>
      <c r="DZ33" s="51">
        <v>0</v>
      </c>
      <c r="EA33" s="51">
        <v>0</v>
      </c>
      <c r="EB33" s="51">
        <v>0</v>
      </c>
      <c r="EC33" s="51">
        <v>0</v>
      </c>
      <c r="ED33" s="51">
        <v>0</v>
      </c>
      <c r="EE33" s="51">
        <v>0</v>
      </c>
      <c r="EF33" s="51">
        <v>0</v>
      </c>
      <c r="EG33" s="51">
        <v>0</v>
      </c>
      <c r="EH33" s="51">
        <v>0</v>
      </c>
      <c r="EI33" s="51">
        <v>0</v>
      </c>
      <c r="EJ33" s="51">
        <v>0</v>
      </c>
      <c r="EK33" s="51">
        <v>0</v>
      </c>
      <c r="EL33" s="51">
        <v>0</v>
      </c>
      <c r="EM33" s="51">
        <v>0</v>
      </c>
      <c r="EN33" s="51">
        <v>0</v>
      </c>
      <c r="EO33" s="51">
        <v>0</v>
      </c>
      <c r="EP33" s="51">
        <v>0</v>
      </c>
      <c r="EQ33" s="51">
        <v>0</v>
      </c>
      <c r="ER33" s="51">
        <v>0</v>
      </c>
      <c r="ES33" s="51">
        <v>0</v>
      </c>
      <c r="ET33" s="51">
        <v>0</v>
      </c>
      <c r="EU33" s="51">
        <v>0</v>
      </c>
      <c r="EV33" s="51">
        <v>0</v>
      </c>
      <c r="EW33" s="51">
        <v>0</v>
      </c>
      <c r="EX33" s="51">
        <v>0</v>
      </c>
      <c r="EY33" s="51">
        <v>0</v>
      </c>
      <c r="EZ33" s="51">
        <v>0</v>
      </c>
      <c r="FA33" s="51">
        <v>0</v>
      </c>
      <c r="FB33" s="51">
        <v>0</v>
      </c>
      <c r="FC33" s="51">
        <v>9890.4743108640469</v>
      </c>
      <c r="FD33" s="51">
        <v>0</v>
      </c>
      <c r="FE33" s="51">
        <v>0</v>
      </c>
      <c r="FF33" s="51">
        <v>0</v>
      </c>
      <c r="FG33" s="51">
        <v>0</v>
      </c>
      <c r="FH33" s="51">
        <v>0</v>
      </c>
      <c r="FI33" s="51">
        <v>0</v>
      </c>
      <c r="FJ33" s="51">
        <v>0</v>
      </c>
      <c r="FK33" s="58">
        <v>119925041.01800409</v>
      </c>
      <c r="FL33" s="59">
        <v>0</v>
      </c>
      <c r="FM33" s="62">
        <v>0</v>
      </c>
      <c r="FN33" s="62">
        <v>0</v>
      </c>
      <c r="FO33" s="59">
        <v>13884637.854283124</v>
      </c>
      <c r="FP33" s="62">
        <v>0</v>
      </c>
      <c r="FQ33" s="59">
        <v>13884637.854283124</v>
      </c>
      <c r="FR33" s="62">
        <v>188138886.33168101</v>
      </c>
      <c r="FS33" s="62">
        <v>0</v>
      </c>
      <c r="FT33" s="59">
        <v>188138886.33168101</v>
      </c>
      <c r="FU33" s="59">
        <v>321948565.20396823</v>
      </c>
      <c r="FW33" s="60">
        <f>+[1]Supply!FS33</f>
        <v>321948565.20396823</v>
      </c>
      <c r="FX33" s="61">
        <f t="shared" si="0"/>
        <v>0</v>
      </c>
    </row>
    <row r="34" spans="1:180" s="63" customFormat="1" ht="14.4" x14ac:dyDescent="0.3">
      <c r="A34" s="86" t="s">
        <v>59</v>
      </c>
      <c r="B34" s="43">
        <v>30</v>
      </c>
      <c r="C34" s="51">
        <v>2711.1251654843682</v>
      </c>
      <c r="D34" s="51">
        <v>0</v>
      </c>
      <c r="E34" s="51">
        <v>27.689390581563949</v>
      </c>
      <c r="F34" s="51">
        <v>0</v>
      </c>
      <c r="G34" s="51">
        <v>0</v>
      </c>
      <c r="H34" s="51">
        <v>563.05856024595516</v>
      </c>
      <c r="I34" s="51">
        <v>83.876628455227518</v>
      </c>
      <c r="J34" s="51">
        <v>85356.265158522758</v>
      </c>
      <c r="K34" s="51">
        <v>2027.7637976848221</v>
      </c>
      <c r="L34" s="51">
        <v>0</v>
      </c>
      <c r="M34" s="51">
        <v>0</v>
      </c>
      <c r="N34" s="51">
        <v>251.73944902786144</v>
      </c>
      <c r="O34" s="51">
        <v>0</v>
      </c>
      <c r="P34" s="51">
        <v>662724.07060309814</v>
      </c>
      <c r="Q34" s="51">
        <v>52.784132934406642</v>
      </c>
      <c r="R34" s="51">
        <v>0</v>
      </c>
      <c r="S34" s="51">
        <v>6097.0017683131518</v>
      </c>
      <c r="T34" s="51">
        <v>929.34682442430051</v>
      </c>
      <c r="U34" s="51">
        <v>1297.9606322811298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3068.1826399911001</v>
      </c>
      <c r="AC34" s="51">
        <v>850.14656998229259</v>
      </c>
      <c r="AD34" s="51">
        <v>7433.7112731073585</v>
      </c>
      <c r="AE34" s="51">
        <v>0</v>
      </c>
      <c r="AF34" s="51">
        <v>45176234.723982498</v>
      </c>
      <c r="AG34" s="51">
        <v>829.77378106940887</v>
      </c>
      <c r="AH34" s="51">
        <v>3331.5390386659478</v>
      </c>
      <c r="AI34" s="51">
        <v>195.30092804807279</v>
      </c>
      <c r="AJ34" s="51">
        <v>0</v>
      </c>
      <c r="AK34" s="51">
        <v>93373.540416558331</v>
      </c>
      <c r="AL34" s="51">
        <v>175544.35716405348</v>
      </c>
      <c r="AM34" s="51">
        <v>47352.138076253766</v>
      </c>
      <c r="AN34" s="51">
        <v>187352.29923183296</v>
      </c>
      <c r="AO34" s="51">
        <v>63495.68620604527</v>
      </c>
      <c r="AP34" s="51">
        <v>40.462987880503199</v>
      </c>
      <c r="AQ34" s="51">
        <v>3111.1873697653341</v>
      </c>
      <c r="AR34" s="51">
        <v>278171.68404551764</v>
      </c>
      <c r="AS34" s="51">
        <v>82604.029772900001</v>
      </c>
      <c r="AT34" s="51">
        <v>49248.873740934447</v>
      </c>
      <c r="AU34" s="51">
        <v>26883.296531070348</v>
      </c>
      <c r="AV34" s="51">
        <v>34603.505704358642</v>
      </c>
      <c r="AW34" s="51">
        <v>382.84201167333725</v>
      </c>
      <c r="AX34" s="51">
        <v>3412.9590563591673</v>
      </c>
      <c r="AY34" s="51">
        <v>14255.855636284647</v>
      </c>
      <c r="AZ34" s="51">
        <v>2435.5147807791459</v>
      </c>
      <c r="BA34" s="51">
        <v>45747.281978344785</v>
      </c>
      <c r="BB34" s="51">
        <v>201983.32435500337</v>
      </c>
      <c r="BC34" s="51">
        <v>175907.94488052363</v>
      </c>
      <c r="BD34" s="51">
        <v>2146.1833425520808</v>
      </c>
      <c r="BE34" s="51">
        <v>5328.1326289490735</v>
      </c>
      <c r="BF34" s="51">
        <v>26524.695730523545</v>
      </c>
      <c r="BG34" s="51">
        <v>379408.68591418304</v>
      </c>
      <c r="BH34" s="51">
        <v>52739.920639742115</v>
      </c>
      <c r="BI34" s="51">
        <v>0</v>
      </c>
      <c r="BJ34" s="51">
        <v>0</v>
      </c>
      <c r="BK34" s="51">
        <v>0</v>
      </c>
      <c r="BL34" s="51">
        <v>192215.47063589786</v>
      </c>
      <c r="BM34" s="51">
        <v>11415387.788080944</v>
      </c>
      <c r="BN34" s="51">
        <v>2157.6734692469477</v>
      </c>
      <c r="BO34" s="51">
        <v>12878.777039910885</v>
      </c>
      <c r="BP34" s="51">
        <v>5264.5589236193746</v>
      </c>
      <c r="BQ34" s="51">
        <v>17030.58137527249</v>
      </c>
      <c r="BR34" s="51">
        <v>124001.2712311386</v>
      </c>
      <c r="BS34" s="51">
        <v>59199.802663239956</v>
      </c>
      <c r="BT34" s="51">
        <v>1512035.5269724012</v>
      </c>
      <c r="BU34" s="51">
        <v>4635349.4539774191</v>
      </c>
      <c r="BV34" s="51">
        <v>16506.111239256687</v>
      </c>
      <c r="BW34" s="51">
        <v>2125462.9874065225</v>
      </c>
      <c r="BX34" s="51">
        <v>2061933.187769436</v>
      </c>
      <c r="BY34" s="51">
        <v>153682.16282263986</v>
      </c>
      <c r="BZ34" s="51">
        <v>2037925.407668456</v>
      </c>
      <c r="CA34" s="51">
        <v>92339.203684864333</v>
      </c>
      <c r="CB34" s="51">
        <v>32763.703070134339</v>
      </c>
      <c r="CC34" s="51">
        <v>2499.4218533370713</v>
      </c>
      <c r="CD34" s="51">
        <v>16843.331548581427</v>
      </c>
      <c r="CE34" s="51">
        <v>18007.504363961812</v>
      </c>
      <c r="CF34" s="51">
        <v>208560.9553825976</v>
      </c>
      <c r="CG34" s="51">
        <v>148984.44464959681</v>
      </c>
      <c r="CH34" s="51">
        <v>0</v>
      </c>
      <c r="CI34" s="51">
        <v>21500.376488901777</v>
      </c>
      <c r="CJ34" s="51">
        <v>19253.217078901904</v>
      </c>
      <c r="CK34" s="51">
        <v>8596.2883952463908</v>
      </c>
      <c r="CL34" s="51">
        <v>12153.915009659293</v>
      </c>
      <c r="CM34" s="51">
        <v>8311.7075501344261</v>
      </c>
      <c r="CN34" s="51">
        <v>130485.91108103264</v>
      </c>
      <c r="CO34" s="51">
        <v>111171.43065962476</v>
      </c>
      <c r="CP34" s="51">
        <v>74096.693354903473</v>
      </c>
      <c r="CQ34" s="51">
        <v>3111.142943696279</v>
      </c>
      <c r="CR34" s="51">
        <v>156888.38031768755</v>
      </c>
      <c r="CS34" s="51">
        <v>80809.647103395924</v>
      </c>
      <c r="CT34" s="51">
        <v>5250.4377207140833</v>
      </c>
      <c r="CU34" s="51">
        <v>95490.26756731463</v>
      </c>
      <c r="CV34" s="51">
        <v>17815.736742856261</v>
      </c>
      <c r="CW34" s="51">
        <v>4123282.4700455046</v>
      </c>
      <c r="CX34" s="51">
        <v>0</v>
      </c>
      <c r="CY34" s="51">
        <v>16646.04696278238</v>
      </c>
      <c r="CZ34" s="51">
        <v>2.4513090362295875</v>
      </c>
      <c r="DA34" s="51">
        <v>18094.075656558882</v>
      </c>
      <c r="DB34" s="51">
        <v>5455.4605586819034</v>
      </c>
      <c r="DC34" s="51">
        <v>0</v>
      </c>
      <c r="DD34" s="51">
        <v>4217.4641945440453</v>
      </c>
      <c r="DE34" s="51">
        <v>19579.856855781934</v>
      </c>
      <c r="DF34" s="51">
        <v>0</v>
      </c>
      <c r="DG34" s="51">
        <v>21022.015119220818</v>
      </c>
      <c r="DH34" s="51">
        <v>12644.545701219455</v>
      </c>
      <c r="DI34" s="51">
        <v>14707.390386633853</v>
      </c>
      <c r="DJ34" s="51">
        <v>541.53210110977682</v>
      </c>
      <c r="DK34" s="51">
        <v>39126.109021207136</v>
      </c>
      <c r="DL34" s="51">
        <v>379955.40051000775</v>
      </c>
      <c r="DM34" s="51">
        <v>0</v>
      </c>
      <c r="DN34" s="51">
        <v>0</v>
      </c>
      <c r="DO34" s="51">
        <v>27805.89146895966</v>
      </c>
      <c r="DP34" s="51">
        <v>5473.7262289838782</v>
      </c>
      <c r="DQ34" s="51">
        <v>472.16248564364435</v>
      </c>
      <c r="DR34" s="51">
        <v>2271.9217566120378</v>
      </c>
      <c r="DS34" s="51">
        <v>0</v>
      </c>
      <c r="DT34" s="51">
        <v>0</v>
      </c>
      <c r="DU34" s="51">
        <v>131.7415277015381</v>
      </c>
      <c r="DV34" s="51">
        <v>0</v>
      </c>
      <c r="DW34" s="51">
        <v>87532.238553910269</v>
      </c>
      <c r="DX34" s="51">
        <v>1835264.6125004773</v>
      </c>
      <c r="DY34" s="51">
        <v>0</v>
      </c>
      <c r="DZ34" s="51">
        <v>67.018241501758126</v>
      </c>
      <c r="EA34" s="51">
        <v>21.085201843207013</v>
      </c>
      <c r="EB34" s="51">
        <v>0</v>
      </c>
      <c r="EC34" s="51">
        <v>660.77661030555396</v>
      </c>
      <c r="ED34" s="51">
        <v>1657.7570372164587</v>
      </c>
      <c r="EE34" s="51">
        <v>6.0328950956388319</v>
      </c>
      <c r="EF34" s="51">
        <v>0</v>
      </c>
      <c r="EG34" s="51">
        <v>0</v>
      </c>
      <c r="EH34" s="51">
        <v>0</v>
      </c>
      <c r="EI34" s="51">
        <v>114989.98133441227</v>
      </c>
      <c r="EJ34" s="51">
        <v>0</v>
      </c>
      <c r="EK34" s="51">
        <v>31433.01436089542</v>
      </c>
      <c r="EL34" s="51">
        <v>790.14938267770651</v>
      </c>
      <c r="EM34" s="51">
        <v>302.99029574178616</v>
      </c>
      <c r="EN34" s="51">
        <v>3274.2800623354624</v>
      </c>
      <c r="EO34" s="51">
        <v>41.096148586659837</v>
      </c>
      <c r="EP34" s="51">
        <v>0</v>
      </c>
      <c r="EQ34" s="51">
        <v>115.63420031085356</v>
      </c>
      <c r="ER34" s="51">
        <v>6.5443308814935612</v>
      </c>
      <c r="ES34" s="51">
        <v>0.50733685965340103</v>
      </c>
      <c r="ET34" s="51">
        <v>17598.012902481321</v>
      </c>
      <c r="EU34" s="51">
        <v>103.86255046894293</v>
      </c>
      <c r="EV34" s="51">
        <v>484.00105969908213</v>
      </c>
      <c r="EW34" s="51">
        <v>3751.8752848370291</v>
      </c>
      <c r="EX34" s="51">
        <v>36472.670062999052</v>
      </c>
      <c r="EY34" s="51">
        <v>347.41182915094123</v>
      </c>
      <c r="EZ34" s="51">
        <v>12844.695951997985</v>
      </c>
      <c r="FA34" s="51">
        <v>11855.892959549214</v>
      </c>
      <c r="FB34" s="51">
        <v>27.395095796827519</v>
      </c>
      <c r="FC34" s="51">
        <v>5599.596012220979</v>
      </c>
      <c r="FD34" s="51">
        <v>0</v>
      </c>
      <c r="FE34" s="51">
        <v>3.3472722453942425</v>
      </c>
      <c r="FF34" s="51">
        <v>4345.163477608422</v>
      </c>
      <c r="FG34" s="51">
        <v>903.38252373853288</v>
      </c>
      <c r="FH34" s="51">
        <v>7621.2788706212141</v>
      </c>
      <c r="FI34" s="51">
        <v>1811.5947877872898</v>
      </c>
      <c r="FJ34" s="51">
        <v>873.81796529026349</v>
      </c>
      <c r="FK34" s="58">
        <v>80414322.919358805</v>
      </c>
      <c r="FL34" s="59">
        <v>33285706.064796709</v>
      </c>
      <c r="FM34" s="62">
        <v>33285706.064796709</v>
      </c>
      <c r="FN34" s="62">
        <v>0</v>
      </c>
      <c r="FO34" s="59">
        <v>3182347.5484996978</v>
      </c>
      <c r="FP34" s="62">
        <v>0</v>
      </c>
      <c r="FQ34" s="59">
        <v>3182347.5484996978</v>
      </c>
      <c r="FR34" s="62">
        <v>184798.84991450401</v>
      </c>
      <c r="FS34" s="62">
        <v>0</v>
      </c>
      <c r="FT34" s="59">
        <v>184798.84991450401</v>
      </c>
      <c r="FU34" s="59">
        <v>117067175.38256972</v>
      </c>
      <c r="FW34" s="60">
        <f>+[1]Supply!FS34</f>
        <v>117067175.38256972</v>
      </c>
      <c r="FX34" s="61">
        <f t="shared" si="0"/>
        <v>0</v>
      </c>
    </row>
    <row r="35" spans="1:180" s="63" customFormat="1" ht="14.4" x14ac:dyDescent="0.3">
      <c r="A35" s="86" t="s">
        <v>60</v>
      </c>
      <c r="B35" s="43">
        <v>31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51">
        <v>0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1.7013103440841595</v>
      </c>
      <c r="AD35" s="51">
        <v>0</v>
      </c>
      <c r="AE35" s="51">
        <v>0</v>
      </c>
      <c r="AF35" s="51">
        <v>0</v>
      </c>
      <c r="AG35" s="51">
        <v>1358638.6910203171</v>
      </c>
      <c r="AH35" s="51">
        <v>170920.70292964691</v>
      </c>
      <c r="AI35" s="51">
        <v>80615.978042733914</v>
      </c>
      <c r="AJ35" s="51">
        <v>0</v>
      </c>
      <c r="AK35" s="51">
        <v>0</v>
      </c>
      <c r="AL35" s="51">
        <v>0.53283843129307917</v>
      </c>
      <c r="AM35" s="51">
        <v>0</v>
      </c>
      <c r="AN35" s="51">
        <v>13.226853148207377</v>
      </c>
      <c r="AO35" s="51">
        <v>0</v>
      </c>
      <c r="AP35" s="51">
        <v>0</v>
      </c>
      <c r="AQ35" s="51">
        <v>0</v>
      </c>
      <c r="AR35" s="51">
        <v>0</v>
      </c>
      <c r="AS35" s="51">
        <v>0</v>
      </c>
      <c r="AT35" s="51">
        <v>0</v>
      </c>
      <c r="AU35" s="51">
        <v>0</v>
      </c>
      <c r="AV35" s="51">
        <v>0</v>
      </c>
      <c r="AW35" s="51">
        <v>0</v>
      </c>
      <c r="AX35" s="51">
        <v>0</v>
      </c>
      <c r="AY35" s="51">
        <v>130.4135440206056</v>
      </c>
      <c r="AZ35" s="51">
        <v>0</v>
      </c>
      <c r="BA35" s="51">
        <v>0</v>
      </c>
      <c r="BB35" s="51">
        <v>0</v>
      </c>
      <c r="BC35" s="51">
        <v>0</v>
      </c>
      <c r="BD35" s="51">
        <v>0</v>
      </c>
      <c r="BE35" s="51">
        <v>0</v>
      </c>
      <c r="BF35" s="51">
        <v>0</v>
      </c>
      <c r="BG35" s="51">
        <v>0</v>
      </c>
      <c r="BH35" s="51">
        <v>0</v>
      </c>
      <c r="BI35" s="51">
        <v>0</v>
      </c>
      <c r="BJ35" s="51">
        <v>0</v>
      </c>
      <c r="BK35" s="51">
        <v>0</v>
      </c>
      <c r="BL35" s="51">
        <v>694567.68874562916</v>
      </c>
      <c r="BM35" s="51">
        <v>0</v>
      </c>
      <c r="BN35" s="51">
        <v>0</v>
      </c>
      <c r="BO35" s="51">
        <v>0</v>
      </c>
      <c r="BP35" s="51">
        <v>25332.689405371933</v>
      </c>
      <c r="BQ35" s="51">
        <v>274.32901846914069</v>
      </c>
      <c r="BR35" s="51">
        <v>0</v>
      </c>
      <c r="BS35" s="51">
        <v>0</v>
      </c>
      <c r="BT35" s="51">
        <v>0</v>
      </c>
      <c r="BU35" s="51">
        <v>3572.354778116654</v>
      </c>
      <c r="BV35" s="51">
        <v>2360109.9690050869</v>
      </c>
      <c r="BW35" s="51">
        <v>146272.82399163357</v>
      </c>
      <c r="BX35" s="51">
        <v>6201365.3803479178</v>
      </c>
      <c r="BY35" s="51">
        <v>930176.87034498889</v>
      </c>
      <c r="BZ35" s="51">
        <v>635369.06333266362</v>
      </c>
      <c r="CA35" s="51">
        <v>0</v>
      </c>
      <c r="CB35" s="51">
        <v>0</v>
      </c>
      <c r="CC35" s="51">
        <v>0</v>
      </c>
      <c r="CD35" s="51">
        <v>0</v>
      </c>
      <c r="CE35" s="51">
        <v>4795.8694867563827</v>
      </c>
      <c r="CF35" s="51">
        <v>0</v>
      </c>
      <c r="CG35" s="51">
        <v>168.97503060449606</v>
      </c>
      <c r="CH35" s="51">
        <v>0</v>
      </c>
      <c r="CI35" s="51">
        <v>0</v>
      </c>
      <c r="CJ35" s="51">
        <v>0</v>
      </c>
      <c r="CK35" s="51">
        <v>0</v>
      </c>
      <c r="CL35" s="51">
        <v>0</v>
      </c>
      <c r="CM35" s="51">
        <v>0</v>
      </c>
      <c r="CN35" s="51">
        <v>0</v>
      </c>
      <c r="CO35" s="51">
        <v>0</v>
      </c>
      <c r="CP35" s="51">
        <v>0</v>
      </c>
      <c r="CQ35" s="51">
        <v>0</v>
      </c>
      <c r="CR35" s="51">
        <v>0</v>
      </c>
      <c r="CS35" s="51">
        <v>0</v>
      </c>
      <c r="CT35" s="51">
        <v>0</v>
      </c>
      <c r="CU35" s="51">
        <v>87861.731262087487</v>
      </c>
      <c r="CV35" s="51">
        <v>0</v>
      </c>
      <c r="CW35" s="51">
        <v>288.4330490709724</v>
      </c>
      <c r="CX35" s="51">
        <v>0</v>
      </c>
      <c r="CY35" s="51">
        <v>0</v>
      </c>
      <c r="CZ35" s="51">
        <v>0</v>
      </c>
      <c r="DA35" s="51">
        <v>0</v>
      </c>
      <c r="DB35" s="51">
        <v>0</v>
      </c>
      <c r="DC35" s="51">
        <v>0</v>
      </c>
      <c r="DD35" s="51">
        <v>187647.13234766314</v>
      </c>
      <c r="DE35" s="51">
        <v>174967.32590399528</v>
      </c>
      <c r="DF35" s="51">
        <v>0</v>
      </c>
      <c r="DG35" s="51">
        <v>82733.268757943893</v>
      </c>
      <c r="DH35" s="51">
        <v>17292.650794537563</v>
      </c>
      <c r="DI35" s="51">
        <v>1239.4976948903536</v>
      </c>
      <c r="DJ35" s="51">
        <v>0</v>
      </c>
      <c r="DK35" s="51">
        <v>40.382838325257602</v>
      </c>
      <c r="DL35" s="51">
        <v>100.6898075700055</v>
      </c>
      <c r="DM35" s="51">
        <v>0</v>
      </c>
      <c r="DN35" s="51">
        <v>0</v>
      </c>
      <c r="DO35" s="51">
        <v>0</v>
      </c>
      <c r="DP35" s="51">
        <v>0</v>
      </c>
      <c r="DQ35" s="51">
        <v>0</v>
      </c>
      <c r="DR35" s="51">
        <v>0</v>
      </c>
      <c r="DS35" s="51">
        <v>0</v>
      </c>
      <c r="DT35" s="51">
        <v>0</v>
      </c>
      <c r="DU35" s="51">
        <v>0</v>
      </c>
      <c r="DV35" s="51">
        <v>0</v>
      </c>
      <c r="DW35" s="51">
        <v>0</v>
      </c>
      <c r="DX35" s="51">
        <v>0.45433511285320033</v>
      </c>
      <c r="DY35" s="51">
        <v>0</v>
      </c>
      <c r="DZ35" s="51">
        <v>0</v>
      </c>
      <c r="EA35" s="51">
        <v>0</v>
      </c>
      <c r="EB35" s="51">
        <v>0</v>
      </c>
      <c r="EC35" s="51">
        <v>0</v>
      </c>
      <c r="ED35" s="51">
        <v>0</v>
      </c>
      <c r="EE35" s="51">
        <v>0</v>
      </c>
      <c r="EF35" s="51">
        <v>0</v>
      </c>
      <c r="EG35" s="51">
        <v>0</v>
      </c>
      <c r="EH35" s="51">
        <v>0</v>
      </c>
      <c r="EI35" s="51">
        <v>0</v>
      </c>
      <c r="EJ35" s="51">
        <v>0</v>
      </c>
      <c r="EK35" s="51">
        <v>0</v>
      </c>
      <c r="EL35" s="51">
        <v>0</v>
      </c>
      <c r="EM35" s="51">
        <v>0</v>
      </c>
      <c r="EN35" s="51">
        <v>0</v>
      </c>
      <c r="EO35" s="51">
        <v>0</v>
      </c>
      <c r="EP35" s="51">
        <v>0</v>
      </c>
      <c r="EQ35" s="51">
        <v>0</v>
      </c>
      <c r="ER35" s="51">
        <v>0</v>
      </c>
      <c r="ES35" s="51">
        <v>0</v>
      </c>
      <c r="ET35" s="51">
        <v>0</v>
      </c>
      <c r="EU35" s="51">
        <v>0</v>
      </c>
      <c r="EV35" s="51">
        <v>0</v>
      </c>
      <c r="EW35" s="51">
        <v>0</v>
      </c>
      <c r="EX35" s="51">
        <v>0</v>
      </c>
      <c r="EY35" s="51">
        <v>0</v>
      </c>
      <c r="EZ35" s="51">
        <v>0</v>
      </c>
      <c r="FA35" s="51">
        <v>0</v>
      </c>
      <c r="FB35" s="51">
        <v>0</v>
      </c>
      <c r="FC35" s="51">
        <v>0</v>
      </c>
      <c r="FD35" s="51">
        <v>0</v>
      </c>
      <c r="FE35" s="51">
        <v>0</v>
      </c>
      <c r="FF35" s="51">
        <v>0</v>
      </c>
      <c r="FG35" s="51">
        <v>0</v>
      </c>
      <c r="FH35" s="51">
        <v>0</v>
      </c>
      <c r="FI35" s="51">
        <v>1382.6665909494207</v>
      </c>
      <c r="FJ35" s="51">
        <v>0</v>
      </c>
      <c r="FK35" s="58">
        <v>13165881.49340803</v>
      </c>
      <c r="FL35" s="59">
        <v>21710.26547176559</v>
      </c>
      <c r="FM35" s="62">
        <v>21710.26547176559</v>
      </c>
      <c r="FN35" s="62">
        <v>0</v>
      </c>
      <c r="FO35" s="59">
        <v>-275088.37341514416</v>
      </c>
      <c r="FP35" s="62">
        <v>0</v>
      </c>
      <c r="FQ35" s="59">
        <v>-275088.37341514416</v>
      </c>
      <c r="FR35" s="62">
        <v>4358833.1571827587</v>
      </c>
      <c r="FS35" s="62">
        <v>0</v>
      </c>
      <c r="FT35" s="59">
        <v>4358833.1571827587</v>
      </c>
      <c r="FU35" s="59">
        <v>17271336.54264741</v>
      </c>
      <c r="FW35" s="60">
        <f>+[1]Supply!FS35</f>
        <v>17271336.54264741</v>
      </c>
      <c r="FX35" s="61">
        <f t="shared" si="0"/>
        <v>0</v>
      </c>
    </row>
    <row r="36" spans="1:180" s="63" customFormat="1" ht="14.4" x14ac:dyDescent="0.3">
      <c r="A36" s="86" t="s">
        <v>61</v>
      </c>
      <c r="B36" s="43">
        <v>32</v>
      </c>
      <c r="C36" s="51">
        <v>0</v>
      </c>
      <c r="D36" s="51">
        <v>0</v>
      </c>
      <c r="E36" s="51">
        <v>350.91962165724686</v>
      </c>
      <c r="F36" s="51">
        <v>305.46371981187781</v>
      </c>
      <c r="G36" s="51">
        <v>0</v>
      </c>
      <c r="H36" s="51">
        <v>659.29648530519103</v>
      </c>
      <c r="I36" s="51">
        <v>395.18896934901858</v>
      </c>
      <c r="J36" s="51">
        <v>7293.3809728351534</v>
      </c>
      <c r="K36" s="51">
        <v>6.6317931195791671</v>
      </c>
      <c r="L36" s="51">
        <v>0</v>
      </c>
      <c r="M36" s="51">
        <v>0</v>
      </c>
      <c r="N36" s="51">
        <v>1033.9401590040397</v>
      </c>
      <c r="O36" s="51">
        <v>345.86744967414694</v>
      </c>
      <c r="P36" s="51">
        <v>0</v>
      </c>
      <c r="Q36" s="51">
        <v>159.26570860902589</v>
      </c>
      <c r="R36" s="51">
        <v>16493.720341357504</v>
      </c>
      <c r="S36" s="51">
        <v>1327.5630232374476</v>
      </c>
      <c r="T36" s="51">
        <v>187.13860053093819</v>
      </c>
      <c r="U36" s="51">
        <v>427.59746402338851</v>
      </c>
      <c r="V36" s="51">
        <v>82184.548287072175</v>
      </c>
      <c r="W36" s="51">
        <v>0</v>
      </c>
      <c r="X36" s="51">
        <v>164.83453368475503</v>
      </c>
      <c r="Y36" s="51">
        <v>0</v>
      </c>
      <c r="Z36" s="51">
        <v>0</v>
      </c>
      <c r="AA36" s="51">
        <v>185.27523952954974</v>
      </c>
      <c r="AB36" s="51">
        <v>5667.129378368265</v>
      </c>
      <c r="AC36" s="51">
        <v>1061.0095209558747</v>
      </c>
      <c r="AD36" s="51">
        <v>7.4722830840876204</v>
      </c>
      <c r="AE36" s="51">
        <v>0</v>
      </c>
      <c r="AF36" s="51">
        <v>0</v>
      </c>
      <c r="AG36" s="51">
        <v>635.01566180565931</v>
      </c>
      <c r="AH36" s="51">
        <v>858745.4608816629</v>
      </c>
      <c r="AI36" s="51">
        <v>5080.6784875389767</v>
      </c>
      <c r="AJ36" s="51">
        <v>1721.3653498340511</v>
      </c>
      <c r="AK36" s="51">
        <v>2.44219366944181</v>
      </c>
      <c r="AL36" s="51">
        <v>289.66149129147391</v>
      </c>
      <c r="AM36" s="51">
        <v>23.019571365253302</v>
      </c>
      <c r="AN36" s="51">
        <v>1.7362565755220527</v>
      </c>
      <c r="AO36" s="51">
        <v>0</v>
      </c>
      <c r="AP36" s="51">
        <v>2185.7288330279844</v>
      </c>
      <c r="AQ36" s="51">
        <v>0</v>
      </c>
      <c r="AR36" s="51">
        <v>0.44854218557656728</v>
      </c>
      <c r="AS36" s="51">
        <v>0</v>
      </c>
      <c r="AT36" s="51">
        <v>0</v>
      </c>
      <c r="AU36" s="51">
        <v>7.6070032170196658E-2</v>
      </c>
      <c r="AV36" s="51">
        <v>5304.4611745186412</v>
      </c>
      <c r="AW36" s="51">
        <v>0</v>
      </c>
      <c r="AX36" s="51">
        <v>4.0069086336728832</v>
      </c>
      <c r="AY36" s="51">
        <v>610.43639426270386</v>
      </c>
      <c r="AZ36" s="51">
        <v>0</v>
      </c>
      <c r="BA36" s="51">
        <v>4.7145983753382081</v>
      </c>
      <c r="BB36" s="51">
        <v>1932.2707936057461</v>
      </c>
      <c r="BC36" s="51">
        <v>507.4032658200764</v>
      </c>
      <c r="BD36" s="51">
        <v>1432.4781537263364</v>
      </c>
      <c r="BE36" s="51">
        <v>14.564685670726282</v>
      </c>
      <c r="BF36" s="51">
        <v>133.68755039725579</v>
      </c>
      <c r="BG36" s="51">
        <v>8201.9912457303217</v>
      </c>
      <c r="BH36" s="51">
        <v>0</v>
      </c>
      <c r="BI36" s="51">
        <v>5029.3613486987842</v>
      </c>
      <c r="BJ36" s="51">
        <v>0</v>
      </c>
      <c r="BK36" s="51">
        <v>369.17672889507872</v>
      </c>
      <c r="BL36" s="51">
        <v>27013.98877321398</v>
      </c>
      <c r="BM36" s="51">
        <v>30133.517396380983</v>
      </c>
      <c r="BN36" s="51">
        <v>14.580976765407893</v>
      </c>
      <c r="BO36" s="51">
        <v>40.675013743748245</v>
      </c>
      <c r="BP36" s="51">
        <v>11081.738141271886</v>
      </c>
      <c r="BQ36" s="51">
        <v>23.770786728354548</v>
      </c>
      <c r="BR36" s="51">
        <v>158.24565226794724</v>
      </c>
      <c r="BS36" s="51">
        <v>11766.814862216341</v>
      </c>
      <c r="BT36" s="51">
        <v>68587.956139386384</v>
      </c>
      <c r="BU36" s="51">
        <v>2022732.7028658907</v>
      </c>
      <c r="BV36" s="51">
        <v>3618213.6732043815</v>
      </c>
      <c r="BW36" s="51">
        <v>2434928.9159770161</v>
      </c>
      <c r="BX36" s="51">
        <v>3023.058734401161</v>
      </c>
      <c r="BY36" s="51">
        <v>16921.998572962224</v>
      </c>
      <c r="BZ36" s="51">
        <v>10085.317331390061</v>
      </c>
      <c r="CA36" s="51">
        <v>0</v>
      </c>
      <c r="CB36" s="51">
        <v>2.42203997636385</v>
      </c>
      <c r="CC36" s="51">
        <v>0</v>
      </c>
      <c r="CD36" s="51">
        <v>115.90011075816869</v>
      </c>
      <c r="CE36" s="51">
        <v>108.69156168122197</v>
      </c>
      <c r="CF36" s="51">
        <v>0</v>
      </c>
      <c r="CG36" s="51">
        <v>0.72529218773806214</v>
      </c>
      <c r="CH36" s="51">
        <v>0</v>
      </c>
      <c r="CI36" s="51">
        <v>0</v>
      </c>
      <c r="CJ36" s="51">
        <v>0</v>
      </c>
      <c r="CK36" s="51">
        <v>123.82101689141516</v>
      </c>
      <c r="CL36" s="51">
        <v>21.20972649326179</v>
      </c>
      <c r="CM36" s="51">
        <v>0</v>
      </c>
      <c r="CN36" s="51">
        <v>288.29761702477947</v>
      </c>
      <c r="CO36" s="51">
        <v>9723.6441012614378</v>
      </c>
      <c r="CP36" s="51">
        <v>0</v>
      </c>
      <c r="CQ36" s="51">
        <v>1.6325190102519147</v>
      </c>
      <c r="CR36" s="51">
        <v>450.68978509422789</v>
      </c>
      <c r="CS36" s="51">
        <v>709.5950247384842</v>
      </c>
      <c r="CT36" s="51">
        <v>0</v>
      </c>
      <c r="CU36" s="51">
        <v>11389.523986118857</v>
      </c>
      <c r="CV36" s="51">
        <v>19252.66721759113</v>
      </c>
      <c r="CW36" s="51">
        <v>133010.78092817194</v>
      </c>
      <c r="CX36" s="51">
        <v>0</v>
      </c>
      <c r="CY36" s="51">
        <v>34.450928502352333</v>
      </c>
      <c r="CZ36" s="51">
        <v>1428.4305845392637</v>
      </c>
      <c r="DA36" s="51">
        <v>0</v>
      </c>
      <c r="DB36" s="51">
        <v>38110.557034273414</v>
      </c>
      <c r="DC36" s="51">
        <v>156.88175395828182</v>
      </c>
      <c r="DD36" s="51">
        <v>2839763.3344692565</v>
      </c>
      <c r="DE36" s="51">
        <v>2120072.5932630263</v>
      </c>
      <c r="DF36" s="51">
        <v>161520.91764328605</v>
      </c>
      <c r="DG36" s="51">
        <v>3826805.0503608598</v>
      </c>
      <c r="DH36" s="51">
        <v>1782099.4165431459</v>
      </c>
      <c r="DI36" s="51">
        <v>1122465.4554288497</v>
      </c>
      <c r="DJ36" s="51">
        <v>32.468125796705841</v>
      </c>
      <c r="DK36" s="51">
        <v>12.78202548585473</v>
      </c>
      <c r="DL36" s="51">
        <v>28071.954439844121</v>
      </c>
      <c r="DM36" s="51">
        <v>0</v>
      </c>
      <c r="DN36" s="51">
        <v>0</v>
      </c>
      <c r="DO36" s="51">
        <v>27.692357189117502</v>
      </c>
      <c r="DP36" s="51">
        <v>4772.2089493779695</v>
      </c>
      <c r="DQ36" s="51">
        <v>0.24741507408665087</v>
      </c>
      <c r="DR36" s="51">
        <v>134.43408684765859</v>
      </c>
      <c r="DS36" s="51">
        <v>0</v>
      </c>
      <c r="DT36" s="51">
        <v>0</v>
      </c>
      <c r="DU36" s="51">
        <v>17766.876097538847</v>
      </c>
      <c r="DV36" s="51">
        <v>0</v>
      </c>
      <c r="DW36" s="51">
        <v>10.460104345937701</v>
      </c>
      <c r="DX36" s="51">
        <v>170.52739820417978</v>
      </c>
      <c r="DY36" s="51">
        <v>0</v>
      </c>
      <c r="DZ36" s="51">
        <v>8.4788693333359255</v>
      </c>
      <c r="EA36" s="51">
        <v>0.64526681870759728</v>
      </c>
      <c r="EB36" s="51">
        <v>0</v>
      </c>
      <c r="EC36" s="51">
        <v>0</v>
      </c>
      <c r="ED36" s="51">
        <v>0</v>
      </c>
      <c r="EE36" s="51">
        <v>2.7149206572059885</v>
      </c>
      <c r="EF36" s="51">
        <v>0</v>
      </c>
      <c r="EG36" s="51">
        <v>0</v>
      </c>
      <c r="EH36" s="51">
        <v>0</v>
      </c>
      <c r="EI36" s="51">
        <v>100266.24914337217</v>
      </c>
      <c r="EJ36" s="51">
        <v>0</v>
      </c>
      <c r="EK36" s="51">
        <v>0</v>
      </c>
      <c r="EL36" s="51">
        <v>3869.1233876923611</v>
      </c>
      <c r="EM36" s="51">
        <v>60.032420124398243</v>
      </c>
      <c r="EN36" s="51">
        <v>588.75296029006734</v>
      </c>
      <c r="EO36" s="51">
        <v>395.87907990333474</v>
      </c>
      <c r="EP36" s="51">
        <v>0</v>
      </c>
      <c r="EQ36" s="51">
        <v>15.073383779888683</v>
      </c>
      <c r="ER36" s="51">
        <v>0</v>
      </c>
      <c r="ES36" s="51">
        <v>1.7997675579828476</v>
      </c>
      <c r="ET36" s="51">
        <v>0</v>
      </c>
      <c r="EU36" s="51">
        <v>979.83630213667072</v>
      </c>
      <c r="EV36" s="51">
        <v>2.8613101237706653</v>
      </c>
      <c r="EW36" s="51">
        <v>1199.3839462277606</v>
      </c>
      <c r="EX36" s="51">
        <v>697.00224839825228</v>
      </c>
      <c r="EY36" s="51">
        <v>234.33703456433284</v>
      </c>
      <c r="EZ36" s="51">
        <v>370.79832998281933</v>
      </c>
      <c r="FA36" s="51">
        <v>84.400582844151231</v>
      </c>
      <c r="FB36" s="51">
        <v>7.8216561000553995</v>
      </c>
      <c r="FC36" s="51">
        <v>29.186606055574494</v>
      </c>
      <c r="FD36" s="51">
        <v>25.7339884377012</v>
      </c>
      <c r="FE36" s="51">
        <v>0</v>
      </c>
      <c r="FF36" s="51">
        <v>592.77501648742816</v>
      </c>
      <c r="FG36" s="51">
        <v>62.113615429670929</v>
      </c>
      <c r="FH36" s="51">
        <v>0</v>
      </c>
      <c r="FI36" s="51">
        <v>27133.729357553315</v>
      </c>
      <c r="FJ36" s="51">
        <v>0</v>
      </c>
      <c r="FK36" s="58">
        <v>21520498.453296833</v>
      </c>
      <c r="FL36" s="59">
        <v>353408.50403567997</v>
      </c>
      <c r="FM36" s="62">
        <v>353408.50403567997</v>
      </c>
      <c r="FN36" s="62">
        <v>0</v>
      </c>
      <c r="FO36" s="59">
        <v>-953559.33922780689</v>
      </c>
      <c r="FP36" s="62">
        <v>0</v>
      </c>
      <c r="FQ36" s="59">
        <v>-953559.33922780689</v>
      </c>
      <c r="FR36" s="62">
        <v>1438131.8821784833</v>
      </c>
      <c r="FS36" s="62">
        <v>0</v>
      </c>
      <c r="FT36" s="59">
        <v>1438131.8821784833</v>
      </c>
      <c r="FU36" s="59">
        <v>22358479.500283189</v>
      </c>
      <c r="FW36" s="60">
        <f>+[1]Supply!FS36</f>
        <v>22358479.500283189</v>
      </c>
      <c r="FX36" s="61">
        <f t="shared" si="0"/>
        <v>0</v>
      </c>
    </row>
    <row r="37" spans="1:180" s="63" customFormat="1" ht="14.4" x14ac:dyDescent="0.3">
      <c r="A37" s="86" t="s">
        <v>62</v>
      </c>
      <c r="B37" s="43">
        <v>33</v>
      </c>
      <c r="C37" s="51">
        <v>3103.8287520805848</v>
      </c>
      <c r="D37" s="51">
        <v>0</v>
      </c>
      <c r="E37" s="51">
        <v>0</v>
      </c>
      <c r="F37" s="51">
        <v>0</v>
      </c>
      <c r="G37" s="51">
        <v>0</v>
      </c>
      <c r="H37" s="51">
        <v>102.38219827115461</v>
      </c>
      <c r="I37" s="51">
        <v>956.30887388076917</v>
      </c>
      <c r="J37" s="51">
        <v>0</v>
      </c>
      <c r="K37" s="51">
        <v>2931.8087389173565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1.1090773413167445</v>
      </c>
      <c r="R37" s="51">
        <v>16332.922311387656</v>
      </c>
      <c r="S37" s="51">
        <v>3236.5186082889736</v>
      </c>
      <c r="T37" s="51">
        <v>6177.1568816882682</v>
      </c>
      <c r="U37" s="51">
        <v>1651.0771850811077</v>
      </c>
      <c r="V37" s="51">
        <v>0</v>
      </c>
      <c r="W37" s="51">
        <v>0</v>
      </c>
      <c r="X37" s="51">
        <v>27.214567221590247</v>
      </c>
      <c r="Y37" s="51">
        <v>0</v>
      </c>
      <c r="Z37" s="51">
        <v>0</v>
      </c>
      <c r="AA37" s="51">
        <v>0</v>
      </c>
      <c r="AB37" s="51">
        <v>10283.981354283842</v>
      </c>
      <c r="AC37" s="51">
        <v>1000.8681916563214</v>
      </c>
      <c r="AD37" s="51">
        <v>0</v>
      </c>
      <c r="AE37" s="51">
        <v>0</v>
      </c>
      <c r="AF37" s="51">
        <v>0</v>
      </c>
      <c r="AG37" s="51">
        <v>0</v>
      </c>
      <c r="AH37" s="51">
        <v>95161.065263588476</v>
      </c>
      <c r="AI37" s="51">
        <v>8421.7749219630023</v>
      </c>
      <c r="AJ37" s="51">
        <v>0</v>
      </c>
      <c r="AK37" s="51">
        <v>147059.6677723788</v>
      </c>
      <c r="AL37" s="51">
        <v>36656.284535231804</v>
      </c>
      <c r="AM37" s="51">
        <v>154126.64523506447</v>
      </c>
      <c r="AN37" s="51">
        <v>7.2460823858858072</v>
      </c>
      <c r="AO37" s="51">
        <v>0</v>
      </c>
      <c r="AP37" s="51">
        <v>19.448718516128174</v>
      </c>
      <c r="AQ37" s="51">
        <v>8.889105072457026</v>
      </c>
      <c r="AR37" s="51">
        <v>79376.634586619621</v>
      </c>
      <c r="AS37" s="51">
        <v>16.593422873305531</v>
      </c>
      <c r="AT37" s="51">
        <v>0</v>
      </c>
      <c r="AU37" s="51">
        <v>625687.59203148168</v>
      </c>
      <c r="AV37" s="51">
        <v>32138.532848182203</v>
      </c>
      <c r="AW37" s="51">
        <v>7443.4726868567996</v>
      </c>
      <c r="AX37" s="51">
        <v>0</v>
      </c>
      <c r="AY37" s="51">
        <v>6533.7658605615761</v>
      </c>
      <c r="AZ37" s="51">
        <v>0</v>
      </c>
      <c r="BA37" s="51">
        <v>0</v>
      </c>
      <c r="BB37" s="51">
        <v>0</v>
      </c>
      <c r="BC37" s="51">
        <v>5848.7116586546381</v>
      </c>
      <c r="BD37" s="51">
        <v>0</v>
      </c>
      <c r="BE37" s="51">
        <v>7483.7528447175318</v>
      </c>
      <c r="BF37" s="51">
        <v>8.4352866670555624</v>
      </c>
      <c r="BG37" s="51">
        <v>71673.364398116202</v>
      </c>
      <c r="BH37" s="51">
        <v>241.43056278142356</v>
      </c>
      <c r="BI37" s="51">
        <v>0</v>
      </c>
      <c r="BJ37" s="51">
        <v>0</v>
      </c>
      <c r="BK37" s="51">
        <v>0</v>
      </c>
      <c r="BL37" s="51">
        <v>0</v>
      </c>
      <c r="BM37" s="51">
        <v>12621716.791050734</v>
      </c>
      <c r="BN37" s="51">
        <v>8.2131410496523838</v>
      </c>
      <c r="BO37" s="51">
        <v>0</v>
      </c>
      <c r="BP37" s="51">
        <v>13.635434194322524</v>
      </c>
      <c r="BQ37" s="51">
        <v>0</v>
      </c>
      <c r="BR37" s="51">
        <v>0</v>
      </c>
      <c r="BS37" s="51">
        <v>245275.84420760244</v>
      </c>
      <c r="BT37" s="51">
        <v>0</v>
      </c>
      <c r="BU37" s="51">
        <v>1227780.3113886989</v>
      </c>
      <c r="BV37" s="51">
        <v>3432115.4242242668</v>
      </c>
      <c r="BW37" s="51">
        <v>835044.85238237877</v>
      </c>
      <c r="BX37" s="51">
        <v>77.650910130513623</v>
      </c>
      <c r="BY37" s="51">
        <v>0</v>
      </c>
      <c r="BZ37" s="51">
        <v>158388.43206110533</v>
      </c>
      <c r="CA37" s="51">
        <v>0</v>
      </c>
      <c r="CB37" s="51">
        <v>0</v>
      </c>
      <c r="CC37" s="51">
        <v>0</v>
      </c>
      <c r="CD37" s="51">
        <v>0</v>
      </c>
      <c r="CE37" s="51">
        <v>0</v>
      </c>
      <c r="CF37" s="51">
        <v>0</v>
      </c>
      <c r="CG37" s="51">
        <v>23.209382902769711</v>
      </c>
      <c r="CH37" s="51">
        <v>0</v>
      </c>
      <c r="CI37" s="51">
        <v>0</v>
      </c>
      <c r="CJ37" s="51">
        <v>0</v>
      </c>
      <c r="CK37" s="51">
        <v>0</v>
      </c>
      <c r="CL37" s="51">
        <v>2.4859297493002885</v>
      </c>
      <c r="CM37" s="51">
        <v>0</v>
      </c>
      <c r="CN37" s="51">
        <v>0</v>
      </c>
      <c r="CO37" s="51">
        <v>0</v>
      </c>
      <c r="CP37" s="51">
        <v>0</v>
      </c>
      <c r="CQ37" s="51">
        <v>0</v>
      </c>
      <c r="CR37" s="51">
        <v>67.512638089336775</v>
      </c>
      <c r="CS37" s="51">
        <v>18593.185878022086</v>
      </c>
      <c r="CT37" s="51">
        <v>0</v>
      </c>
      <c r="CU37" s="51">
        <v>53033.051973789959</v>
      </c>
      <c r="CV37" s="51">
        <v>304.33259310306664</v>
      </c>
      <c r="CW37" s="51">
        <v>0</v>
      </c>
      <c r="CX37" s="51">
        <v>0</v>
      </c>
      <c r="CY37" s="51">
        <v>66537.399350634223</v>
      </c>
      <c r="CZ37" s="51">
        <v>1925.2484952356199</v>
      </c>
      <c r="DA37" s="51">
        <v>0</v>
      </c>
      <c r="DB37" s="51">
        <v>0</v>
      </c>
      <c r="DC37" s="51">
        <v>0</v>
      </c>
      <c r="DD37" s="51">
        <v>280504.30162503273</v>
      </c>
      <c r="DE37" s="51">
        <v>855.04403608629923</v>
      </c>
      <c r="DF37" s="51">
        <v>0</v>
      </c>
      <c r="DG37" s="51">
        <v>419245.97762554127</v>
      </c>
      <c r="DH37" s="51">
        <v>523579.68699635682</v>
      </c>
      <c r="DI37" s="51">
        <v>3968.9959718316259</v>
      </c>
      <c r="DJ37" s="51">
        <v>0</v>
      </c>
      <c r="DK37" s="51">
        <v>6665.8186531856045</v>
      </c>
      <c r="DL37" s="51">
        <v>245322.15454715147</v>
      </c>
      <c r="DM37" s="51">
        <v>0</v>
      </c>
      <c r="DN37" s="51">
        <v>0</v>
      </c>
      <c r="DO37" s="51">
        <v>64.240760056547231</v>
      </c>
      <c r="DP37" s="51">
        <v>0</v>
      </c>
      <c r="DQ37" s="51">
        <v>0</v>
      </c>
      <c r="DR37" s="51">
        <v>0</v>
      </c>
      <c r="DS37" s="51">
        <v>0</v>
      </c>
      <c r="DT37" s="51">
        <v>0</v>
      </c>
      <c r="DU37" s="51">
        <v>0</v>
      </c>
      <c r="DV37" s="51">
        <v>0</v>
      </c>
      <c r="DW37" s="51">
        <v>0</v>
      </c>
      <c r="DX37" s="51">
        <v>7138.6463340085829</v>
      </c>
      <c r="DY37" s="51">
        <v>0</v>
      </c>
      <c r="DZ37" s="51">
        <v>63.42081580192562</v>
      </c>
      <c r="EA37" s="51">
        <v>0</v>
      </c>
      <c r="EB37" s="51">
        <v>0</v>
      </c>
      <c r="EC37" s="51">
        <v>0</v>
      </c>
      <c r="ED37" s="51">
        <v>0</v>
      </c>
      <c r="EE37" s="51">
        <v>0</v>
      </c>
      <c r="EF37" s="51">
        <v>0</v>
      </c>
      <c r="EG37" s="51">
        <v>0</v>
      </c>
      <c r="EH37" s="51">
        <v>0</v>
      </c>
      <c r="EI37" s="51">
        <v>0</v>
      </c>
      <c r="EJ37" s="51">
        <v>0</v>
      </c>
      <c r="EK37" s="51">
        <v>0</v>
      </c>
      <c r="EL37" s="51">
        <v>0</v>
      </c>
      <c r="EM37" s="51">
        <v>0</v>
      </c>
      <c r="EN37" s="51">
        <v>0</v>
      </c>
      <c r="EO37" s="51">
        <v>0</v>
      </c>
      <c r="EP37" s="51">
        <v>0</v>
      </c>
      <c r="EQ37" s="51">
        <v>7.7385429671263042</v>
      </c>
      <c r="ER37" s="51">
        <v>0</v>
      </c>
      <c r="ES37" s="51">
        <v>0</v>
      </c>
      <c r="ET37" s="51">
        <v>3148.2135794089236</v>
      </c>
      <c r="EU37" s="51">
        <v>0</v>
      </c>
      <c r="EV37" s="51">
        <v>0</v>
      </c>
      <c r="EW37" s="51">
        <v>0</v>
      </c>
      <c r="EX37" s="51">
        <v>0</v>
      </c>
      <c r="EY37" s="51">
        <v>0</v>
      </c>
      <c r="EZ37" s="51">
        <v>0</v>
      </c>
      <c r="FA37" s="51">
        <v>0</v>
      </c>
      <c r="FB37" s="51">
        <v>0</v>
      </c>
      <c r="FC37" s="51">
        <v>0</v>
      </c>
      <c r="FD37" s="51">
        <v>0</v>
      </c>
      <c r="FE37" s="51">
        <v>0</v>
      </c>
      <c r="FF37" s="51">
        <v>0</v>
      </c>
      <c r="FG37" s="51">
        <v>0</v>
      </c>
      <c r="FH37" s="51">
        <v>0</v>
      </c>
      <c r="FI37" s="51">
        <v>255571.89056191719</v>
      </c>
      <c r="FJ37" s="51">
        <v>0</v>
      </c>
      <c r="FK37" s="58">
        <v>21730762.195652846</v>
      </c>
      <c r="FL37" s="59">
        <v>270209.52405902784</v>
      </c>
      <c r="FM37" s="62">
        <v>270209.52405902784</v>
      </c>
      <c r="FN37" s="62">
        <v>0</v>
      </c>
      <c r="FO37" s="59">
        <v>-1537654.2492627073</v>
      </c>
      <c r="FP37" s="62">
        <v>0</v>
      </c>
      <c r="FQ37" s="59">
        <v>-1537654.2492627073</v>
      </c>
      <c r="FR37" s="62">
        <v>5804330.5130715799</v>
      </c>
      <c r="FS37" s="62">
        <v>0</v>
      </c>
      <c r="FT37" s="59">
        <v>5804330.5130715799</v>
      </c>
      <c r="FU37" s="59">
        <v>26267647.983520746</v>
      </c>
      <c r="FW37" s="60">
        <f>+[1]Supply!FS37</f>
        <v>26267647.983520746</v>
      </c>
      <c r="FX37" s="61">
        <f t="shared" si="0"/>
        <v>0</v>
      </c>
    </row>
    <row r="38" spans="1:180" s="63" customFormat="1" ht="14.4" x14ac:dyDescent="0.3">
      <c r="A38" s="86" t="s">
        <v>63</v>
      </c>
      <c r="B38" s="43">
        <v>34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120.52716155722671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60723.649811522911</v>
      </c>
      <c r="AC38" s="51">
        <v>0</v>
      </c>
      <c r="AD38" s="51">
        <v>13098086.867937816</v>
      </c>
      <c r="AE38" s="51">
        <v>0</v>
      </c>
      <c r="AF38" s="51">
        <v>0</v>
      </c>
      <c r="AG38" s="51">
        <v>4977.1411322805843</v>
      </c>
      <c r="AH38" s="51">
        <v>100461.73621894582</v>
      </c>
      <c r="AI38" s="51">
        <v>191454.64473949259</v>
      </c>
      <c r="AJ38" s="51">
        <v>17954.833939420387</v>
      </c>
      <c r="AK38" s="51">
        <v>0</v>
      </c>
      <c r="AL38" s="51">
        <v>0</v>
      </c>
      <c r="AM38" s="51">
        <v>0</v>
      </c>
      <c r="AN38" s="51">
        <v>0</v>
      </c>
      <c r="AO38" s="51">
        <v>0</v>
      </c>
      <c r="AP38" s="51">
        <v>0</v>
      </c>
      <c r="AQ38" s="51">
        <v>0</v>
      </c>
      <c r="AR38" s="51">
        <v>5.0123435107185594</v>
      </c>
      <c r="AS38" s="51">
        <v>0</v>
      </c>
      <c r="AT38" s="51">
        <v>0</v>
      </c>
      <c r="AU38" s="51">
        <v>0</v>
      </c>
      <c r="AV38" s="51">
        <v>0</v>
      </c>
      <c r="AW38" s="51">
        <v>0</v>
      </c>
      <c r="AX38" s="51">
        <v>0</v>
      </c>
      <c r="AY38" s="51">
        <v>0</v>
      </c>
      <c r="AZ38" s="51">
        <v>0</v>
      </c>
      <c r="BA38" s="51">
        <v>0</v>
      </c>
      <c r="BB38" s="51">
        <v>0</v>
      </c>
      <c r="BC38" s="51">
        <v>0</v>
      </c>
      <c r="BD38" s="51">
        <v>0</v>
      </c>
      <c r="BE38" s="51">
        <v>0</v>
      </c>
      <c r="BF38" s="51">
        <v>0</v>
      </c>
      <c r="BG38" s="51">
        <v>0</v>
      </c>
      <c r="BH38" s="51">
        <v>0</v>
      </c>
      <c r="BI38" s="51">
        <v>0</v>
      </c>
      <c r="BJ38" s="51">
        <v>0</v>
      </c>
      <c r="BK38" s="51">
        <v>0</v>
      </c>
      <c r="BL38" s="51">
        <v>0</v>
      </c>
      <c r="BM38" s="51">
        <v>0</v>
      </c>
      <c r="BN38" s="51">
        <v>0</v>
      </c>
      <c r="BO38" s="51">
        <v>0</v>
      </c>
      <c r="BP38" s="51">
        <v>0</v>
      </c>
      <c r="BQ38" s="51">
        <v>0</v>
      </c>
      <c r="BR38" s="51">
        <v>0</v>
      </c>
      <c r="BS38" s="51">
        <v>0</v>
      </c>
      <c r="BT38" s="51">
        <v>0</v>
      </c>
      <c r="BU38" s="51">
        <v>1004.2112006935901</v>
      </c>
      <c r="BV38" s="51">
        <v>34160.078010755533</v>
      </c>
      <c r="BW38" s="51">
        <v>662.51908822078235</v>
      </c>
      <c r="BX38" s="51">
        <v>0</v>
      </c>
      <c r="BY38" s="51">
        <v>0</v>
      </c>
      <c r="BZ38" s="51">
        <v>0</v>
      </c>
      <c r="CA38" s="51">
        <v>0</v>
      </c>
      <c r="CB38" s="51">
        <v>0</v>
      </c>
      <c r="CC38" s="51">
        <v>0</v>
      </c>
      <c r="CD38" s="51">
        <v>0</v>
      </c>
      <c r="CE38" s="51">
        <v>0</v>
      </c>
      <c r="CF38" s="51">
        <v>0</v>
      </c>
      <c r="CG38" s="51">
        <v>0</v>
      </c>
      <c r="CH38" s="51">
        <v>0</v>
      </c>
      <c r="CI38" s="51">
        <v>0</v>
      </c>
      <c r="CJ38" s="51">
        <v>0</v>
      </c>
      <c r="CK38" s="51">
        <v>0</v>
      </c>
      <c r="CL38" s="51">
        <v>0</v>
      </c>
      <c r="CM38" s="51">
        <v>0</v>
      </c>
      <c r="CN38" s="51">
        <v>0</v>
      </c>
      <c r="CO38" s="51">
        <v>0</v>
      </c>
      <c r="CP38" s="51">
        <v>0</v>
      </c>
      <c r="CQ38" s="51">
        <v>9743.5727701495671</v>
      </c>
      <c r="CR38" s="51">
        <v>0</v>
      </c>
      <c r="CS38" s="51">
        <v>0</v>
      </c>
      <c r="CT38" s="51">
        <v>0</v>
      </c>
      <c r="CU38" s="51">
        <v>0</v>
      </c>
      <c r="CV38" s="51">
        <v>0</v>
      </c>
      <c r="CW38" s="51">
        <v>0</v>
      </c>
      <c r="CX38" s="51">
        <v>0</v>
      </c>
      <c r="CY38" s="51">
        <v>0</v>
      </c>
      <c r="CZ38" s="51">
        <v>0</v>
      </c>
      <c r="DA38" s="51">
        <v>0</v>
      </c>
      <c r="DB38" s="51">
        <v>0</v>
      </c>
      <c r="DC38" s="51">
        <v>0</v>
      </c>
      <c r="DD38" s="51">
        <v>105.65895969497124</v>
      </c>
      <c r="DE38" s="51">
        <v>5312.2327997746615</v>
      </c>
      <c r="DF38" s="51">
        <v>0</v>
      </c>
      <c r="DG38" s="51">
        <v>13036.409991380711</v>
      </c>
      <c r="DH38" s="51">
        <v>0</v>
      </c>
      <c r="DI38" s="51">
        <v>0</v>
      </c>
      <c r="DJ38" s="51">
        <v>0</v>
      </c>
      <c r="DK38" s="51">
        <v>0</v>
      </c>
      <c r="DL38" s="51">
        <v>0</v>
      </c>
      <c r="DM38" s="51">
        <v>0</v>
      </c>
      <c r="DN38" s="51">
        <v>0</v>
      </c>
      <c r="DO38" s="51">
        <v>0</v>
      </c>
      <c r="DP38" s="51">
        <v>0</v>
      </c>
      <c r="DQ38" s="51">
        <v>0</v>
      </c>
      <c r="DR38" s="51">
        <v>0</v>
      </c>
      <c r="DS38" s="51">
        <v>0</v>
      </c>
      <c r="DT38" s="51">
        <v>0</v>
      </c>
      <c r="DU38" s="51">
        <v>0</v>
      </c>
      <c r="DV38" s="51">
        <v>0</v>
      </c>
      <c r="DW38" s="51">
        <v>0</v>
      </c>
      <c r="DX38" s="51">
        <v>3663.6038236112086</v>
      </c>
      <c r="DY38" s="51">
        <v>0</v>
      </c>
      <c r="DZ38" s="51">
        <v>0</v>
      </c>
      <c r="EA38" s="51">
        <v>0</v>
      </c>
      <c r="EB38" s="51">
        <v>0</v>
      </c>
      <c r="EC38" s="51">
        <v>0</v>
      </c>
      <c r="ED38" s="51">
        <v>0</v>
      </c>
      <c r="EE38" s="51">
        <v>0</v>
      </c>
      <c r="EF38" s="51">
        <v>0</v>
      </c>
      <c r="EG38" s="51">
        <v>0</v>
      </c>
      <c r="EH38" s="51">
        <v>0</v>
      </c>
      <c r="EI38" s="51">
        <v>0</v>
      </c>
      <c r="EJ38" s="51">
        <v>0</v>
      </c>
      <c r="EK38" s="51">
        <v>0</v>
      </c>
      <c r="EL38" s="51">
        <v>67691.40317636868</v>
      </c>
      <c r="EM38" s="51">
        <v>0</v>
      </c>
      <c r="EN38" s="51">
        <v>0</v>
      </c>
      <c r="EO38" s="51">
        <v>0</v>
      </c>
      <c r="EP38" s="51">
        <v>0</v>
      </c>
      <c r="EQ38" s="51">
        <v>0</v>
      </c>
      <c r="ER38" s="51">
        <v>0</v>
      </c>
      <c r="ES38" s="51">
        <v>0</v>
      </c>
      <c r="ET38" s="51">
        <v>0</v>
      </c>
      <c r="EU38" s="51">
        <v>0</v>
      </c>
      <c r="EV38" s="51">
        <v>0</v>
      </c>
      <c r="EW38" s="51">
        <v>0</v>
      </c>
      <c r="EX38" s="51">
        <v>0</v>
      </c>
      <c r="EY38" s="51">
        <v>0</v>
      </c>
      <c r="EZ38" s="51">
        <v>0</v>
      </c>
      <c r="FA38" s="51">
        <v>0</v>
      </c>
      <c r="FB38" s="51">
        <v>0</v>
      </c>
      <c r="FC38" s="51">
        <v>0</v>
      </c>
      <c r="FD38" s="51">
        <v>0</v>
      </c>
      <c r="FE38" s="51">
        <v>0</v>
      </c>
      <c r="FF38" s="51">
        <v>0</v>
      </c>
      <c r="FG38" s="51">
        <v>0</v>
      </c>
      <c r="FH38" s="51">
        <v>0</v>
      </c>
      <c r="FI38" s="51">
        <v>0</v>
      </c>
      <c r="FJ38" s="51">
        <v>0</v>
      </c>
      <c r="FK38" s="58">
        <v>13609164.103105195</v>
      </c>
      <c r="FL38" s="59">
        <v>0</v>
      </c>
      <c r="FM38" s="62">
        <v>0</v>
      </c>
      <c r="FN38" s="62">
        <v>0</v>
      </c>
      <c r="FO38" s="59">
        <v>-303768.4936210718</v>
      </c>
      <c r="FP38" s="62">
        <v>0</v>
      </c>
      <c r="FQ38" s="59">
        <v>-303768.4936210718</v>
      </c>
      <c r="FR38" s="62">
        <v>0</v>
      </c>
      <c r="FS38" s="62">
        <v>0</v>
      </c>
      <c r="FT38" s="59">
        <v>0</v>
      </c>
      <c r="FU38" s="59">
        <v>13305395.609484123</v>
      </c>
      <c r="FW38" s="60">
        <f>+[1]Supply!FS38</f>
        <v>13305395.609484123</v>
      </c>
      <c r="FX38" s="61">
        <f t="shared" si="0"/>
        <v>0</v>
      </c>
    </row>
    <row r="39" spans="1:180" s="63" customFormat="1" ht="14.4" x14ac:dyDescent="0.3">
      <c r="A39" s="86" t="s">
        <v>64</v>
      </c>
      <c r="B39" s="43">
        <v>35</v>
      </c>
      <c r="C39" s="51">
        <v>3239.4583755406775</v>
      </c>
      <c r="D39" s="51">
        <v>0</v>
      </c>
      <c r="E39" s="51">
        <v>0</v>
      </c>
      <c r="F39" s="51">
        <v>0</v>
      </c>
      <c r="G39" s="51">
        <v>245.14273889890632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569.5683743066129</v>
      </c>
      <c r="N39" s="51">
        <v>0</v>
      </c>
      <c r="O39" s="51">
        <v>36.774663919758723</v>
      </c>
      <c r="P39" s="51">
        <v>0</v>
      </c>
      <c r="Q39" s="51">
        <v>11.269039448842651</v>
      </c>
      <c r="R39" s="51">
        <v>0</v>
      </c>
      <c r="S39" s="51">
        <v>220.54451225941202</v>
      </c>
      <c r="T39" s="51">
        <v>938.68405930757683</v>
      </c>
      <c r="U39" s="51">
        <v>206.4507987153429</v>
      </c>
      <c r="V39" s="51">
        <v>0</v>
      </c>
      <c r="W39" s="51">
        <v>0</v>
      </c>
      <c r="X39" s="51">
        <v>1.5241103942360541</v>
      </c>
      <c r="Y39" s="51">
        <v>0</v>
      </c>
      <c r="Z39" s="51">
        <v>0</v>
      </c>
      <c r="AA39" s="51">
        <v>0</v>
      </c>
      <c r="AB39" s="51">
        <v>2758.7544045559607</v>
      </c>
      <c r="AC39" s="51">
        <v>2009.0678064885369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1">
        <v>10617904.959519584</v>
      </c>
      <c r="AL39" s="51">
        <v>2142.0460093110928</v>
      </c>
      <c r="AM39" s="51">
        <v>0</v>
      </c>
      <c r="AN39" s="51">
        <v>27844.373886469646</v>
      </c>
      <c r="AO39" s="51">
        <v>0</v>
      </c>
      <c r="AP39" s="51">
        <v>135.45730513261682</v>
      </c>
      <c r="AQ39" s="51">
        <v>0</v>
      </c>
      <c r="AR39" s="51">
        <v>1268837.6053976403</v>
      </c>
      <c r="AS39" s="51">
        <v>14.355268337773612</v>
      </c>
      <c r="AT39" s="51">
        <v>0</v>
      </c>
      <c r="AU39" s="51">
        <v>143796.23204193005</v>
      </c>
      <c r="AV39" s="51">
        <v>1790498.1904213668</v>
      </c>
      <c r="AW39" s="51">
        <v>0</v>
      </c>
      <c r="AX39" s="51">
        <v>0</v>
      </c>
      <c r="AY39" s="51">
        <v>0</v>
      </c>
      <c r="AZ39" s="51">
        <v>0</v>
      </c>
      <c r="BA39" s="51">
        <v>12.230887361413721</v>
      </c>
      <c r="BB39" s="51">
        <v>0.16316533214169032</v>
      </c>
      <c r="BC39" s="51">
        <v>0</v>
      </c>
      <c r="BD39" s="51">
        <v>0</v>
      </c>
      <c r="BE39" s="51">
        <v>0</v>
      </c>
      <c r="BF39" s="51">
        <v>0</v>
      </c>
      <c r="BG39" s="51">
        <v>0</v>
      </c>
      <c r="BH39" s="51">
        <v>0</v>
      </c>
      <c r="BI39" s="51">
        <v>0</v>
      </c>
      <c r="BJ39" s="51">
        <v>0</v>
      </c>
      <c r="BK39" s="51">
        <v>0</v>
      </c>
      <c r="BL39" s="51">
        <v>0</v>
      </c>
      <c r="BM39" s="51">
        <v>0</v>
      </c>
      <c r="BN39" s="51">
        <v>0</v>
      </c>
      <c r="BO39" s="51">
        <v>0</v>
      </c>
      <c r="BP39" s="51">
        <v>204.38402558444506</v>
      </c>
      <c r="BQ39" s="51">
        <v>485456.08737484284</v>
      </c>
      <c r="BR39" s="51">
        <v>0</v>
      </c>
      <c r="BS39" s="51">
        <v>0</v>
      </c>
      <c r="BT39" s="51">
        <v>0</v>
      </c>
      <c r="BU39" s="51">
        <v>0</v>
      </c>
      <c r="BV39" s="51">
        <v>0</v>
      </c>
      <c r="BW39" s="51">
        <v>0</v>
      </c>
      <c r="BX39" s="51">
        <v>0</v>
      </c>
      <c r="BY39" s="51">
        <v>0</v>
      </c>
      <c r="BZ39" s="51">
        <v>0</v>
      </c>
      <c r="CA39" s="51">
        <v>0</v>
      </c>
      <c r="CB39" s="51">
        <v>0</v>
      </c>
      <c r="CC39" s="51">
        <v>0</v>
      </c>
      <c r="CD39" s="51">
        <v>0</v>
      </c>
      <c r="CE39" s="51">
        <v>0</v>
      </c>
      <c r="CF39" s="51">
        <v>0</v>
      </c>
      <c r="CG39" s="51">
        <v>0</v>
      </c>
      <c r="CH39" s="51">
        <v>0</v>
      </c>
      <c r="CI39" s="51">
        <v>0</v>
      </c>
      <c r="CJ39" s="51">
        <v>0</v>
      </c>
      <c r="CK39" s="51">
        <v>0</v>
      </c>
      <c r="CL39" s="51">
        <v>0</v>
      </c>
      <c r="CM39" s="51">
        <v>0</v>
      </c>
      <c r="CN39" s="51">
        <v>0</v>
      </c>
      <c r="CO39" s="51">
        <v>0</v>
      </c>
      <c r="CP39" s="51">
        <v>0</v>
      </c>
      <c r="CQ39" s="51">
        <v>0</v>
      </c>
      <c r="CR39" s="51">
        <v>0</v>
      </c>
      <c r="CS39" s="51">
        <v>702346.01144843118</v>
      </c>
      <c r="CT39" s="51">
        <v>0</v>
      </c>
      <c r="CU39" s="51">
        <v>0</v>
      </c>
      <c r="CV39" s="51">
        <v>344.5479161963666</v>
      </c>
      <c r="CW39" s="51">
        <v>0</v>
      </c>
      <c r="CX39" s="51">
        <v>0</v>
      </c>
      <c r="CY39" s="51">
        <v>8.9656632698150265</v>
      </c>
      <c r="CZ39" s="51">
        <v>0</v>
      </c>
      <c r="DA39" s="51">
        <v>0</v>
      </c>
      <c r="DB39" s="51">
        <v>0</v>
      </c>
      <c r="DC39" s="51">
        <v>0</v>
      </c>
      <c r="DD39" s="51">
        <v>0</v>
      </c>
      <c r="DE39" s="51">
        <v>0</v>
      </c>
      <c r="DF39" s="51">
        <v>0</v>
      </c>
      <c r="DG39" s="51">
        <v>0</v>
      </c>
      <c r="DH39" s="51">
        <v>25.83398896694198</v>
      </c>
      <c r="DI39" s="51">
        <v>0</v>
      </c>
      <c r="DJ39" s="51">
        <v>0</v>
      </c>
      <c r="DK39" s="51">
        <v>241.09306876818508</v>
      </c>
      <c r="DL39" s="51">
        <v>57482.530774174811</v>
      </c>
      <c r="DM39" s="51">
        <v>0</v>
      </c>
      <c r="DN39" s="51">
        <v>0</v>
      </c>
      <c r="DO39" s="51">
        <v>0</v>
      </c>
      <c r="DP39" s="51">
        <v>0</v>
      </c>
      <c r="DQ39" s="51">
        <v>0</v>
      </c>
      <c r="DR39" s="51">
        <v>0</v>
      </c>
      <c r="DS39" s="51">
        <v>0</v>
      </c>
      <c r="DT39" s="51">
        <v>0</v>
      </c>
      <c r="DU39" s="51">
        <v>159.89631349409217</v>
      </c>
      <c r="DV39" s="51">
        <v>0</v>
      </c>
      <c r="DW39" s="51">
        <v>263627.75950004009</v>
      </c>
      <c r="DX39" s="51">
        <v>11492158.265276648</v>
      </c>
      <c r="DY39" s="51">
        <v>0</v>
      </c>
      <c r="DZ39" s="51">
        <v>0</v>
      </c>
      <c r="EA39" s="51">
        <v>0</v>
      </c>
      <c r="EB39" s="51">
        <v>0</v>
      </c>
      <c r="EC39" s="51">
        <v>4604.540701160814</v>
      </c>
      <c r="ED39" s="51">
        <v>0</v>
      </c>
      <c r="EE39" s="51">
        <v>0</v>
      </c>
      <c r="EF39" s="51">
        <v>0</v>
      </c>
      <c r="EG39" s="51">
        <v>0</v>
      </c>
      <c r="EH39" s="51">
        <v>0</v>
      </c>
      <c r="EI39" s="51">
        <v>2951.7473899573097</v>
      </c>
      <c r="EJ39" s="51">
        <v>0</v>
      </c>
      <c r="EK39" s="51">
        <v>0</v>
      </c>
      <c r="EL39" s="51">
        <v>0</v>
      </c>
      <c r="EM39" s="51">
        <v>1074.2812379617953</v>
      </c>
      <c r="EN39" s="51">
        <v>0</v>
      </c>
      <c r="EO39" s="51">
        <v>0</v>
      </c>
      <c r="EP39" s="51">
        <v>0</v>
      </c>
      <c r="EQ39" s="51">
        <v>0</v>
      </c>
      <c r="ER39" s="51">
        <v>0</v>
      </c>
      <c r="ES39" s="51">
        <v>0</v>
      </c>
      <c r="ET39" s="51">
        <v>0</v>
      </c>
      <c r="EU39" s="51">
        <v>0</v>
      </c>
      <c r="EV39" s="51">
        <v>0</v>
      </c>
      <c r="EW39" s="51">
        <v>0</v>
      </c>
      <c r="EX39" s="51">
        <v>75542.724438686477</v>
      </c>
      <c r="EY39" s="51">
        <v>105.7762881887454</v>
      </c>
      <c r="EZ39" s="51">
        <v>22477.777253443037</v>
      </c>
      <c r="FA39" s="51">
        <v>18681.173201609909</v>
      </c>
      <c r="FB39" s="51">
        <v>1561.9010262533643</v>
      </c>
      <c r="FC39" s="51">
        <v>756.02580159851937</v>
      </c>
      <c r="FD39" s="51">
        <v>2.7365715430404567</v>
      </c>
      <c r="FE39" s="51">
        <v>0</v>
      </c>
      <c r="FF39" s="51">
        <v>104.75000564447036</v>
      </c>
      <c r="FG39" s="51">
        <v>139.96995081979918</v>
      </c>
      <c r="FH39" s="51">
        <v>0</v>
      </c>
      <c r="FI39" s="51">
        <v>0</v>
      </c>
      <c r="FJ39" s="51">
        <v>0</v>
      </c>
      <c r="FK39" s="58">
        <v>26991481.632003587</v>
      </c>
      <c r="FL39" s="59">
        <v>54409054.369488001</v>
      </c>
      <c r="FM39" s="62">
        <v>54409054.369488001</v>
      </c>
      <c r="FN39" s="62">
        <v>0</v>
      </c>
      <c r="FO39" s="59">
        <v>3447709.0543553233</v>
      </c>
      <c r="FP39" s="62">
        <v>0</v>
      </c>
      <c r="FQ39" s="59">
        <v>3447709.0543553233</v>
      </c>
      <c r="FR39" s="62">
        <v>33125000</v>
      </c>
      <c r="FS39" s="62">
        <v>0</v>
      </c>
      <c r="FT39" s="59">
        <v>33125000</v>
      </c>
      <c r="FU39" s="59">
        <v>117973245.05584691</v>
      </c>
      <c r="FW39" s="60">
        <f>+[1]Supply!FS39</f>
        <v>117973245.05584691</v>
      </c>
      <c r="FX39" s="61">
        <f t="shared" si="0"/>
        <v>0</v>
      </c>
    </row>
    <row r="40" spans="1:180" s="63" customFormat="1" ht="14.4" x14ac:dyDescent="0.3">
      <c r="A40" s="86" t="s">
        <v>65</v>
      </c>
      <c r="B40" s="43">
        <v>36</v>
      </c>
      <c r="C40" s="51">
        <v>1192.0082584456825</v>
      </c>
      <c r="D40" s="51">
        <v>5.9724203901650652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175.32225801055625</v>
      </c>
      <c r="S40" s="51">
        <v>1575.7316883706742</v>
      </c>
      <c r="T40" s="51">
        <v>48150.557014676619</v>
      </c>
      <c r="U40" s="51">
        <v>259.88255019141775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3465.4849127631041</v>
      </c>
      <c r="AC40" s="51">
        <v>129.16904822138179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16706.169875091782</v>
      </c>
      <c r="AL40" s="51">
        <v>22253697.197266862</v>
      </c>
      <c r="AM40" s="51">
        <v>4265.4098830511075</v>
      </c>
      <c r="AN40" s="51">
        <v>297226.20108707977</v>
      </c>
      <c r="AO40" s="51">
        <v>0</v>
      </c>
      <c r="AP40" s="51">
        <v>9.7611447232690249</v>
      </c>
      <c r="AQ40" s="51">
        <v>3.092345807057701</v>
      </c>
      <c r="AR40" s="51">
        <v>93247.535741164524</v>
      </c>
      <c r="AS40" s="51">
        <v>58.841980928523732</v>
      </c>
      <c r="AT40" s="51">
        <v>0</v>
      </c>
      <c r="AU40" s="51">
        <v>35222.472314375213</v>
      </c>
      <c r="AV40" s="51">
        <v>5732066.0586468736</v>
      </c>
      <c r="AW40" s="51">
        <v>0</v>
      </c>
      <c r="AX40" s="51">
        <v>0</v>
      </c>
      <c r="AY40" s="51">
        <v>0</v>
      </c>
      <c r="AZ40" s="51">
        <v>0</v>
      </c>
      <c r="BA40" s="51">
        <v>10.499547261983643</v>
      </c>
      <c r="BB40" s="51">
        <v>0</v>
      </c>
      <c r="BC40" s="51">
        <v>0</v>
      </c>
      <c r="BD40" s="51">
        <v>0</v>
      </c>
      <c r="BE40" s="51">
        <v>0</v>
      </c>
      <c r="BF40" s="51">
        <v>0</v>
      </c>
      <c r="BG40" s="51">
        <v>0</v>
      </c>
      <c r="BH40" s="51">
        <v>0</v>
      </c>
      <c r="BI40" s="51">
        <v>0</v>
      </c>
      <c r="BJ40" s="51">
        <v>0</v>
      </c>
      <c r="BK40" s="51">
        <v>0</v>
      </c>
      <c r="BL40" s="51">
        <v>0</v>
      </c>
      <c r="BM40" s="51">
        <v>72640.542822996125</v>
      </c>
      <c r="BN40" s="51">
        <v>0</v>
      </c>
      <c r="BO40" s="51">
        <v>0</v>
      </c>
      <c r="BP40" s="51">
        <v>38.080950583016275</v>
      </c>
      <c r="BQ40" s="51">
        <v>0</v>
      </c>
      <c r="BR40" s="51">
        <v>0</v>
      </c>
      <c r="BS40" s="51">
        <v>0</v>
      </c>
      <c r="BT40" s="51">
        <v>0</v>
      </c>
      <c r="BU40" s="51">
        <v>0</v>
      </c>
      <c r="BV40" s="51">
        <v>0</v>
      </c>
      <c r="BW40" s="51">
        <v>0</v>
      </c>
      <c r="BX40" s="51">
        <v>0</v>
      </c>
      <c r="BY40" s="51">
        <v>0</v>
      </c>
      <c r="BZ40" s="51">
        <v>0</v>
      </c>
      <c r="CA40" s="51">
        <v>0</v>
      </c>
      <c r="CB40" s="51">
        <v>0</v>
      </c>
      <c r="CC40" s="51">
        <v>0</v>
      </c>
      <c r="CD40" s="51">
        <v>0</v>
      </c>
      <c r="CE40" s="51">
        <v>0</v>
      </c>
      <c r="CF40" s="51">
        <v>0</v>
      </c>
      <c r="CG40" s="51">
        <v>0</v>
      </c>
      <c r="CH40" s="51">
        <v>0</v>
      </c>
      <c r="CI40" s="51">
        <v>0</v>
      </c>
      <c r="CJ40" s="51">
        <v>0</v>
      </c>
      <c r="CK40" s="51">
        <v>0</v>
      </c>
      <c r="CL40" s="51">
        <v>0</v>
      </c>
      <c r="CM40" s="51">
        <v>0</v>
      </c>
      <c r="CN40" s="51">
        <v>0</v>
      </c>
      <c r="CO40" s="51">
        <v>0</v>
      </c>
      <c r="CP40" s="51">
        <v>0</v>
      </c>
      <c r="CQ40" s="51">
        <v>0</v>
      </c>
      <c r="CR40" s="51">
        <v>0</v>
      </c>
      <c r="CS40" s="51">
        <v>0</v>
      </c>
      <c r="CT40" s="51">
        <v>0</v>
      </c>
      <c r="CU40" s="51">
        <v>0</v>
      </c>
      <c r="CV40" s="51">
        <v>0</v>
      </c>
      <c r="CW40" s="51">
        <v>0</v>
      </c>
      <c r="CX40" s="51">
        <v>0</v>
      </c>
      <c r="CY40" s="51">
        <v>0</v>
      </c>
      <c r="CZ40" s="51">
        <v>0</v>
      </c>
      <c r="DA40" s="51">
        <v>0</v>
      </c>
      <c r="DB40" s="51">
        <v>0</v>
      </c>
      <c r="DC40" s="51">
        <v>0</v>
      </c>
      <c r="DD40" s="51">
        <v>0</v>
      </c>
      <c r="DE40" s="51">
        <v>0</v>
      </c>
      <c r="DF40" s="51">
        <v>0</v>
      </c>
      <c r="DG40" s="51">
        <v>0</v>
      </c>
      <c r="DH40" s="51">
        <v>0</v>
      </c>
      <c r="DI40" s="51">
        <v>0</v>
      </c>
      <c r="DJ40" s="51">
        <v>0</v>
      </c>
      <c r="DK40" s="51">
        <v>11.88509459773031</v>
      </c>
      <c r="DL40" s="51">
        <v>237029.28684774274</v>
      </c>
      <c r="DM40" s="51">
        <v>0</v>
      </c>
      <c r="DN40" s="51">
        <v>0</v>
      </c>
      <c r="DO40" s="51">
        <v>0</v>
      </c>
      <c r="DP40" s="51">
        <v>0</v>
      </c>
      <c r="DQ40" s="51">
        <v>0</v>
      </c>
      <c r="DR40" s="51">
        <v>2.9241744108494547</v>
      </c>
      <c r="DS40" s="51">
        <v>0</v>
      </c>
      <c r="DT40" s="51">
        <v>0</v>
      </c>
      <c r="DU40" s="51">
        <v>98.265568494035307</v>
      </c>
      <c r="DV40" s="51">
        <v>0</v>
      </c>
      <c r="DW40" s="51">
        <v>343964.63236045284</v>
      </c>
      <c r="DX40" s="51">
        <v>8940577.7954777107</v>
      </c>
      <c r="DY40" s="51">
        <v>0</v>
      </c>
      <c r="DZ40" s="51">
        <v>0</v>
      </c>
      <c r="EA40" s="51">
        <v>0</v>
      </c>
      <c r="EB40" s="51">
        <v>0</v>
      </c>
      <c r="EC40" s="51">
        <v>0</v>
      </c>
      <c r="ED40" s="51">
        <v>0</v>
      </c>
      <c r="EE40" s="51">
        <v>0</v>
      </c>
      <c r="EF40" s="51">
        <v>0</v>
      </c>
      <c r="EG40" s="51">
        <v>0</v>
      </c>
      <c r="EH40" s="51">
        <v>0</v>
      </c>
      <c r="EI40" s="51">
        <v>0</v>
      </c>
      <c r="EJ40" s="51">
        <v>0</v>
      </c>
      <c r="EK40" s="51">
        <v>0</v>
      </c>
      <c r="EL40" s="51">
        <v>0</v>
      </c>
      <c r="EM40" s="51">
        <v>1395.1306157192964</v>
      </c>
      <c r="EN40" s="51">
        <v>0</v>
      </c>
      <c r="EO40" s="51">
        <v>0</v>
      </c>
      <c r="EP40" s="51">
        <v>0</v>
      </c>
      <c r="EQ40" s="51">
        <v>0</v>
      </c>
      <c r="ER40" s="51">
        <v>0</v>
      </c>
      <c r="ES40" s="51">
        <v>0</v>
      </c>
      <c r="ET40" s="51">
        <v>0</v>
      </c>
      <c r="EU40" s="51">
        <v>0</v>
      </c>
      <c r="EV40" s="51">
        <v>0</v>
      </c>
      <c r="EW40" s="51">
        <v>0</v>
      </c>
      <c r="EX40" s="51">
        <v>39676.871761706876</v>
      </c>
      <c r="EY40" s="51">
        <v>876.9202798022651</v>
      </c>
      <c r="EZ40" s="51">
        <v>0.19299365569647067</v>
      </c>
      <c r="FA40" s="51">
        <v>2271.9800621833901</v>
      </c>
      <c r="FB40" s="51">
        <v>1111.6865790320667</v>
      </c>
      <c r="FC40" s="51">
        <v>293.97187409228104</v>
      </c>
      <c r="FD40" s="51">
        <v>0</v>
      </c>
      <c r="FE40" s="51">
        <v>0</v>
      </c>
      <c r="FF40" s="51">
        <v>106.92343656806766</v>
      </c>
      <c r="FG40" s="51">
        <v>25.784241090106388</v>
      </c>
      <c r="FH40" s="51">
        <v>61.432941785709509</v>
      </c>
      <c r="FI40" s="51">
        <v>0</v>
      </c>
      <c r="FJ40" s="51">
        <v>0</v>
      </c>
      <c r="FK40" s="58">
        <v>38127651.67606692</v>
      </c>
      <c r="FL40" s="59">
        <v>59485518.5195641</v>
      </c>
      <c r="FM40" s="62">
        <v>59485518.5195641</v>
      </c>
      <c r="FN40" s="62">
        <v>0</v>
      </c>
      <c r="FO40" s="59">
        <v>12442410.918271974</v>
      </c>
      <c r="FP40" s="62">
        <v>0</v>
      </c>
      <c r="FQ40" s="59">
        <v>12442410.918271974</v>
      </c>
      <c r="FR40" s="62">
        <v>132136587.102046</v>
      </c>
      <c r="FS40" s="62">
        <v>0</v>
      </c>
      <c r="FT40" s="59">
        <v>132136587.102046</v>
      </c>
      <c r="FU40" s="59">
        <v>242192168.215949</v>
      </c>
      <c r="FW40" s="60">
        <f>+[1]Supply!FS40</f>
        <v>242192168.215949</v>
      </c>
      <c r="FX40" s="61">
        <f t="shared" si="0"/>
        <v>0</v>
      </c>
    </row>
    <row r="41" spans="1:180" s="63" customFormat="1" ht="14.4" x14ac:dyDescent="0.3">
      <c r="A41" s="86" t="s">
        <v>66</v>
      </c>
      <c r="B41" s="43">
        <v>37</v>
      </c>
      <c r="C41" s="51">
        <v>350.59083211252249</v>
      </c>
      <c r="D41" s="51">
        <v>44.596012776008791</v>
      </c>
      <c r="E41" s="51">
        <v>0</v>
      </c>
      <c r="F41" s="51">
        <v>0</v>
      </c>
      <c r="G41" s="51">
        <v>0</v>
      </c>
      <c r="H41" s="51">
        <v>1325887.2070296262</v>
      </c>
      <c r="I41" s="51">
        <v>1.6337488137724947</v>
      </c>
      <c r="J41" s="51">
        <v>0</v>
      </c>
      <c r="K41" s="51">
        <v>9.9348999122678769</v>
      </c>
      <c r="L41" s="51">
        <v>0</v>
      </c>
      <c r="M41" s="51">
        <v>83.062632288805503</v>
      </c>
      <c r="N41" s="51">
        <v>0</v>
      </c>
      <c r="O41" s="51">
        <v>9.8164518482255989</v>
      </c>
      <c r="P41" s="51">
        <v>0</v>
      </c>
      <c r="Q41" s="51">
        <v>0</v>
      </c>
      <c r="R41" s="51">
        <v>0</v>
      </c>
      <c r="S41" s="51">
        <v>1331.0383868681647</v>
      </c>
      <c r="T41" s="51">
        <v>411.39798525075122</v>
      </c>
      <c r="U41" s="51">
        <v>72.733216131564518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62.067380195571481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1">
        <v>4671.9363012640479</v>
      </c>
      <c r="AL41" s="51">
        <v>814.13919231835121</v>
      </c>
      <c r="AM41" s="51">
        <v>1100438.7169867074</v>
      </c>
      <c r="AN41" s="51">
        <v>3.2508641217470351</v>
      </c>
      <c r="AO41" s="51">
        <v>306297.93529532116</v>
      </c>
      <c r="AP41" s="51">
        <v>0</v>
      </c>
      <c r="AQ41" s="51">
        <v>0</v>
      </c>
      <c r="AR41" s="51">
        <v>44881.276611886969</v>
      </c>
      <c r="AS41" s="51">
        <v>1063.5866586554773</v>
      </c>
      <c r="AT41" s="51">
        <v>0</v>
      </c>
      <c r="AU41" s="51">
        <v>1236063.2658904654</v>
      </c>
      <c r="AV41" s="51">
        <v>1205163.6371339262</v>
      </c>
      <c r="AW41" s="51">
        <v>39637.49555993604</v>
      </c>
      <c r="AX41" s="51">
        <v>2474.8805822448212</v>
      </c>
      <c r="AY41" s="51">
        <v>449938.14042552782</v>
      </c>
      <c r="AZ41" s="51">
        <v>0</v>
      </c>
      <c r="BA41" s="51">
        <v>7.0000300397313682</v>
      </c>
      <c r="BB41" s="51">
        <v>0</v>
      </c>
      <c r="BC41" s="51">
        <v>0.13987396437839036</v>
      </c>
      <c r="BD41" s="51">
        <v>0</v>
      </c>
      <c r="BE41" s="51">
        <v>0</v>
      </c>
      <c r="BF41" s="51">
        <v>0</v>
      </c>
      <c r="BG41" s="51">
        <v>2035.6770685117692</v>
      </c>
      <c r="BH41" s="51">
        <v>0</v>
      </c>
      <c r="BI41" s="51">
        <v>0</v>
      </c>
      <c r="BJ41" s="51">
        <v>0</v>
      </c>
      <c r="BK41" s="51">
        <v>0</v>
      </c>
      <c r="BL41" s="51">
        <v>0</v>
      </c>
      <c r="BM41" s="51">
        <v>0</v>
      </c>
      <c r="BN41" s="51">
        <v>0</v>
      </c>
      <c r="BO41" s="51">
        <v>0</v>
      </c>
      <c r="BP41" s="51">
        <v>0</v>
      </c>
      <c r="BQ41" s="51">
        <v>0</v>
      </c>
      <c r="BR41" s="51">
        <v>0</v>
      </c>
      <c r="BS41" s="51">
        <v>0</v>
      </c>
      <c r="BT41" s="51">
        <v>0</v>
      </c>
      <c r="BU41" s="51">
        <v>0</v>
      </c>
      <c r="BV41" s="51">
        <v>0</v>
      </c>
      <c r="BW41" s="51">
        <v>0</v>
      </c>
      <c r="BX41" s="51">
        <v>0</v>
      </c>
      <c r="BY41" s="51">
        <v>0</v>
      </c>
      <c r="BZ41" s="51">
        <v>0</v>
      </c>
      <c r="CA41" s="51">
        <v>2.0669584898343625</v>
      </c>
      <c r="CB41" s="51">
        <v>0</v>
      </c>
      <c r="CC41" s="51">
        <v>0</v>
      </c>
      <c r="CD41" s="51">
        <v>0</v>
      </c>
      <c r="CE41" s="51">
        <v>0</v>
      </c>
      <c r="CF41" s="51">
        <v>0</v>
      </c>
      <c r="CG41" s="51">
        <v>0</v>
      </c>
      <c r="CH41" s="51">
        <v>0</v>
      </c>
      <c r="CI41" s="51">
        <v>0</v>
      </c>
      <c r="CJ41" s="51">
        <v>0</v>
      </c>
      <c r="CK41" s="51">
        <v>0</v>
      </c>
      <c r="CL41" s="51">
        <v>0</v>
      </c>
      <c r="CM41" s="51">
        <v>0</v>
      </c>
      <c r="CN41" s="51">
        <v>0</v>
      </c>
      <c r="CO41" s="51">
        <v>0</v>
      </c>
      <c r="CP41" s="51">
        <v>0</v>
      </c>
      <c r="CQ41" s="51">
        <v>0</v>
      </c>
      <c r="CR41" s="51">
        <v>442.55535001315417</v>
      </c>
      <c r="CS41" s="51">
        <v>0</v>
      </c>
      <c r="CT41" s="51">
        <v>0</v>
      </c>
      <c r="CU41" s="51">
        <v>0</v>
      </c>
      <c r="CV41" s="51">
        <v>0</v>
      </c>
      <c r="CW41" s="51">
        <v>0</v>
      </c>
      <c r="CX41" s="51">
        <v>0</v>
      </c>
      <c r="CY41" s="51">
        <v>0</v>
      </c>
      <c r="CZ41" s="51">
        <v>0</v>
      </c>
      <c r="DA41" s="51">
        <v>0</v>
      </c>
      <c r="DB41" s="51">
        <v>0</v>
      </c>
      <c r="DC41" s="51">
        <v>0</v>
      </c>
      <c r="DD41" s="51">
        <v>0</v>
      </c>
      <c r="DE41" s="51">
        <v>564.13163016706778</v>
      </c>
      <c r="DF41" s="51">
        <v>0</v>
      </c>
      <c r="DG41" s="51">
        <v>0</v>
      </c>
      <c r="DH41" s="51">
        <v>87.62134274846261</v>
      </c>
      <c r="DI41" s="51">
        <v>35.982517706085837</v>
      </c>
      <c r="DJ41" s="51">
        <v>0</v>
      </c>
      <c r="DK41" s="51">
        <v>23.769325641395536</v>
      </c>
      <c r="DL41" s="51">
        <v>8516.7234338126327</v>
      </c>
      <c r="DM41" s="51">
        <v>0</v>
      </c>
      <c r="DN41" s="51">
        <v>0</v>
      </c>
      <c r="DO41" s="51">
        <v>0</v>
      </c>
      <c r="DP41" s="51">
        <v>0</v>
      </c>
      <c r="DQ41" s="51">
        <v>0</v>
      </c>
      <c r="DR41" s="51">
        <v>0</v>
      </c>
      <c r="DS41" s="51">
        <v>0</v>
      </c>
      <c r="DT41" s="51">
        <v>0</v>
      </c>
      <c r="DU41" s="51">
        <v>0</v>
      </c>
      <c r="DV41" s="51">
        <v>0</v>
      </c>
      <c r="DW41" s="51">
        <v>90771.52922319567</v>
      </c>
      <c r="DX41" s="51">
        <v>7431137.3426990872</v>
      </c>
      <c r="DY41" s="51">
        <v>0</v>
      </c>
      <c r="DZ41" s="51">
        <v>2748.8961231619082</v>
      </c>
      <c r="EA41" s="51">
        <v>0</v>
      </c>
      <c r="EB41" s="51">
        <v>0</v>
      </c>
      <c r="EC41" s="51">
        <v>44.462599818759067</v>
      </c>
      <c r="ED41" s="51">
        <v>0</v>
      </c>
      <c r="EE41" s="51">
        <v>0</v>
      </c>
      <c r="EF41" s="51">
        <v>0</v>
      </c>
      <c r="EG41" s="51">
        <v>0</v>
      </c>
      <c r="EH41" s="51">
        <v>0</v>
      </c>
      <c r="EI41" s="51">
        <v>4.5320639236732516</v>
      </c>
      <c r="EJ41" s="51">
        <v>0</v>
      </c>
      <c r="EK41" s="51">
        <v>0</v>
      </c>
      <c r="EL41" s="51">
        <v>0</v>
      </c>
      <c r="EM41" s="51">
        <v>0</v>
      </c>
      <c r="EN41" s="51">
        <v>0</v>
      </c>
      <c r="EO41" s="51">
        <v>0</v>
      </c>
      <c r="EP41" s="51">
        <v>0</v>
      </c>
      <c r="EQ41" s="51">
        <v>0</v>
      </c>
      <c r="ER41" s="51">
        <v>0</v>
      </c>
      <c r="ES41" s="51">
        <v>0</v>
      </c>
      <c r="ET41" s="51">
        <v>0</v>
      </c>
      <c r="EU41" s="51">
        <v>0</v>
      </c>
      <c r="EV41" s="51">
        <v>0</v>
      </c>
      <c r="EW41" s="51">
        <v>0</v>
      </c>
      <c r="EX41" s="51">
        <v>11913.803652072571</v>
      </c>
      <c r="EY41" s="51">
        <v>4.0944479117102688</v>
      </c>
      <c r="EZ41" s="51">
        <v>1018.3900869960241</v>
      </c>
      <c r="FA41" s="51">
        <v>4251.4621266749318</v>
      </c>
      <c r="FB41" s="51">
        <v>353.12693586853521</v>
      </c>
      <c r="FC41" s="51">
        <v>170.36416497553029</v>
      </c>
      <c r="FD41" s="51">
        <v>0</v>
      </c>
      <c r="FE41" s="51">
        <v>0</v>
      </c>
      <c r="FF41" s="51">
        <v>73.260620449801877</v>
      </c>
      <c r="FG41" s="51">
        <v>17.496860228481065</v>
      </c>
      <c r="FH41" s="51">
        <v>0</v>
      </c>
      <c r="FI41" s="51">
        <v>0</v>
      </c>
      <c r="FJ41" s="51">
        <v>0</v>
      </c>
      <c r="FK41" s="58">
        <v>13273936.76921366</v>
      </c>
      <c r="FL41" s="59">
        <v>6832242.7045912249</v>
      </c>
      <c r="FM41" s="62">
        <v>6832242.7045912249</v>
      </c>
      <c r="FN41" s="62">
        <v>0</v>
      </c>
      <c r="FO41" s="59">
        <v>4143135.4501597323</v>
      </c>
      <c r="FP41" s="62">
        <v>0</v>
      </c>
      <c r="FQ41" s="59">
        <v>4143135.4501597323</v>
      </c>
      <c r="FR41" s="62">
        <v>31012701.940500099</v>
      </c>
      <c r="FS41" s="62">
        <v>0</v>
      </c>
      <c r="FT41" s="59">
        <v>31012701.940500099</v>
      </c>
      <c r="FU41" s="59">
        <v>55262016.864464715</v>
      </c>
      <c r="FW41" s="60">
        <f>+[1]Supply!FS41</f>
        <v>55262016.864464715</v>
      </c>
      <c r="FX41" s="61">
        <f t="shared" si="0"/>
        <v>0</v>
      </c>
    </row>
    <row r="42" spans="1:180" s="63" customFormat="1" ht="14.4" x14ac:dyDescent="0.3">
      <c r="A42" s="86" t="s">
        <v>67</v>
      </c>
      <c r="B42" s="43">
        <v>38</v>
      </c>
      <c r="C42" s="51">
        <v>70.117881054057719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451.08218545979736</v>
      </c>
      <c r="T42" s="51">
        <v>2.897308115916331</v>
      </c>
      <c r="U42" s="51">
        <v>6.993724505352878</v>
      </c>
      <c r="V42" s="51">
        <v>0</v>
      </c>
      <c r="W42" s="51">
        <v>18428.778979746417</v>
      </c>
      <c r="X42" s="51">
        <v>0</v>
      </c>
      <c r="Y42" s="51">
        <v>0</v>
      </c>
      <c r="Z42" s="51">
        <v>0</v>
      </c>
      <c r="AA42" s="51">
        <v>0</v>
      </c>
      <c r="AB42" s="51">
        <v>10.486679916773767</v>
      </c>
      <c r="AC42" s="51">
        <v>4674.7530661308801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1">
        <v>180669.22103867366</v>
      </c>
      <c r="AL42" s="51">
        <v>704726.18064850511</v>
      </c>
      <c r="AM42" s="51">
        <v>82013.32579806156</v>
      </c>
      <c r="AN42" s="51">
        <v>26037270.800566301</v>
      </c>
      <c r="AO42" s="51">
        <v>1046206.5477789694</v>
      </c>
      <c r="AP42" s="51">
        <v>16.222140901942073</v>
      </c>
      <c r="AQ42" s="51">
        <v>244.70851301291088</v>
      </c>
      <c r="AR42" s="51">
        <v>1159198.7056981376</v>
      </c>
      <c r="AS42" s="51">
        <v>16625.908095367304</v>
      </c>
      <c r="AT42" s="51">
        <v>0</v>
      </c>
      <c r="AU42" s="51">
        <v>3207308.1061736103</v>
      </c>
      <c r="AV42" s="51">
        <v>7026932.9261522293</v>
      </c>
      <c r="AW42" s="51">
        <v>0</v>
      </c>
      <c r="AX42" s="51">
        <v>1780.2357849772968</v>
      </c>
      <c r="AY42" s="51">
        <v>0</v>
      </c>
      <c r="AZ42" s="51">
        <v>0</v>
      </c>
      <c r="BA42" s="51">
        <v>4.6663548280786404</v>
      </c>
      <c r="BB42" s="51">
        <v>2817.6785047199355</v>
      </c>
      <c r="BC42" s="51">
        <v>0</v>
      </c>
      <c r="BD42" s="51">
        <v>2.4567117064103861</v>
      </c>
      <c r="BE42" s="51">
        <v>334.41871599254807</v>
      </c>
      <c r="BF42" s="51">
        <v>2405.3186993059717</v>
      </c>
      <c r="BG42" s="51">
        <v>0</v>
      </c>
      <c r="BH42" s="51">
        <v>18.939829559812893</v>
      </c>
      <c r="BI42" s="51">
        <v>0</v>
      </c>
      <c r="BJ42" s="51">
        <v>0</v>
      </c>
      <c r="BK42" s="51">
        <v>0</v>
      </c>
      <c r="BL42" s="51">
        <v>0</v>
      </c>
      <c r="BM42" s="51">
        <v>0</v>
      </c>
      <c r="BN42" s="51">
        <v>0</v>
      </c>
      <c r="BO42" s="51">
        <v>0</v>
      </c>
      <c r="BP42" s="51">
        <v>2.7648370199162198</v>
      </c>
      <c r="BQ42" s="51">
        <v>20012.692634112558</v>
      </c>
      <c r="BR42" s="51">
        <v>51.58034359417632</v>
      </c>
      <c r="BS42" s="51">
        <v>0</v>
      </c>
      <c r="BT42" s="51">
        <v>0</v>
      </c>
      <c r="BU42" s="51">
        <v>0</v>
      </c>
      <c r="BV42" s="51">
        <v>0</v>
      </c>
      <c r="BW42" s="51">
        <v>0</v>
      </c>
      <c r="BX42" s="51">
        <v>0</v>
      </c>
      <c r="BY42" s="51">
        <v>0</v>
      </c>
      <c r="BZ42" s="51">
        <v>27.316896092951605</v>
      </c>
      <c r="CA42" s="51">
        <v>0</v>
      </c>
      <c r="CB42" s="51">
        <v>0</v>
      </c>
      <c r="CC42" s="51">
        <v>0</v>
      </c>
      <c r="CD42" s="51">
        <v>0</v>
      </c>
      <c r="CE42" s="51">
        <v>0</v>
      </c>
      <c r="CF42" s="51">
        <v>0</v>
      </c>
      <c r="CG42" s="51">
        <v>0</v>
      </c>
      <c r="CH42" s="51">
        <v>0</v>
      </c>
      <c r="CI42" s="51">
        <v>0</v>
      </c>
      <c r="CJ42" s="51">
        <v>0</v>
      </c>
      <c r="CK42" s="51">
        <v>0</v>
      </c>
      <c r="CL42" s="51">
        <v>0</v>
      </c>
      <c r="CM42" s="51">
        <v>0</v>
      </c>
      <c r="CN42" s="51">
        <v>0</v>
      </c>
      <c r="CO42" s="51">
        <v>0</v>
      </c>
      <c r="CP42" s="51">
        <v>0</v>
      </c>
      <c r="CQ42" s="51">
        <v>0</v>
      </c>
      <c r="CR42" s="51">
        <v>493.3566313994329</v>
      </c>
      <c r="CS42" s="51">
        <v>0</v>
      </c>
      <c r="CT42" s="51">
        <v>0</v>
      </c>
      <c r="CU42" s="51">
        <v>0</v>
      </c>
      <c r="CV42" s="51">
        <v>0</v>
      </c>
      <c r="CW42" s="51">
        <v>0</v>
      </c>
      <c r="CX42" s="51">
        <v>0</v>
      </c>
      <c r="CY42" s="51">
        <v>0</v>
      </c>
      <c r="CZ42" s="51">
        <v>0</v>
      </c>
      <c r="DA42" s="51">
        <v>0</v>
      </c>
      <c r="DB42" s="51">
        <v>0</v>
      </c>
      <c r="DC42" s="51">
        <v>0</v>
      </c>
      <c r="DD42" s="51">
        <v>0</v>
      </c>
      <c r="DE42" s="51">
        <v>0</v>
      </c>
      <c r="DF42" s="51">
        <v>0</v>
      </c>
      <c r="DG42" s="51">
        <v>0</v>
      </c>
      <c r="DH42" s="51">
        <v>0</v>
      </c>
      <c r="DI42" s="51">
        <v>0</v>
      </c>
      <c r="DJ42" s="51">
        <v>0</v>
      </c>
      <c r="DK42" s="51">
        <v>9.1968507931285171</v>
      </c>
      <c r="DL42" s="51">
        <v>8133.4286189694885</v>
      </c>
      <c r="DM42" s="51">
        <v>0</v>
      </c>
      <c r="DN42" s="51">
        <v>0</v>
      </c>
      <c r="DO42" s="51">
        <v>0</v>
      </c>
      <c r="DP42" s="51">
        <v>190.95213152686048</v>
      </c>
      <c r="DQ42" s="51">
        <v>0</v>
      </c>
      <c r="DR42" s="51">
        <v>4.3499708526561527</v>
      </c>
      <c r="DS42" s="51">
        <v>0</v>
      </c>
      <c r="DT42" s="51">
        <v>0</v>
      </c>
      <c r="DU42" s="51">
        <v>0</v>
      </c>
      <c r="DV42" s="51">
        <v>0</v>
      </c>
      <c r="DW42" s="51">
        <v>24331.317760592097</v>
      </c>
      <c r="DX42" s="51">
        <v>1698572.6844037066</v>
      </c>
      <c r="DY42" s="51">
        <v>0</v>
      </c>
      <c r="DZ42" s="51">
        <v>5.2362960040529734</v>
      </c>
      <c r="EA42" s="51">
        <v>0</v>
      </c>
      <c r="EB42" s="51">
        <v>0</v>
      </c>
      <c r="EC42" s="51">
        <v>332.53115808532795</v>
      </c>
      <c r="ED42" s="51">
        <v>0</v>
      </c>
      <c r="EE42" s="51">
        <v>0</v>
      </c>
      <c r="EF42" s="51">
        <v>0</v>
      </c>
      <c r="EG42" s="51">
        <v>0</v>
      </c>
      <c r="EH42" s="51">
        <v>0</v>
      </c>
      <c r="EI42" s="51">
        <v>0</v>
      </c>
      <c r="EJ42" s="51">
        <v>0</v>
      </c>
      <c r="EK42" s="51">
        <v>0</v>
      </c>
      <c r="EL42" s="51">
        <v>0</v>
      </c>
      <c r="EM42" s="51">
        <v>0</v>
      </c>
      <c r="EN42" s="51">
        <v>2641.1328507228386</v>
      </c>
      <c r="EO42" s="51">
        <v>0</v>
      </c>
      <c r="EP42" s="51">
        <v>0</v>
      </c>
      <c r="EQ42" s="51">
        <v>0</v>
      </c>
      <c r="ER42" s="51">
        <v>0</v>
      </c>
      <c r="ES42" s="51">
        <v>0</v>
      </c>
      <c r="ET42" s="51">
        <v>0</v>
      </c>
      <c r="EU42" s="51">
        <v>0</v>
      </c>
      <c r="EV42" s="51">
        <v>0</v>
      </c>
      <c r="EW42" s="51">
        <v>0</v>
      </c>
      <c r="EX42" s="51">
        <v>18167.193447955866</v>
      </c>
      <c r="EY42" s="51">
        <v>129.6614648706524</v>
      </c>
      <c r="EZ42" s="51">
        <v>700.17682352076747</v>
      </c>
      <c r="FA42" s="51">
        <v>1702.2646625335594</v>
      </c>
      <c r="FB42" s="51">
        <v>46.406334360227163</v>
      </c>
      <c r="FC42" s="51">
        <v>310.19838002666103</v>
      </c>
      <c r="FD42" s="51">
        <v>0</v>
      </c>
      <c r="FE42" s="51">
        <v>0</v>
      </c>
      <c r="FF42" s="51">
        <v>4.3351557560442009</v>
      </c>
      <c r="FG42" s="51">
        <v>39.411903669189194</v>
      </c>
      <c r="FH42" s="51">
        <v>88.463538308570847</v>
      </c>
      <c r="FI42" s="51">
        <v>0</v>
      </c>
      <c r="FJ42" s="51">
        <v>0</v>
      </c>
      <c r="FK42" s="58">
        <v>41268218.130124263</v>
      </c>
      <c r="FL42" s="59">
        <v>13570707.014350899</v>
      </c>
      <c r="FM42" s="62">
        <v>13570707.014350899</v>
      </c>
      <c r="FN42" s="62">
        <v>0</v>
      </c>
      <c r="FO42" s="59">
        <v>975980.56757894903</v>
      </c>
      <c r="FP42" s="62">
        <v>0</v>
      </c>
      <c r="FQ42" s="59">
        <v>975980.56757894903</v>
      </c>
      <c r="FR42" s="62">
        <v>2515418.4063679501</v>
      </c>
      <c r="FS42" s="62">
        <v>0</v>
      </c>
      <c r="FT42" s="59">
        <v>2515418.4063679501</v>
      </c>
      <c r="FU42" s="59">
        <v>58330324.118422061</v>
      </c>
      <c r="FW42" s="60">
        <f>+[1]Supply!FS42</f>
        <v>58330324.118422061</v>
      </c>
      <c r="FX42" s="61">
        <f t="shared" si="0"/>
        <v>0</v>
      </c>
    </row>
    <row r="43" spans="1:180" s="63" customFormat="1" ht="14.4" x14ac:dyDescent="0.3">
      <c r="A43" s="86" t="s">
        <v>68</v>
      </c>
      <c r="B43" s="43">
        <v>39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40.324940587985608</v>
      </c>
      <c r="J43" s="51">
        <v>0</v>
      </c>
      <c r="K43" s="51">
        <v>12359.252464621226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2125.1238333284805</v>
      </c>
      <c r="S43" s="51">
        <v>0</v>
      </c>
      <c r="T43" s="51">
        <v>0</v>
      </c>
      <c r="U43" s="51">
        <v>2467.3449999376489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0</v>
      </c>
      <c r="AH43" s="51">
        <v>0</v>
      </c>
      <c r="AI43" s="51">
        <v>0</v>
      </c>
      <c r="AJ43" s="51">
        <v>2266.3811133343975</v>
      </c>
      <c r="AK43" s="51">
        <v>47189.011751097227</v>
      </c>
      <c r="AL43" s="51">
        <v>847.28083770561443</v>
      </c>
      <c r="AM43" s="51">
        <v>3.0051192841214784</v>
      </c>
      <c r="AN43" s="51">
        <v>2.3838861855108804</v>
      </c>
      <c r="AO43" s="51">
        <v>36257612.594755515</v>
      </c>
      <c r="AP43" s="51">
        <v>237.68584438632192</v>
      </c>
      <c r="AQ43" s="51">
        <v>0</v>
      </c>
      <c r="AR43" s="51">
        <v>496172.40559153416</v>
      </c>
      <c r="AS43" s="51">
        <v>807442.07709990279</v>
      </c>
      <c r="AT43" s="51">
        <v>37.149536495450072</v>
      </c>
      <c r="AU43" s="51">
        <v>121017.73816135162</v>
      </c>
      <c r="AV43" s="51">
        <v>148713.12861681625</v>
      </c>
      <c r="AW43" s="51">
        <v>0</v>
      </c>
      <c r="AX43" s="51">
        <v>374.07941272559384</v>
      </c>
      <c r="AY43" s="51">
        <v>113.94470841122954</v>
      </c>
      <c r="AZ43" s="51">
        <v>1041.2595956487517</v>
      </c>
      <c r="BA43" s="51">
        <v>9.3337052513840941</v>
      </c>
      <c r="BB43" s="51">
        <v>2.1071943881193302</v>
      </c>
      <c r="BC43" s="51">
        <v>306.17718357061432</v>
      </c>
      <c r="BD43" s="51">
        <v>0</v>
      </c>
      <c r="BE43" s="51">
        <v>1.4281898304996676</v>
      </c>
      <c r="BF43" s="51">
        <v>0</v>
      </c>
      <c r="BG43" s="51">
        <v>1.4684599416984006</v>
      </c>
      <c r="BH43" s="51">
        <v>0</v>
      </c>
      <c r="BI43" s="51">
        <v>0</v>
      </c>
      <c r="BJ43" s="51">
        <v>0</v>
      </c>
      <c r="BK43" s="51">
        <v>0</v>
      </c>
      <c r="BL43" s="51">
        <v>0</v>
      </c>
      <c r="BM43" s="51">
        <v>0</v>
      </c>
      <c r="BN43" s="51">
        <v>0</v>
      </c>
      <c r="BO43" s="51">
        <v>0</v>
      </c>
      <c r="BP43" s="51">
        <v>10015.415142958553</v>
      </c>
      <c r="BQ43" s="51">
        <v>28658.744948511281</v>
      </c>
      <c r="BR43" s="51">
        <v>0</v>
      </c>
      <c r="BS43" s="51">
        <v>0</v>
      </c>
      <c r="BT43" s="51">
        <v>61.255293236971468</v>
      </c>
      <c r="BU43" s="51">
        <v>0</v>
      </c>
      <c r="BV43" s="51">
        <v>0</v>
      </c>
      <c r="BW43" s="51">
        <v>0</v>
      </c>
      <c r="BX43" s="51">
        <v>0</v>
      </c>
      <c r="BY43" s="51">
        <v>0</v>
      </c>
      <c r="BZ43" s="51">
        <v>7640.9227458810046</v>
      </c>
      <c r="CA43" s="51">
        <v>0</v>
      </c>
      <c r="CB43" s="51">
        <v>0</v>
      </c>
      <c r="CC43" s="51">
        <v>0</v>
      </c>
      <c r="CD43" s="51">
        <v>0</v>
      </c>
      <c r="CE43" s="51">
        <v>0</v>
      </c>
      <c r="CF43" s="51">
        <v>0</v>
      </c>
      <c r="CG43" s="51">
        <v>0</v>
      </c>
      <c r="CH43" s="51">
        <v>0</v>
      </c>
      <c r="CI43" s="51">
        <v>0</v>
      </c>
      <c r="CJ43" s="51">
        <v>0</v>
      </c>
      <c r="CK43" s="51">
        <v>0</v>
      </c>
      <c r="CL43" s="51">
        <v>0</v>
      </c>
      <c r="CM43" s="51">
        <v>0</v>
      </c>
      <c r="CN43" s="51">
        <v>0</v>
      </c>
      <c r="CO43" s="51">
        <v>0</v>
      </c>
      <c r="CP43" s="51">
        <v>0</v>
      </c>
      <c r="CQ43" s="51">
        <v>0</v>
      </c>
      <c r="CR43" s="51">
        <v>0</v>
      </c>
      <c r="CS43" s="51">
        <v>0</v>
      </c>
      <c r="CT43" s="51">
        <v>0</v>
      </c>
      <c r="CU43" s="51">
        <v>0</v>
      </c>
      <c r="CV43" s="51">
        <v>0</v>
      </c>
      <c r="CW43" s="51">
        <v>0</v>
      </c>
      <c r="CX43" s="51">
        <v>0</v>
      </c>
      <c r="CY43" s="51">
        <v>0</v>
      </c>
      <c r="CZ43" s="51">
        <v>0</v>
      </c>
      <c r="DA43" s="51">
        <v>0</v>
      </c>
      <c r="DB43" s="51">
        <v>1004.5055896965041</v>
      </c>
      <c r="DC43" s="51">
        <v>0</v>
      </c>
      <c r="DD43" s="51">
        <v>0</v>
      </c>
      <c r="DE43" s="51">
        <v>0</v>
      </c>
      <c r="DF43" s="51">
        <v>0</v>
      </c>
      <c r="DG43" s="51">
        <v>0</v>
      </c>
      <c r="DH43" s="51">
        <v>183.77956999499898</v>
      </c>
      <c r="DI43" s="51">
        <v>0</v>
      </c>
      <c r="DJ43" s="51">
        <v>212.39650881492221</v>
      </c>
      <c r="DK43" s="51">
        <v>13.582841889682483</v>
      </c>
      <c r="DL43" s="51">
        <v>808006.91263271519</v>
      </c>
      <c r="DM43" s="51">
        <v>0</v>
      </c>
      <c r="DN43" s="51">
        <v>0</v>
      </c>
      <c r="DO43" s="51">
        <v>1603.5193126259908</v>
      </c>
      <c r="DP43" s="51">
        <v>0</v>
      </c>
      <c r="DQ43" s="51">
        <v>0</v>
      </c>
      <c r="DR43" s="51">
        <v>0</v>
      </c>
      <c r="DS43" s="51">
        <v>0</v>
      </c>
      <c r="DT43" s="51">
        <v>0</v>
      </c>
      <c r="DU43" s="51">
        <v>0</v>
      </c>
      <c r="DV43" s="51">
        <v>0</v>
      </c>
      <c r="DW43" s="51">
        <v>68955.840513464456</v>
      </c>
      <c r="DX43" s="51">
        <v>1320137.6978413688</v>
      </c>
      <c r="DY43" s="51">
        <v>0</v>
      </c>
      <c r="DZ43" s="51">
        <v>127.43605557973788</v>
      </c>
      <c r="EA43" s="51">
        <v>0</v>
      </c>
      <c r="EB43" s="51">
        <v>0</v>
      </c>
      <c r="EC43" s="51">
        <v>413.51333480513881</v>
      </c>
      <c r="ED43" s="51">
        <v>0</v>
      </c>
      <c r="EE43" s="51">
        <v>0</v>
      </c>
      <c r="EF43" s="51">
        <v>0</v>
      </c>
      <c r="EG43" s="51">
        <v>0</v>
      </c>
      <c r="EH43" s="51">
        <v>0</v>
      </c>
      <c r="EI43" s="51">
        <v>5862.0502217459116</v>
      </c>
      <c r="EJ43" s="51">
        <v>655.20839027787076</v>
      </c>
      <c r="EK43" s="51">
        <v>0</v>
      </c>
      <c r="EL43" s="51">
        <v>349.47751977278222</v>
      </c>
      <c r="EM43" s="51">
        <v>3958.6541127381925</v>
      </c>
      <c r="EN43" s="51">
        <v>1754.5525314657571</v>
      </c>
      <c r="EO43" s="51">
        <v>0</v>
      </c>
      <c r="EP43" s="51">
        <v>0</v>
      </c>
      <c r="EQ43" s="51">
        <v>0</v>
      </c>
      <c r="ER43" s="51">
        <v>103.11218490486328</v>
      </c>
      <c r="ES43" s="51">
        <v>0</v>
      </c>
      <c r="ET43" s="51">
        <v>0</v>
      </c>
      <c r="EU43" s="51">
        <v>0</v>
      </c>
      <c r="EV43" s="51">
        <v>152.01811086601344</v>
      </c>
      <c r="EW43" s="51">
        <v>0</v>
      </c>
      <c r="EX43" s="51">
        <v>52930.912925037657</v>
      </c>
      <c r="EY43" s="51">
        <v>224.12015210018183</v>
      </c>
      <c r="EZ43" s="51">
        <v>30865.84553733304</v>
      </c>
      <c r="FA43" s="51">
        <v>5816.9595834988486</v>
      </c>
      <c r="FB43" s="51">
        <v>137.25123877819692</v>
      </c>
      <c r="FC43" s="51">
        <v>327.88059799604167</v>
      </c>
      <c r="FD43" s="51">
        <v>0</v>
      </c>
      <c r="FE43" s="51">
        <v>0</v>
      </c>
      <c r="FF43" s="51">
        <v>80.693988330327713</v>
      </c>
      <c r="FG43" s="51">
        <v>76111.136535223923</v>
      </c>
      <c r="FH43" s="51">
        <v>0</v>
      </c>
      <c r="FI43" s="51">
        <v>420.42067808747026</v>
      </c>
      <c r="FJ43" s="51">
        <v>0</v>
      </c>
      <c r="FK43" s="58">
        <v>40327168.503641576</v>
      </c>
      <c r="FL43" s="59">
        <v>48188782.927389301</v>
      </c>
      <c r="FM43" s="62">
        <v>48188782.927389301</v>
      </c>
      <c r="FN43" s="62">
        <v>0</v>
      </c>
      <c r="FO43" s="59">
        <v>1461492.6078848187</v>
      </c>
      <c r="FP43" s="62">
        <v>0</v>
      </c>
      <c r="FQ43" s="59">
        <v>1461492.6078848187</v>
      </c>
      <c r="FR43" s="62">
        <v>5043034.1691187602</v>
      </c>
      <c r="FS43" s="62">
        <v>0</v>
      </c>
      <c r="FT43" s="59">
        <v>5043034.1691187602</v>
      </c>
      <c r="FU43" s="59">
        <v>95020478.208034456</v>
      </c>
      <c r="FW43" s="60">
        <f>+[1]Supply!FS43</f>
        <v>95020478.208034456</v>
      </c>
      <c r="FX43" s="61">
        <f t="shared" si="0"/>
        <v>0</v>
      </c>
    </row>
    <row r="44" spans="1:180" s="63" customFormat="1" ht="14.4" x14ac:dyDescent="0.3">
      <c r="A44" s="86" t="s">
        <v>69</v>
      </c>
      <c r="B44" s="43">
        <v>40</v>
      </c>
      <c r="C44" s="51">
        <v>0</v>
      </c>
      <c r="D44" s="51">
        <v>8321.8282073595929</v>
      </c>
      <c r="E44" s="51">
        <v>87.010294002062679</v>
      </c>
      <c r="F44" s="51">
        <v>225.416646103288</v>
      </c>
      <c r="G44" s="51">
        <v>0</v>
      </c>
      <c r="H44" s="51">
        <v>17290.259803070458</v>
      </c>
      <c r="I44" s="51">
        <v>115.05231255625789</v>
      </c>
      <c r="J44" s="51">
        <v>8834.8928249389101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342055.6083244828</v>
      </c>
      <c r="S44" s="51">
        <v>2086339.4378384545</v>
      </c>
      <c r="T44" s="51">
        <v>2760156.1787837083</v>
      </c>
      <c r="U44" s="51">
        <v>57084.907145161844</v>
      </c>
      <c r="V44" s="51">
        <v>3820.6208566350979</v>
      </c>
      <c r="W44" s="51">
        <v>0</v>
      </c>
      <c r="X44" s="51">
        <v>0</v>
      </c>
      <c r="Y44" s="51">
        <v>0</v>
      </c>
      <c r="Z44" s="51">
        <v>7932.6999192412813</v>
      </c>
      <c r="AA44" s="51">
        <v>0</v>
      </c>
      <c r="AB44" s="51">
        <v>6547.5974141202469</v>
      </c>
      <c r="AC44" s="51">
        <v>116553.30657470225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1">
        <v>2035265.9402152773</v>
      </c>
      <c r="AL44" s="51">
        <v>1775692.8232639299</v>
      </c>
      <c r="AM44" s="51">
        <v>78758.226792973452</v>
      </c>
      <c r="AN44" s="51">
        <v>9410.0390759034872</v>
      </c>
      <c r="AO44" s="51">
        <v>161225.16769327328</v>
      </c>
      <c r="AP44" s="51">
        <v>88867533.841310084</v>
      </c>
      <c r="AQ44" s="51">
        <v>14933.896512954054</v>
      </c>
      <c r="AR44" s="51">
        <v>837253.3589022815</v>
      </c>
      <c r="AS44" s="51">
        <v>5387.3894853616584</v>
      </c>
      <c r="AT44" s="51">
        <v>536.18764919846762</v>
      </c>
      <c r="AU44" s="51">
        <v>10529642.852467762</v>
      </c>
      <c r="AV44" s="51">
        <v>23708223.142143052</v>
      </c>
      <c r="AW44" s="51">
        <v>372349.51236730692</v>
      </c>
      <c r="AX44" s="51">
        <v>966645.16414670146</v>
      </c>
      <c r="AY44" s="51">
        <v>746.60770115484956</v>
      </c>
      <c r="AZ44" s="51">
        <v>611.29245145695472</v>
      </c>
      <c r="BA44" s="51">
        <v>342.06362124317792</v>
      </c>
      <c r="BB44" s="51">
        <v>23.338009776924277</v>
      </c>
      <c r="BC44" s="51">
        <v>2015.1157336236947</v>
      </c>
      <c r="BD44" s="51">
        <v>0</v>
      </c>
      <c r="BE44" s="51">
        <v>4.4220103538483428E-2</v>
      </c>
      <c r="BF44" s="51">
        <v>422.19295729022554</v>
      </c>
      <c r="BG44" s="51">
        <v>653393.72049133934</v>
      </c>
      <c r="BH44" s="51">
        <v>10.423376174503286</v>
      </c>
      <c r="BI44" s="51">
        <v>603118.11486120697</v>
      </c>
      <c r="BJ44" s="51">
        <v>0</v>
      </c>
      <c r="BK44" s="51">
        <v>21.732846609870094</v>
      </c>
      <c r="BL44" s="51">
        <v>2021.9962141691606</v>
      </c>
      <c r="BM44" s="51">
        <v>5108.011291325467</v>
      </c>
      <c r="BN44" s="51">
        <v>0</v>
      </c>
      <c r="BO44" s="51">
        <v>0</v>
      </c>
      <c r="BP44" s="51">
        <v>65501.181619181138</v>
      </c>
      <c r="BQ44" s="51">
        <v>176589.64788673708</v>
      </c>
      <c r="BR44" s="51">
        <v>74225.070825014467</v>
      </c>
      <c r="BS44" s="51">
        <v>0</v>
      </c>
      <c r="BT44" s="51">
        <v>0</v>
      </c>
      <c r="BU44" s="51">
        <v>74930.869005940694</v>
      </c>
      <c r="BV44" s="51">
        <v>0</v>
      </c>
      <c r="BW44" s="51">
        <v>148955.10711171894</v>
      </c>
      <c r="BX44" s="51">
        <v>745.19280022177691</v>
      </c>
      <c r="BY44" s="51">
        <v>0</v>
      </c>
      <c r="BZ44" s="51">
        <v>0.32543720952788335</v>
      </c>
      <c r="CA44" s="51">
        <v>0</v>
      </c>
      <c r="CB44" s="51">
        <v>0</v>
      </c>
      <c r="CC44" s="51">
        <v>0</v>
      </c>
      <c r="CD44" s="51">
        <v>0</v>
      </c>
      <c r="CE44" s="51">
        <v>0</v>
      </c>
      <c r="CF44" s="51">
        <v>0</v>
      </c>
      <c r="CG44" s="51">
        <v>0</v>
      </c>
      <c r="CH44" s="51">
        <v>0</v>
      </c>
      <c r="CI44" s="51">
        <v>0</v>
      </c>
      <c r="CJ44" s="51">
        <v>0</v>
      </c>
      <c r="CK44" s="51">
        <v>0</v>
      </c>
      <c r="CL44" s="51">
        <v>0</v>
      </c>
      <c r="CM44" s="51">
        <v>0</v>
      </c>
      <c r="CN44" s="51">
        <v>0</v>
      </c>
      <c r="CO44" s="51">
        <v>0</v>
      </c>
      <c r="CP44" s="51">
        <v>0</v>
      </c>
      <c r="CQ44" s="51">
        <v>0</v>
      </c>
      <c r="CR44" s="51">
        <v>33684.674235319006</v>
      </c>
      <c r="CS44" s="51">
        <v>0</v>
      </c>
      <c r="CT44" s="51">
        <v>0</v>
      </c>
      <c r="CU44" s="51">
        <v>424.21465125869838</v>
      </c>
      <c r="CV44" s="51">
        <v>0</v>
      </c>
      <c r="CW44" s="51">
        <v>0.74512344240632389</v>
      </c>
      <c r="CX44" s="51">
        <v>0</v>
      </c>
      <c r="CY44" s="51">
        <v>0</v>
      </c>
      <c r="CZ44" s="51">
        <v>0</v>
      </c>
      <c r="DA44" s="51">
        <v>0</v>
      </c>
      <c r="DB44" s="51">
        <v>364.52501695061972</v>
      </c>
      <c r="DC44" s="51">
        <v>0</v>
      </c>
      <c r="DD44" s="51">
        <v>0</v>
      </c>
      <c r="DE44" s="51">
        <v>0</v>
      </c>
      <c r="DF44" s="51">
        <v>0</v>
      </c>
      <c r="DG44" s="51">
        <v>0</v>
      </c>
      <c r="DH44" s="51">
        <v>0</v>
      </c>
      <c r="DI44" s="51">
        <v>0</v>
      </c>
      <c r="DJ44" s="51">
        <v>0</v>
      </c>
      <c r="DK44" s="51">
        <v>107.98225451417485</v>
      </c>
      <c r="DL44" s="51">
        <v>14880.522627101162</v>
      </c>
      <c r="DM44" s="51">
        <v>0</v>
      </c>
      <c r="DN44" s="51">
        <v>0</v>
      </c>
      <c r="DO44" s="51">
        <v>0.22896040964572079</v>
      </c>
      <c r="DP44" s="51">
        <v>2.1221403376473993</v>
      </c>
      <c r="DQ44" s="51">
        <v>0</v>
      </c>
      <c r="DR44" s="51">
        <v>14.49908271193592</v>
      </c>
      <c r="DS44" s="51">
        <v>0</v>
      </c>
      <c r="DT44" s="51">
        <v>0</v>
      </c>
      <c r="DU44" s="51">
        <v>9.6813746378285845</v>
      </c>
      <c r="DV44" s="51">
        <v>0</v>
      </c>
      <c r="DW44" s="51">
        <v>35344.68660904828</v>
      </c>
      <c r="DX44" s="51">
        <v>3682435.5505784173</v>
      </c>
      <c r="DY44" s="51">
        <v>0</v>
      </c>
      <c r="DZ44" s="51">
        <v>0</v>
      </c>
      <c r="EA44" s="51">
        <v>0</v>
      </c>
      <c r="EB44" s="51">
        <v>0</v>
      </c>
      <c r="EC44" s="51">
        <v>39.580639031239166</v>
      </c>
      <c r="ED44" s="51">
        <v>0</v>
      </c>
      <c r="EE44" s="51">
        <v>0</v>
      </c>
      <c r="EF44" s="51">
        <v>0</v>
      </c>
      <c r="EG44" s="51">
        <v>0</v>
      </c>
      <c r="EH44" s="51">
        <v>0</v>
      </c>
      <c r="EI44" s="51">
        <v>0</v>
      </c>
      <c r="EJ44" s="51">
        <v>0</v>
      </c>
      <c r="EK44" s="51">
        <v>0</v>
      </c>
      <c r="EL44" s="51">
        <v>0</v>
      </c>
      <c r="EM44" s="51">
        <v>22994.628171185836</v>
      </c>
      <c r="EN44" s="51">
        <v>1056.4505994129083</v>
      </c>
      <c r="EO44" s="51">
        <v>0</v>
      </c>
      <c r="EP44" s="51">
        <v>0</v>
      </c>
      <c r="EQ44" s="51">
        <v>0</v>
      </c>
      <c r="ER44" s="51">
        <v>0</v>
      </c>
      <c r="ES44" s="51">
        <v>0</v>
      </c>
      <c r="ET44" s="51">
        <v>0</v>
      </c>
      <c r="EU44" s="51">
        <v>0</v>
      </c>
      <c r="EV44" s="51">
        <v>0</v>
      </c>
      <c r="EW44" s="51">
        <v>0</v>
      </c>
      <c r="EX44" s="51">
        <v>31285.56712894695</v>
      </c>
      <c r="EY44" s="51">
        <v>0</v>
      </c>
      <c r="EZ44" s="51">
        <v>374.12984773648668</v>
      </c>
      <c r="FA44" s="51">
        <v>7823.9181380763248</v>
      </c>
      <c r="FB44" s="51">
        <v>183.84650935819238</v>
      </c>
      <c r="FC44" s="51">
        <v>1057.8674969202341</v>
      </c>
      <c r="FD44" s="51">
        <v>3.5309931456057626</v>
      </c>
      <c r="FE44" s="51">
        <v>0</v>
      </c>
      <c r="FF44" s="51">
        <v>0</v>
      </c>
      <c r="FG44" s="51">
        <v>328.193102741291</v>
      </c>
      <c r="FH44" s="51">
        <v>1898.2904129791948</v>
      </c>
      <c r="FI44" s="51">
        <v>32.725698143700022</v>
      </c>
      <c r="FJ44" s="51">
        <v>0</v>
      </c>
      <c r="FK44" s="58">
        <v>140421352.56882399</v>
      </c>
      <c r="FL44" s="59">
        <v>64512213.510370001</v>
      </c>
      <c r="FM44" s="62">
        <v>64512213.510370001</v>
      </c>
      <c r="FN44" s="62">
        <v>0</v>
      </c>
      <c r="FO44" s="59">
        <v>1678262.4957259893</v>
      </c>
      <c r="FP44" s="62">
        <v>0</v>
      </c>
      <c r="FQ44" s="59">
        <v>1678262.4957259893</v>
      </c>
      <c r="FR44" s="62">
        <v>138860780.71288401</v>
      </c>
      <c r="FS44" s="62">
        <v>0</v>
      </c>
      <c r="FT44" s="59">
        <v>138860780.71288401</v>
      </c>
      <c r="FU44" s="59">
        <v>345472609.28780401</v>
      </c>
      <c r="FW44" s="60">
        <f>+[1]Supply!FS44</f>
        <v>345472609.28780401</v>
      </c>
      <c r="FX44" s="61">
        <f t="shared" si="0"/>
        <v>0</v>
      </c>
    </row>
    <row r="45" spans="1:180" s="63" customFormat="1" ht="14.4" x14ac:dyDescent="0.3">
      <c r="A45" s="86" t="s">
        <v>70</v>
      </c>
      <c r="B45" s="43">
        <v>41</v>
      </c>
      <c r="C45" s="51">
        <v>876.47636686018916</v>
      </c>
      <c r="D45" s="51">
        <v>10.353165607674265</v>
      </c>
      <c r="E45" s="51">
        <v>0</v>
      </c>
      <c r="F45" s="51">
        <v>0</v>
      </c>
      <c r="G45" s="51">
        <v>0</v>
      </c>
      <c r="H45" s="51">
        <v>102.69131165056316</v>
      </c>
      <c r="I45" s="51">
        <v>4.7763047198984747</v>
      </c>
      <c r="J45" s="51">
        <v>0</v>
      </c>
      <c r="K45" s="51">
        <v>195330.78409571436</v>
      </c>
      <c r="L45" s="51">
        <v>0</v>
      </c>
      <c r="M45" s="51">
        <v>20.766091349019707</v>
      </c>
      <c r="N45" s="51">
        <v>0</v>
      </c>
      <c r="O45" s="51">
        <v>2.4413206036807962</v>
      </c>
      <c r="P45" s="51">
        <v>0</v>
      </c>
      <c r="Q45" s="51">
        <v>1105.7930493007696</v>
      </c>
      <c r="R45" s="51">
        <v>1721.3499717313107</v>
      </c>
      <c r="S45" s="51">
        <v>791.12794055556355</v>
      </c>
      <c r="T45" s="51">
        <v>0</v>
      </c>
      <c r="U45" s="51">
        <v>51421.483201621617</v>
      </c>
      <c r="V45" s="51">
        <v>0</v>
      </c>
      <c r="W45" s="51">
        <v>20851.685167781132</v>
      </c>
      <c r="X45" s="51">
        <v>0</v>
      </c>
      <c r="Y45" s="5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15113.186499829579</v>
      </c>
      <c r="AH45" s="51">
        <v>0</v>
      </c>
      <c r="AI45" s="51">
        <v>0</v>
      </c>
      <c r="AJ45" s="51">
        <v>0</v>
      </c>
      <c r="AK45" s="51">
        <v>71433.689674235138</v>
      </c>
      <c r="AL45" s="51">
        <v>223573.7351652892</v>
      </c>
      <c r="AM45" s="51">
        <v>347394.35883919301</v>
      </c>
      <c r="AN45" s="51">
        <v>81.141859492378998</v>
      </c>
      <c r="AO45" s="51">
        <v>4170386.8313870253</v>
      </c>
      <c r="AP45" s="51">
        <v>8.664150052932623</v>
      </c>
      <c r="AQ45" s="51">
        <v>2272105.4252336589</v>
      </c>
      <c r="AR45" s="51">
        <v>2929475.0404243795</v>
      </c>
      <c r="AS45" s="51">
        <v>391852.08291547303</v>
      </c>
      <c r="AT45" s="51">
        <v>18.977671367471217</v>
      </c>
      <c r="AU45" s="51">
        <v>1803342.3449671804</v>
      </c>
      <c r="AV45" s="51">
        <v>90407.05812047678</v>
      </c>
      <c r="AW45" s="51">
        <v>238839.53301951717</v>
      </c>
      <c r="AX45" s="51">
        <v>14200.162282865249</v>
      </c>
      <c r="AY45" s="51">
        <v>3745802.8088096059</v>
      </c>
      <c r="AZ45" s="51">
        <v>0</v>
      </c>
      <c r="BA45" s="51">
        <v>0</v>
      </c>
      <c r="BB45" s="51">
        <v>0</v>
      </c>
      <c r="BC45" s="51">
        <v>0.17449623278888296</v>
      </c>
      <c r="BD45" s="51">
        <v>0</v>
      </c>
      <c r="BE45" s="51">
        <v>0.66927724274461409</v>
      </c>
      <c r="BF45" s="51">
        <v>0</v>
      </c>
      <c r="BG45" s="51">
        <v>1.762151930038081</v>
      </c>
      <c r="BH45" s="51">
        <v>0</v>
      </c>
      <c r="BI45" s="51">
        <v>0</v>
      </c>
      <c r="BJ45" s="51">
        <v>0</v>
      </c>
      <c r="BK45" s="51">
        <v>0.18373748488726063</v>
      </c>
      <c r="BL45" s="51">
        <v>0</v>
      </c>
      <c r="BM45" s="51">
        <v>0</v>
      </c>
      <c r="BN45" s="51">
        <v>0</v>
      </c>
      <c r="BO45" s="51">
        <v>0</v>
      </c>
      <c r="BP45" s="51">
        <v>0.46098443156049934</v>
      </c>
      <c r="BQ45" s="51">
        <v>78491.420970056628</v>
      </c>
      <c r="BR45" s="51">
        <v>0</v>
      </c>
      <c r="BS45" s="51">
        <v>0</v>
      </c>
      <c r="BT45" s="51">
        <v>0</v>
      </c>
      <c r="BU45" s="51">
        <v>0</v>
      </c>
      <c r="BV45" s="51">
        <v>0</v>
      </c>
      <c r="BW45" s="51">
        <v>0</v>
      </c>
      <c r="BX45" s="51">
        <v>0</v>
      </c>
      <c r="BY45" s="51">
        <v>0</v>
      </c>
      <c r="BZ45" s="51">
        <v>0</v>
      </c>
      <c r="CA45" s="51">
        <v>0</v>
      </c>
      <c r="CB45" s="51">
        <v>0</v>
      </c>
      <c r="CC45" s="51">
        <v>0</v>
      </c>
      <c r="CD45" s="51">
        <v>0</v>
      </c>
      <c r="CE45" s="51">
        <v>0</v>
      </c>
      <c r="CF45" s="51">
        <v>0</v>
      </c>
      <c r="CG45" s="51">
        <v>0</v>
      </c>
      <c r="CH45" s="51">
        <v>0</v>
      </c>
      <c r="CI45" s="51">
        <v>0</v>
      </c>
      <c r="CJ45" s="51">
        <v>0</v>
      </c>
      <c r="CK45" s="51">
        <v>0</v>
      </c>
      <c r="CL45" s="51">
        <v>0</v>
      </c>
      <c r="CM45" s="51">
        <v>0</v>
      </c>
      <c r="CN45" s="51">
        <v>0</v>
      </c>
      <c r="CO45" s="51">
        <v>0.52815034248323922</v>
      </c>
      <c r="CP45" s="51">
        <v>0</v>
      </c>
      <c r="CQ45" s="51">
        <v>0</v>
      </c>
      <c r="CR45" s="51">
        <v>3.1408844581300128</v>
      </c>
      <c r="CS45" s="51">
        <v>0</v>
      </c>
      <c r="CT45" s="51">
        <v>0</v>
      </c>
      <c r="CU45" s="51">
        <v>0</v>
      </c>
      <c r="CV45" s="51">
        <v>0</v>
      </c>
      <c r="CW45" s="51">
        <v>0</v>
      </c>
      <c r="CX45" s="51">
        <v>0</v>
      </c>
      <c r="CY45" s="51">
        <v>0</v>
      </c>
      <c r="CZ45" s="51">
        <v>0</v>
      </c>
      <c r="DA45" s="51">
        <v>0</v>
      </c>
      <c r="DB45" s="51">
        <v>1373.0837482147449</v>
      </c>
      <c r="DC45" s="51">
        <v>0</v>
      </c>
      <c r="DD45" s="51">
        <v>0</v>
      </c>
      <c r="DE45" s="51">
        <v>0</v>
      </c>
      <c r="DF45" s="51">
        <v>0</v>
      </c>
      <c r="DG45" s="51">
        <v>0</v>
      </c>
      <c r="DH45" s="51">
        <v>0</v>
      </c>
      <c r="DI45" s="51">
        <v>0</v>
      </c>
      <c r="DJ45" s="51">
        <v>0</v>
      </c>
      <c r="DK45" s="51">
        <v>2.5466209379282625</v>
      </c>
      <c r="DL45" s="51">
        <v>634.16465224256945</v>
      </c>
      <c r="DM45" s="51">
        <v>0</v>
      </c>
      <c r="DN45" s="51">
        <v>0</v>
      </c>
      <c r="DO45" s="51">
        <v>2.0114804086667002</v>
      </c>
      <c r="DP45" s="51">
        <v>0</v>
      </c>
      <c r="DQ45" s="51">
        <v>0</v>
      </c>
      <c r="DR45" s="51">
        <v>0</v>
      </c>
      <c r="DS45" s="51">
        <v>0</v>
      </c>
      <c r="DT45" s="51">
        <v>0</v>
      </c>
      <c r="DU45" s="51">
        <v>0</v>
      </c>
      <c r="DV45" s="51">
        <v>0</v>
      </c>
      <c r="DW45" s="51">
        <v>11548.569069008256</v>
      </c>
      <c r="DX45" s="51">
        <v>1688521.5154324423</v>
      </c>
      <c r="DY45" s="51">
        <v>0</v>
      </c>
      <c r="DZ45" s="51">
        <v>0</v>
      </c>
      <c r="EA45" s="51">
        <v>0</v>
      </c>
      <c r="EB45" s="51">
        <v>0</v>
      </c>
      <c r="EC45" s="51">
        <v>0</v>
      </c>
      <c r="ED45" s="51">
        <v>0</v>
      </c>
      <c r="EE45" s="51">
        <v>0</v>
      </c>
      <c r="EF45" s="51">
        <v>0</v>
      </c>
      <c r="EG45" s="51">
        <v>0</v>
      </c>
      <c r="EH45" s="51">
        <v>0</v>
      </c>
      <c r="EI45" s="51">
        <v>0</v>
      </c>
      <c r="EJ45" s="51">
        <v>0</v>
      </c>
      <c r="EK45" s="51">
        <v>0</v>
      </c>
      <c r="EL45" s="51">
        <v>0</v>
      </c>
      <c r="EM45" s="51">
        <v>0</v>
      </c>
      <c r="EN45" s="51">
        <v>0</v>
      </c>
      <c r="EO45" s="51">
        <v>1.8965732560828701</v>
      </c>
      <c r="EP45" s="51">
        <v>0</v>
      </c>
      <c r="EQ45" s="51">
        <v>0</v>
      </c>
      <c r="ER45" s="51">
        <v>0</v>
      </c>
      <c r="ES45" s="51">
        <v>0</v>
      </c>
      <c r="ET45" s="51">
        <v>0</v>
      </c>
      <c r="EU45" s="51">
        <v>0</v>
      </c>
      <c r="EV45" s="51">
        <v>0</v>
      </c>
      <c r="EW45" s="51">
        <v>0</v>
      </c>
      <c r="EX45" s="51">
        <v>8300.9255758374966</v>
      </c>
      <c r="EY45" s="51">
        <v>0</v>
      </c>
      <c r="EZ45" s="51">
        <v>3.3449460756702947</v>
      </c>
      <c r="FA45" s="51">
        <v>1274.2614374751499</v>
      </c>
      <c r="FB45" s="51">
        <v>0</v>
      </c>
      <c r="FC45" s="51">
        <v>44.667528602119852</v>
      </c>
      <c r="FD45" s="51">
        <v>0</v>
      </c>
      <c r="FE45" s="51">
        <v>0</v>
      </c>
      <c r="FF45" s="51">
        <v>80.167994634634852</v>
      </c>
      <c r="FG45" s="51">
        <v>6.0782892555117893</v>
      </c>
      <c r="FH45" s="51">
        <v>0</v>
      </c>
      <c r="FI45" s="51">
        <v>0</v>
      </c>
      <c r="FJ45" s="51">
        <v>0</v>
      </c>
      <c r="FK45" s="58">
        <v>18376566.34300771</v>
      </c>
      <c r="FL45" s="59">
        <v>9050242.6315553952</v>
      </c>
      <c r="FM45" s="62">
        <v>9050242.6315553952</v>
      </c>
      <c r="FN45" s="62">
        <v>0</v>
      </c>
      <c r="FO45" s="59">
        <v>396635.95090682153</v>
      </c>
      <c r="FP45" s="62">
        <v>0</v>
      </c>
      <c r="FQ45" s="59">
        <v>396635.95090682153</v>
      </c>
      <c r="FR45" s="62">
        <v>2180437.5198870907</v>
      </c>
      <c r="FS45" s="62">
        <v>0</v>
      </c>
      <c r="FT45" s="59">
        <v>2180437.5198870907</v>
      </c>
      <c r="FU45" s="59">
        <v>30003882.445357017</v>
      </c>
      <c r="FW45" s="60">
        <f>+[1]Supply!FS45</f>
        <v>30003882.445357017</v>
      </c>
      <c r="FX45" s="61">
        <f t="shared" si="0"/>
        <v>0</v>
      </c>
    </row>
    <row r="46" spans="1:180" s="63" customFormat="1" ht="14.4" x14ac:dyDescent="0.3">
      <c r="A46" s="86" t="s">
        <v>71</v>
      </c>
      <c r="B46" s="43">
        <v>42</v>
      </c>
      <c r="C46" s="51">
        <v>0</v>
      </c>
      <c r="D46" s="51">
        <v>71.671690858493903</v>
      </c>
      <c r="E46" s="51">
        <v>806.29917092992127</v>
      </c>
      <c r="F46" s="51">
        <v>270.50032445798388</v>
      </c>
      <c r="G46" s="51">
        <v>148.10790361831067</v>
      </c>
      <c r="H46" s="51">
        <v>367.74529685259421</v>
      </c>
      <c r="I46" s="51">
        <v>0</v>
      </c>
      <c r="J46" s="51">
        <v>0</v>
      </c>
      <c r="K46" s="51">
        <v>229.52858438614535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2.4033767010956213</v>
      </c>
      <c r="R46" s="51">
        <v>42.50236557831667</v>
      </c>
      <c r="S46" s="51">
        <v>0</v>
      </c>
      <c r="T46" s="51">
        <v>0</v>
      </c>
      <c r="U46" s="51">
        <v>0</v>
      </c>
      <c r="V46" s="51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1">
        <v>527.32311604318375</v>
      </c>
      <c r="AL46" s="51">
        <v>0</v>
      </c>
      <c r="AM46" s="51">
        <v>46.165600596648801</v>
      </c>
      <c r="AN46" s="51">
        <v>3.2981538273599167</v>
      </c>
      <c r="AO46" s="51">
        <v>876141.76516862691</v>
      </c>
      <c r="AP46" s="51">
        <v>14.238019380406309</v>
      </c>
      <c r="AQ46" s="51">
        <v>0</v>
      </c>
      <c r="AR46" s="51">
        <v>2210296.7204199228</v>
      </c>
      <c r="AS46" s="51">
        <v>17853.540689914364</v>
      </c>
      <c r="AT46" s="51">
        <v>0</v>
      </c>
      <c r="AU46" s="51">
        <v>233223.8901250851</v>
      </c>
      <c r="AV46" s="51">
        <v>0</v>
      </c>
      <c r="AW46" s="51">
        <v>0</v>
      </c>
      <c r="AX46" s="51">
        <v>111.70581212103633</v>
      </c>
      <c r="AY46" s="51">
        <v>0</v>
      </c>
      <c r="AZ46" s="51">
        <v>0</v>
      </c>
      <c r="BA46" s="51">
        <v>0</v>
      </c>
      <c r="BB46" s="51">
        <v>0</v>
      </c>
      <c r="BC46" s="51">
        <v>1.6715631188585856</v>
      </c>
      <c r="BD46" s="51">
        <v>0</v>
      </c>
      <c r="BE46" s="51">
        <v>0</v>
      </c>
      <c r="BF46" s="51">
        <v>0</v>
      </c>
      <c r="BG46" s="51">
        <v>0</v>
      </c>
      <c r="BH46" s="51">
        <v>0</v>
      </c>
      <c r="BI46" s="51">
        <v>0</v>
      </c>
      <c r="BJ46" s="51">
        <v>0</v>
      </c>
      <c r="BK46" s="51">
        <v>1.4251433122665731</v>
      </c>
      <c r="BL46" s="51">
        <v>0</v>
      </c>
      <c r="BM46" s="51">
        <v>0</v>
      </c>
      <c r="BN46" s="51">
        <v>0</v>
      </c>
      <c r="BO46" s="51">
        <v>0</v>
      </c>
      <c r="BP46" s="51">
        <v>0</v>
      </c>
      <c r="BQ46" s="51">
        <v>11636.608120528421</v>
      </c>
      <c r="BR46" s="51">
        <v>0</v>
      </c>
      <c r="BS46" s="51">
        <v>0</v>
      </c>
      <c r="BT46" s="51">
        <v>0</v>
      </c>
      <c r="BU46" s="51">
        <v>0</v>
      </c>
      <c r="BV46" s="51">
        <v>0</v>
      </c>
      <c r="BW46" s="51">
        <v>0</v>
      </c>
      <c r="BX46" s="51">
        <v>0</v>
      </c>
      <c r="BY46" s="51">
        <v>0</v>
      </c>
      <c r="BZ46" s="51">
        <v>0</v>
      </c>
      <c r="CA46" s="51">
        <v>0</v>
      </c>
      <c r="CB46" s="51">
        <v>0</v>
      </c>
      <c r="CC46" s="51">
        <v>0</v>
      </c>
      <c r="CD46" s="51">
        <v>0</v>
      </c>
      <c r="CE46" s="51">
        <v>0</v>
      </c>
      <c r="CF46" s="51">
        <v>0</v>
      </c>
      <c r="CG46" s="51">
        <v>0</v>
      </c>
      <c r="CH46" s="51">
        <v>0</v>
      </c>
      <c r="CI46" s="51">
        <v>0</v>
      </c>
      <c r="CJ46" s="51">
        <v>0</v>
      </c>
      <c r="CK46" s="51">
        <v>0</v>
      </c>
      <c r="CL46" s="51">
        <v>0</v>
      </c>
      <c r="CM46" s="51">
        <v>0</v>
      </c>
      <c r="CN46" s="51">
        <v>0</v>
      </c>
      <c r="CO46" s="51">
        <v>0</v>
      </c>
      <c r="CP46" s="51">
        <v>0</v>
      </c>
      <c r="CQ46" s="51">
        <v>0</v>
      </c>
      <c r="CR46" s="51">
        <v>0</v>
      </c>
      <c r="CS46" s="51">
        <v>0</v>
      </c>
      <c r="CT46" s="51">
        <v>0</v>
      </c>
      <c r="CU46" s="51">
        <v>0</v>
      </c>
      <c r="CV46" s="51">
        <v>0</v>
      </c>
      <c r="CW46" s="51">
        <v>0</v>
      </c>
      <c r="CX46" s="51">
        <v>0</v>
      </c>
      <c r="CY46" s="51">
        <v>0</v>
      </c>
      <c r="CZ46" s="51">
        <v>0</v>
      </c>
      <c r="DA46" s="51">
        <v>0</v>
      </c>
      <c r="DB46" s="51">
        <v>0</v>
      </c>
      <c r="DC46" s="51">
        <v>0</v>
      </c>
      <c r="DD46" s="51">
        <v>0</v>
      </c>
      <c r="DE46" s="51">
        <v>0</v>
      </c>
      <c r="DF46" s="51">
        <v>0</v>
      </c>
      <c r="DG46" s="51">
        <v>0</v>
      </c>
      <c r="DH46" s="51">
        <v>0</v>
      </c>
      <c r="DI46" s="51">
        <v>0</v>
      </c>
      <c r="DJ46" s="51">
        <v>80.48989235940104</v>
      </c>
      <c r="DK46" s="51">
        <v>20.373831057491181</v>
      </c>
      <c r="DL46" s="51">
        <v>3230.5413044643587</v>
      </c>
      <c r="DM46" s="51">
        <v>0</v>
      </c>
      <c r="DN46" s="51">
        <v>0</v>
      </c>
      <c r="DO46" s="51">
        <v>4.2519212269791211</v>
      </c>
      <c r="DP46" s="51">
        <v>0</v>
      </c>
      <c r="DQ46" s="51">
        <v>0</v>
      </c>
      <c r="DR46" s="51">
        <v>0</v>
      </c>
      <c r="DS46" s="51">
        <v>0</v>
      </c>
      <c r="DT46" s="51">
        <v>0</v>
      </c>
      <c r="DU46" s="51">
        <v>0</v>
      </c>
      <c r="DV46" s="51">
        <v>0</v>
      </c>
      <c r="DW46" s="51">
        <v>27302.570794417214</v>
      </c>
      <c r="DX46" s="51">
        <v>821543.63830257906</v>
      </c>
      <c r="DY46" s="51">
        <v>0</v>
      </c>
      <c r="DZ46" s="51">
        <v>0</v>
      </c>
      <c r="EA46" s="51">
        <v>6.674844250966677</v>
      </c>
      <c r="EB46" s="51">
        <v>0</v>
      </c>
      <c r="EC46" s="51">
        <v>0</v>
      </c>
      <c r="ED46" s="51">
        <v>0</v>
      </c>
      <c r="EE46" s="51">
        <v>526.07131152812985</v>
      </c>
      <c r="EF46" s="51">
        <v>0</v>
      </c>
      <c r="EG46" s="51">
        <v>0</v>
      </c>
      <c r="EH46" s="51">
        <v>0</v>
      </c>
      <c r="EI46" s="51">
        <v>0</v>
      </c>
      <c r="EJ46" s="51">
        <v>0</v>
      </c>
      <c r="EK46" s="51">
        <v>0</v>
      </c>
      <c r="EL46" s="51">
        <v>0</v>
      </c>
      <c r="EM46" s="51">
        <v>0</v>
      </c>
      <c r="EN46" s="51">
        <v>113.06136947264717</v>
      </c>
      <c r="EO46" s="51">
        <v>0</v>
      </c>
      <c r="EP46" s="51">
        <v>0</v>
      </c>
      <c r="EQ46" s="51">
        <v>26.692326504339444</v>
      </c>
      <c r="ER46" s="51">
        <v>0</v>
      </c>
      <c r="ES46" s="51">
        <v>236.83095889304246</v>
      </c>
      <c r="ET46" s="51">
        <v>0</v>
      </c>
      <c r="EU46" s="51">
        <v>0</v>
      </c>
      <c r="EV46" s="51">
        <v>213.99043353003211</v>
      </c>
      <c r="EW46" s="51">
        <v>0</v>
      </c>
      <c r="EX46" s="51">
        <v>25650.145490616134</v>
      </c>
      <c r="EY46" s="51">
        <v>0</v>
      </c>
      <c r="EZ46" s="51">
        <v>139.3988183880374</v>
      </c>
      <c r="FA46" s="51">
        <v>107.27784805537067</v>
      </c>
      <c r="FB46" s="51">
        <v>0</v>
      </c>
      <c r="FC46" s="51">
        <v>142.35731915469083</v>
      </c>
      <c r="FD46" s="51">
        <v>1.3240360042755113</v>
      </c>
      <c r="FE46" s="51">
        <v>0</v>
      </c>
      <c r="FF46" s="51">
        <v>871.6175977215803</v>
      </c>
      <c r="FG46" s="51">
        <v>24.955831737813813</v>
      </c>
      <c r="FH46" s="51">
        <v>14.334948883368932</v>
      </c>
      <c r="FI46" s="51">
        <v>0</v>
      </c>
      <c r="FJ46" s="51">
        <v>0</v>
      </c>
      <c r="FK46" s="58">
        <v>4232053.709826705</v>
      </c>
      <c r="FL46" s="59">
        <v>9710683.5399361998</v>
      </c>
      <c r="FM46" s="62">
        <v>9710683.5399361998</v>
      </c>
      <c r="FN46" s="62">
        <v>0</v>
      </c>
      <c r="FO46" s="59">
        <v>1675634.8045837544</v>
      </c>
      <c r="FP46" s="62">
        <v>0</v>
      </c>
      <c r="FQ46" s="59">
        <v>1675634.8045837544</v>
      </c>
      <c r="FR46" s="62">
        <v>27498077.557447899</v>
      </c>
      <c r="FS46" s="62">
        <v>0</v>
      </c>
      <c r="FT46" s="59">
        <v>27498077.557447899</v>
      </c>
      <c r="FU46" s="59">
        <v>43116449.611794561</v>
      </c>
      <c r="FW46" s="60">
        <f>+[1]Supply!FS46</f>
        <v>43116449.611794561</v>
      </c>
      <c r="FX46" s="61">
        <f t="shared" si="0"/>
        <v>0</v>
      </c>
    </row>
    <row r="47" spans="1:180" s="63" customFormat="1" ht="14.4" x14ac:dyDescent="0.3">
      <c r="A47" s="86" t="s">
        <v>72</v>
      </c>
      <c r="B47" s="43">
        <v>43</v>
      </c>
      <c r="C47" s="51">
        <v>3674.1915210234097</v>
      </c>
      <c r="D47" s="51">
        <v>80.82878468222728</v>
      </c>
      <c r="E47" s="51">
        <v>0</v>
      </c>
      <c r="F47" s="51">
        <v>0</v>
      </c>
      <c r="G47" s="51">
        <v>0</v>
      </c>
      <c r="H47" s="51">
        <v>829.16085750006107</v>
      </c>
      <c r="I47" s="51">
        <v>1.7831356545995725</v>
      </c>
      <c r="J47" s="51">
        <v>0</v>
      </c>
      <c r="K47" s="51">
        <v>94.894492368536916</v>
      </c>
      <c r="L47" s="51">
        <v>0</v>
      </c>
      <c r="M47" s="51">
        <v>77.128472984929402</v>
      </c>
      <c r="N47" s="51">
        <v>0</v>
      </c>
      <c r="O47" s="51">
        <v>11.49561720552839</v>
      </c>
      <c r="P47" s="51">
        <v>0</v>
      </c>
      <c r="Q47" s="51">
        <v>0</v>
      </c>
      <c r="R47" s="51">
        <v>0</v>
      </c>
      <c r="S47" s="51">
        <v>3.4704405978892168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88.258770135554769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1">
        <v>310.38993371455069</v>
      </c>
      <c r="AL47" s="51">
        <v>20.562401729748991</v>
      </c>
      <c r="AM47" s="51">
        <v>23.376305962495053</v>
      </c>
      <c r="AN47" s="51">
        <v>1.7739702387601315</v>
      </c>
      <c r="AO47" s="51">
        <v>84.768843700218355</v>
      </c>
      <c r="AP47" s="51">
        <v>23.946926262230747</v>
      </c>
      <c r="AQ47" s="51">
        <v>0</v>
      </c>
      <c r="AR47" s="51">
        <v>74.412061869641931</v>
      </c>
      <c r="AS47" s="51">
        <v>8149.5780733959327</v>
      </c>
      <c r="AT47" s="51">
        <v>0.25394439471041252</v>
      </c>
      <c r="AU47" s="51">
        <v>961.68142708318658</v>
      </c>
      <c r="AV47" s="51">
        <v>0</v>
      </c>
      <c r="AW47" s="51">
        <v>0</v>
      </c>
      <c r="AX47" s="51">
        <v>0</v>
      </c>
      <c r="AY47" s="51">
        <v>54.259520416548398</v>
      </c>
      <c r="AZ47" s="51">
        <v>0</v>
      </c>
      <c r="BA47" s="51">
        <v>20.43957000649765</v>
      </c>
      <c r="BB47" s="51">
        <v>0</v>
      </c>
      <c r="BC47" s="51">
        <v>0.20911850119937567</v>
      </c>
      <c r="BD47" s="51">
        <v>0</v>
      </c>
      <c r="BE47" s="51">
        <v>3.6368047315568939</v>
      </c>
      <c r="BF47" s="51">
        <v>48.267980597358594</v>
      </c>
      <c r="BG47" s="51">
        <v>4.5813750241002529</v>
      </c>
      <c r="BH47" s="51">
        <v>0</v>
      </c>
      <c r="BI47" s="51">
        <v>0</v>
      </c>
      <c r="BJ47" s="51">
        <v>0</v>
      </c>
      <c r="BK47" s="51">
        <v>0.45934371221815162</v>
      </c>
      <c r="BL47" s="51">
        <v>0</v>
      </c>
      <c r="BM47" s="51">
        <v>0</v>
      </c>
      <c r="BN47" s="51">
        <v>0</v>
      </c>
      <c r="BO47" s="51">
        <v>0</v>
      </c>
      <c r="BP47" s="51">
        <v>1.6589022119497314</v>
      </c>
      <c r="BQ47" s="51">
        <v>0</v>
      </c>
      <c r="BR47" s="51">
        <v>0</v>
      </c>
      <c r="BS47" s="51">
        <v>0</v>
      </c>
      <c r="BT47" s="51">
        <v>0</v>
      </c>
      <c r="BU47" s="51">
        <v>6.266504841943882</v>
      </c>
      <c r="BV47" s="51">
        <v>0</v>
      </c>
      <c r="BW47" s="51">
        <v>0</v>
      </c>
      <c r="BX47" s="51">
        <v>0</v>
      </c>
      <c r="BY47" s="51">
        <v>0</v>
      </c>
      <c r="BZ47" s="51">
        <v>42.014060394210844</v>
      </c>
      <c r="CA47" s="51">
        <v>0</v>
      </c>
      <c r="CB47" s="51">
        <v>0</v>
      </c>
      <c r="CC47" s="51">
        <v>0</v>
      </c>
      <c r="CD47" s="51">
        <v>0</v>
      </c>
      <c r="CE47" s="51">
        <v>0</v>
      </c>
      <c r="CF47" s="51">
        <v>0</v>
      </c>
      <c r="CG47" s="51">
        <v>0</v>
      </c>
      <c r="CH47" s="51">
        <v>0</v>
      </c>
      <c r="CI47" s="51">
        <v>0</v>
      </c>
      <c r="CJ47" s="51">
        <v>0</v>
      </c>
      <c r="CK47" s="51">
        <v>0</v>
      </c>
      <c r="CL47" s="51">
        <v>0</v>
      </c>
      <c r="CM47" s="51">
        <v>0</v>
      </c>
      <c r="CN47" s="51">
        <v>0</v>
      </c>
      <c r="CO47" s="51">
        <v>2.6417016231041157</v>
      </c>
      <c r="CP47" s="51">
        <v>0</v>
      </c>
      <c r="CQ47" s="51">
        <v>0</v>
      </c>
      <c r="CR47" s="51">
        <v>7.8515719746986319</v>
      </c>
      <c r="CS47" s="51">
        <v>0</v>
      </c>
      <c r="CT47" s="51">
        <v>0</v>
      </c>
      <c r="CU47" s="51">
        <v>0</v>
      </c>
      <c r="CV47" s="51">
        <v>32.999763393983123</v>
      </c>
      <c r="CW47" s="51">
        <v>0</v>
      </c>
      <c r="CX47" s="51">
        <v>0</v>
      </c>
      <c r="CY47" s="51">
        <v>0</v>
      </c>
      <c r="CZ47" s="51">
        <v>0</v>
      </c>
      <c r="DA47" s="51">
        <v>0</v>
      </c>
      <c r="DB47" s="51">
        <v>0</v>
      </c>
      <c r="DC47" s="51">
        <v>0</v>
      </c>
      <c r="DD47" s="51">
        <v>0</v>
      </c>
      <c r="DE47" s="51">
        <v>58.649682786706684</v>
      </c>
      <c r="DF47" s="51">
        <v>0</v>
      </c>
      <c r="DG47" s="51">
        <v>0</v>
      </c>
      <c r="DH47" s="51">
        <v>0</v>
      </c>
      <c r="DI47" s="51">
        <v>0</v>
      </c>
      <c r="DJ47" s="51">
        <v>0</v>
      </c>
      <c r="DK47" s="51">
        <v>7.3574806345028128</v>
      </c>
      <c r="DL47" s="51">
        <v>234.26896866027695</v>
      </c>
      <c r="DM47" s="51">
        <v>0</v>
      </c>
      <c r="DN47" s="51">
        <v>0</v>
      </c>
      <c r="DO47" s="51">
        <v>19.943434945705174</v>
      </c>
      <c r="DP47" s="51">
        <v>13.154030184501439</v>
      </c>
      <c r="DQ47" s="51">
        <v>0</v>
      </c>
      <c r="DR47" s="51">
        <v>0</v>
      </c>
      <c r="DS47" s="51">
        <v>0</v>
      </c>
      <c r="DT47" s="51">
        <v>0</v>
      </c>
      <c r="DU47" s="51">
        <v>0</v>
      </c>
      <c r="DV47" s="51">
        <v>0</v>
      </c>
      <c r="DW47" s="51">
        <v>16044.857507818169</v>
      </c>
      <c r="DX47" s="51">
        <v>950466.69151166547</v>
      </c>
      <c r="DY47" s="51">
        <v>0</v>
      </c>
      <c r="DZ47" s="51">
        <v>0</v>
      </c>
      <c r="EA47" s="51">
        <v>0</v>
      </c>
      <c r="EB47" s="51">
        <v>2.2915444849946454</v>
      </c>
      <c r="EC47" s="51">
        <v>0</v>
      </c>
      <c r="ED47" s="51">
        <v>0</v>
      </c>
      <c r="EE47" s="51">
        <v>0</v>
      </c>
      <c r="EF47" s="51">
        <v>0</v>
      </c>
      <c r="EG47" s="51">
        <v>0</v>
      </c>
      <c r="EH47" s="51">
        <v>0</v>
      </c>
      <c r="EI47" s="51">
        <v>0</v>
      </c>
      <c r="EJ47" s="51">
        <v>0</v>
      </c>
      <c r="EK47" s="51">
        <v>0</v>
      </c>
      <c r="EL47" s="51">
        <v>0</v>
      </c>
      <c r="EM47" s="51">
        <v>0</v>
      </c>
      <c r="EN47" s="51">
        <v>2.6374295236219916</v>
      </c>
      <c r="EO47" s="51">
        <v>11.061843879376903</v>
      </c>
      <c r="EP47" s="51">
        <v>0</v>
      </c>
      <c r="EQ47" s="51">
        <v>0</v>
      </c>
      <c r="ER47" s="51">
        <v>0</v>
      </c>
      <c r="ES47" s="51">
        <v>445.58377548487653</v>
      </c>
      <c r="ET47" s="51">
        <v>0</v>
      </c>
      <c r="EU47" s="51">
        <v>0</v>
      </c>
      <c r="EV47" s="51">
        <v>46.571106535499432</v>
      </c>
      <c r="EW47" s="51">
        <v>0</v>
      </c>
      <c r="EX47" s="51">
        <v>1456.1613329031616</v>
      </c>
      <c r="EY47" s="51">
        <v>0</v>
      </c>
      <c r="EZ47" s="51">
        <v>0</v>
      </c>
      <c r="FA47" s="51">
        <v>0.95677820636888222</v>
      </c>
      <c r="FB47" s="51">
        <v>0</v>
      </c>
      <c r="FC47" s="51">
        <v>0</v>
      </c>
      <c r="FD47" s="51">
        <v>0</v>
      </c>
      <c r="FE47" s="51">
        <v>0</v>
      </c>
      <c r="FF47" s="51">
        <v>185.50174402447351</v>
      </c>
      <c r="FG47" s="51">
        <v>2.2107352754633194</v>
      </c>
      <c r="FH47" s="51">
        <v>11.263174122647019</v>
      </c>
      <c r="FI47" s="51">
        <v>0</v>
      </c>
      <c r="FJ47" s="51">
        <v>0</v>
      </c>
      <c r="FK47" s="58">
        <v>983746.40427906951</v>
      </c>
      <c r="FL47" s="59">
        <v>4303887.9357865201</v>
      </c>
      <c r="FM47" s="64">
        <v>4303887.9357865201</v>
      </c>
      <c r="FN47" s="62">
        <v>0</v>
      </c>
      <c r="FO47" s="59">
        <v>1423935.3154473826</v>
      </c>
      <c r="FP47" s="62">
        <v>0</v>
      </c>
      <c r="FQ47" s="59">
        <v>1423935.3154473826</v>
      </c>
      <c r="FR47" s="62">
        <v>14623172.2916825</v>
      </c>
      <c r="FS47" s="62">
        <v>0</v>
      </c>
      <c r="FT47" s="59">
        <v>14623172.2916825</v>
      </c>
      <c r="FU47" s="59">
        <v>21334741.94719547</v>
      </c>
      <c r="FW47" s="60">
        <f>+[1]Supply!FS47</f>
        <v>21334741.94719547</v>
      </c>
      <c r="FX47" s="61">
        <f t="shared" si="0"/>
        <v>0</v>
      </c>
    </row>
    <row r="48" spans="1:180" s="63" customFormat="1" ht="14.4" x14ac:dyDescent="0.3">
      <c r="A48" s="86" t="s">
        <v>73</v>
      </c>
      <c r="B48" s="43">
        <v>44</v>
      </c>
      <c r="C48" s="51">
        <v>22038.137623403498</v>
      </c>
      <c r="D48" s="51">
        <v>210.23607779274442</v>
      </c>
      <c r="E48" s="51">
        <v>449.55576284378321</v>
      </c>
      <c r="F48" s="51">
        <v>360.66593549718442</v>
      </c>
      <c r="G48" s="51">
        <v>308.47042587133143</v>
      </c>
      <c r="H48" s="51">
        <v>967.23881135909687</v>
      </c>
      <c r="I48" s="51">
        <v>41.022984553304866</v>
      </c>
      <c r="J48" s="51">
        <v>0</v>
      </c>
      <c r="K48" s="51">
        <v>170.6046090157848</v>
      </c>
      <c r="L48" s="51">
        <v>205.54124519389936</v>
      </c>
      <c r="M48" s="51">
        <v>132.00904790214338</v>
      </c>
      <c r="N48" s="51">
        <v>0</v>
      </c>
      <c r="O48" s="51">
        <v>80.671305044629264</v>
      </c>
      <c r="P48" s="51">
        <v>0</v>
      </c>
      <c r="Q48" s="51">
        <v>2.4033767010956213</v>
      </c>
      <c r="R48" s="51">
        <v>318.76913044053686</v>
      </c>
      <c r="S48" s="51">
        <v>500.56209903301209</v>
      </c>
      <c r="T48" s="51">
        <v>387.87359415948322</v>
      </c>
      <c r="U48" s="51">
        <v>204.21371810809319</v>
      </c>
      <c r="V48" s="51">
        <v>434.79009234983943</v>
      </c>
      <c r="W48" s="51">
        <v>0</v>
      </c>
      <c r="X48" s="51">
        <v>17.366112270987216</v>
      </c>
      <c r="Y48" s="51">
        <v>163.94499603775554</v>
      </c>
      <c r="Z48" s="51">
        <v>418.67001063571604</v>
      </c>
      <c r="AA48" s="51">
        <v>44.347817843677682</v>
      </c>
      <c r="AB48" s="51">
        <v>0</v>
      </c>
      <c r="AC48" s="51">
        <v>137.32397476218296</v>
      </c>
      <c r="AD48" s="51">
        <v>0</v>
      </c>
      <c r="AE48" s="51">
        <v>0</v>
      </c>
      <c r="AF48" s="51">
        <v>0</v>
      </c>
      <c r="AG48" s="51">
        <v>0</v>
      </c>
      <c r="AH48" s="51">
        <v>60.376171569763002</v>
      </c>
      <c r="AI48" s="51">
        <v>5.2823342030746758</v>
      </c>
      <c r="AJ48" s="51">
        <v>0</v>
      </c>
      <c r="AK48" s="51">
        <v>519.14936040403938</v>
      </c>
      <c r="AL48" s="51">
        <v>23.740978465474484</v>
      </c>
      <c r="AM48" s="51">
        <v>68825.404318940302</v>
      </c>
      <c r="AN48" s="51">
        <v>11.616291789010294</v>
      </c>
      <c r="AO48" s="51">
        <v>15.261228166099745</v>
      </c>
      <c r="AP48" s="51">
        <v>38.151953321724676</v>
      </c>
      <c r="AQ48" s="51">
        <v>0</v>
      </c>
      <c r="AR48" s="51">
        <v>224887.31276826217</v>
      </c>
      <c r="AS48" s="51">
        <v>253.81763557439422</v>
      </c>
      <c r="AT48" s="51">
        <v>1143800.5332419111</v>
      </c>
      <c r="AU48" s="51">
        <v>736.25198076671666</v>
      </c>
      <c r="AV48" s="51">
        <v>524.90077441354515</v>
      </c>
      <c r="AW48" s="51">
        <v>162.49301553752903</v>
      </c>
      <c r="AX48" s="51">
        <v>0</v>
      </c>
      <c r="AY48" s="51">
        <v>7865.3139791179074</v>
      </c>
      <c r="AZ48" s="51">
        <v>30.772374463147045</v>
      </c>
      <c r="BA48" s="51">
        <v>8.3908765715909492</v>
      </c>
      <c r="BB48" s="51">
        <v>8.8688945668068815</v>
      </c>
      <c r="BC48" s="51">
        <v>29.039773851984823</v>
      </c>
      <c r="BD48" s="51">
        <v>34.199757430740647</v>
      </c>
      <c r="BE48" s="51">
        <v>6.8337987035958978</v>
      </c>
      <c r="BF48" s="51">
        <v>963.76494611221915</v>
      </c>
      <c r="BG48" s="51">
        <v>5.0510622114449832</v>
      </c>
      <c r="BH48" s="51">
        <v>41.208828489093086</v>
      </c>
      <c r="BI48" s="51">
        <v>0</v>
      </c>
      <c r="BJ48" s="51">
        <v>0</v>
      </c>
      <c r="BK48" s="51">
        <v>0.36747496977452127</v>
      </c>
      <c r="BL48" s="51">
        <v>0.39204023249843611</v>
      </c>
      <c r="BM48" s="51">
        <v>1736.7344108186846</v>
      </c>
      <c r="BN48" s="51">
        <v>2.5364307407116309</v>
      </c>
      <c r="BO48" s="51">
        <v>2.084251105351028</v>
      </c>
      <c r="BP48" s="51">
        <v>15.06060738005427</v>
      </c>
      <c r="BQ48" s="51">
        <v>0</v>
      </c>
      <c r="BR48" s="51">
        <v>0</v>
      </c>
      <c r="BS48" s="51">
        <v>66.732642202738958</v>
      </c>
      <c r="BT48" s="51">
        <v>26.121730439065608</v>
      </c>
      <c r="BU48" s="51">
        <v>122.21649049996765</v>
      </c>
      <c r="BV48" s="51">
        <v>283.47381826355394</v>
      </c>
      <c r="BW48" s="51">
        <v>53.100854477287982</v>
      </c>
      <c r="BX48" s="51">
        <v>9.0964213058686223</v>
      </c>
      <c r="BY48" s="51">
        <v>7.7099011953560774</v>
      </c>
      <c r="BZ48" s="51">
        <v>192.99009745809082</v>
      </c>
      <c r="CA48" s="51">
        <v>0</v>
      </c>
      <c r="CB48" s="51">
        <v>0</v>
      </c>
      <c r="CC48" s="51">
        <v>7.1399187851521635</v>
      </c>
      <c r="CD48" s="51">
        <v>0</v>
      </c>
      <c r="CE48" s="51">
        <v>0</v>
      </c>
      <c r="CF48" s="51">
        <v>0</v>
      </c>
      <c r="CG48" s="51">
        <v>0</v>
      </c>
      <c r="CH48" s="51">
        <v>0</v>
      </c>
      <c r="CI48" s="51">
        <v>0</v>
      </c>
      <c r="CJ48" s="51">
        <v>0</v>
      </c>
      <c r="CK48" s="51">
        <v>0</v>
      </c>
      <c r="CL48" s="51">
        <v>0.26993168925323674</v>
      </c>
      <c r="CM48" s="51">
        <v>0</v>
      </c>
      <c r="CN48" s="51">
        <v>0.43432545938707273</v>
      </c>
      <c r="CO48" s="51">
        <v>11.166200136493664</v>
      </c>
      <c r="CP48" s="51">
        <v>0</v>
      </c>
      <c r="CQ48" s="51">
        <v>39.405935210148336</v>
      </c>
      <c r="CR48" s="51">
        <v>81.835571980508362</v>
      </c>
      <c r="CS48" s="51">
        <v>5.4547423042137524</v>
      </c>
      <c r="CT48" s="51">
        <v>0</v>
      </c>
      <c r="CU48" s="51">
        <v>2.4119792340950701</v>
      </c>
      <c r="CV48" s="51">
        <v>49.029002416439425</v>
      </c>
      <c r="CW48" s="51">
        <v>155.80273411335594</v>
      </c>
      <c r="CX48" s="51">
        <v>0</v>
      </c>
      <c r="CY48" s="51">
        <v>0</v>
      </c>
      <c r="CZ48" s="51">
        <v>0</v>
      </c>
      <c r="DA48" s="51">
        <v>59.007865512363445</v>
      </c>
      <c r="DB48" s="51">
        <v>33.490392300157808</v>
      </c>
      <c r="DC48" s="51">
        <v>8.455842458400312</v>
      </c>
      <c r="DD48" s="51">
        <v>1399.6700621763973</v>
      </c>
      <c r="DE48" s="51">
        <v>431.67844779038631</v>
      </c>
      <c r="DF48" s="51">
        <v>0</v>
      </c>
      <c r="DG48" s="51">
        <v>110.31401846036213</v>
      </c>
      <c r="DH48" s="51">
        <v>168.29193864184643</v>
      </c>
      <c r="DI48" s="51">
        <v>257.07930802703947</v>
      </c>
      <c r="DJ48" s="51">
        <v>443.50678110965742</v>
      </c>
      <c r="DK48" s="51">
        <v>320.38201236186416</v>
      </c>
      <c r="DL48" s="51">
        <v>3093.0515521482921</v>
      </c>
      <c r="DM48" s="51">
        <v>0</v>
      </c>
      <c r="DN48" s="51">
        <v>0</v>
      </c>
      <c r="DO48" s="51">
        <v>44.738583111755879</v>
      </c>
      <c r="DP48" s="51">
        <v>132.3232798321871</v>
      </c>
      <c r="DQ48" s="51">
        <v>0</v>
      </c>
      <c r="DR48" s="51">
        <v>21.366033305693449</v>
      </c>
      <c r="DS48" s="51">
        <v>678.19355939986576</v>
      </c>
      <c r="DT48" s="51">
        <v>124.15002045363011</v>
      </c>
      <c r="DU48" s="51">
        <v>37.304402829548962</v>
      </c>
      <c r="DV48" s="51">
        <v>0</v>
      </c>
      <c r="DW48" s="51">
        <v>7372.7694737528391</v>
      </c>
      <c r="DX48" s="51">
        <v>309873.62619000376</v>
      </c>
      <c r="DY48" s="51">
        <v>8.790847344070551</v>
      </c>
      <c r="DZ48" s="51">
        <v>27.59859434925259</v>
      </c>
      <c r="EA48" s="51">
        <v>9.0229119914253122</v>
      </c>
      <c r="EB48" s="51">
        <v>0</v>
      </c>
      <c r="EC48" s="51">
        <v>253.74740769852198</v>
      </c>
      <c r="ED48" s="51">
        <v>8.9357861649064123</v>
      </c>
      <c r="EE48" s="51">
        <v>61.904025180335232</v>
      </c>
      <c r="EF48" s="51">
        <v>0</v>
      </c>
      <c r="EG48" s="51">
        <v>0</v>
      </c>
      <c r="EH48" s="51">
        <v>0</v>
      </c>
      <c r="EI48" s="51">
        <v>1698.7962092427838</v>
      </c>
      <c r="EJ48" s="51">
        <v>177.42230583382866</v>
      </c>
      <c r="EK48" s="51">
        <v>228.95731235385003</v>
      </c>
      <c r="EL48" s="51">
        <v>588.96922776686074</v>
      </c>
      <c r="EM48" s="51">
        <v>731.63180157428599</v>
      </c>
      <c r="EN48" s="51">
        <v>131.30486078247944</v>
      </c>
      <c r="EO48" s="51">
        <v>37.420997607986287</v>
      </c>
      <c r="EP48" s="51">
        <v>0</v>
      </c>
      <c r="EQ48" s="51">
        <v>57.092890509020116</v>
      </c>
      <c r="ER48" s="51">
        <v>14.0324223194725</v>
      </c>
      <c r="ES48" s="51">
        <v>165.04178043251773</v>
      </c>
      <c r="ET48" s="51">
        <v>127.45951004055988</v>
      </c>
      <c r="EU48" s="51">
        <v>2.3546884296074233</v>
      </c>
      <c r="EV48" s="51">
        <v>1246.7711752554721</v>
      </c>
      <c r="EW48" s="51">
        <v>2602.308600060845</v>
      </c>
      <c r="EX48" s="51">
        <v>2439.8159794658195</v>
      </c>
      <c r="EY48" s="51">
        <v>211.26619111729758</v>
      </c>
      <c r="EZ48" s="51">
        <v>1142.8185871602957</v>
      </c>
      <c r="FA48" s="51">
        <v>270.2256543815667</v>
      </c>
      <c r="FB48" s="51">
        <v>49.781480707924402</v>
      </c>
      <c r="FC48" s="51">
        <v>98.212754125466617</v>
      </c>
      <c r="FD48" s="51">
        <v>39.78814618174561</v>
      </c>
      <c r="FE48" s="51">
        <v>6.7206375491721024</v>
      </c>
      <c r="FF48" s="51">
        <v>454.53581328021664</v>
      </c>
      <c r="FG48" s="51">
        <v>387.88295517880067</v>
      </c>
      <c r="FH48" s="51">
        <v>440.78435759122203</v>
      </c>
      <c r="FI48" s="51">
        <v>842.98036698588464</v>
      </c>
      <c r="FJ48" s="51">
        <v>0</v>
      </c>
      <c r="FK48" s="58">
        <v>1818497.4986504195</v>
      </c>
      <c r="FL48" s="59">
        <v>3971722.5275244801</v>
      </c>
      <c r="FM48" s="64">
        <v>3971722.5275244801</v>
      </c>
      <c r="FN48" s="62">
        <v>0</v>
      </c>
      <c r="FO48" s="59">
        <v>-331753.86755219055</v>
      </c>
      <c r="FP48" s="62">
        <v>0</v>
      </c>
      <c r="FQ48" s="59">
        <v>-331753.86755219055</v>
      </c>
      <c r="FR48" s="62">
        <v>1658193.0500097098</v>
      </c>
      <c r="FS48" s="62">
        <v>0</v>
      </c>
      <c r="FT48" s="59">
        <v>1658193.0500097098</v>
      </c>
      <c r="FU48" s="59">
        <v>7116659.208632418</v>
      </c>
      <c r="FW48" s="60">
        <f>+[1]Supply!FS48</f>
        <v>7116659.2086324189</v>
      </c>
      <c r="FX48" s="61">
        <f t="shared" si="0"/>
        <v>0</v>
      </c>
    </row>
    <row r="49" spans="1:180" s="63" customFormat="1" ht="14.4" x14ac:dyDescent="0.3">
      <c r="A49" s="86" t="s">
        <v>74</v>
      </c>
      <c r="B49" s="43">
        <v>45</v>
      </c>
      <c r="C49" s="51">
        <v>4361.3501797745366</v>
      </c>
      <c r="D49" s="51">
        <v>290.66661290974361</v>
      </c>
      <c r="E49" s="51">
        <v>1363.1681451428738</v>
      </c>
      <c r="F49" s="51">
        <v>1532.8328443683201</v>
      </c>
      <c r="G49" s="51">
        <v>463.7285937922357</v>
      </c>
      <c r="H49" s="51">
        <v>603.656735450018</v>
      </c>
      <c r="I49" s="51">
        <v>6.6083306133141821</v>
      </c>
      <c r="J49" s="51">
        <v>683.85611128872904</v>
      </c>
      <c r="K49" s="51">
        <v>276.80484950308312</v>
      </c>
      <c r="L49" s="51">
        <v>0</v>
      </c>
      <c r="M49" s="51">
        <v>569.5683743066129</v>
      </c>
      <c r="N49" s="51">
        <v>0</v>
      </c>
      <c r="O49" s="51">
        <v>194.65929755548592</v>
      </c>
      <c r="P49" s="51">
        <v>189.87840544089212</v>
      </c>
      <c r="Q49" s="51">
        <v>0.90197985456795304</v>
      </c>
      <c r="R49" s="51">
        <v>31239.313684633496</v>
      </c>
      <c r="S49" s="51">
        <v>1178.9191251242842</v>
      </c>
      <c r="T49" s="51">
        <v>217959.79767204777</v>
      </c>
      <c r="U49" s="51">
        <v>1319.8335152782561</v>
      </c>
      <c r="V49" s="51">
        <v>300.46535810766534</v>
      </c>
      <c r="W49" s="51">
        <v>0</v>
      </c>
      <c r="X49" s="51">
        <v>0</v>
      </c>
      <c r="Y49" s="51">
        <v>0</v>
      </c>
      <c r="Z49" s="51">
        <v>991.58784837760948</v>
      </c>
      <c r="AA49" s="51">
        <v>255.84941179490414</v>
      </c>
      <c r="AB49" s="51">
        <v>2717.0955677377606</v>
      </c>
      <c r="AC49" s="51">
        <v>21.142346158699961</v>
      </c>
      <c r="AD49" s="51">
        <v>0</v>
      </c>
      <c r="AE49" s="51">
        <v>0</v>
      </c>
      <c r="AF49" s="51">
        <v>0</v>
      </c>
      <c r="AG49" s="51">
        <v>0</v>
      </c>
      <c r="AH49" s="51">
        <v>3.2976462507620683</v>
      </c>
      <c r="AI49" s="51">
        <v>0</v>
      </c>
      <c r="AJ49" s="51">
        <v>0</v>
      </c>
      <c r="AK49" s="51">
        <v>451583.96326820453</v>
      </c>
      <c r="AL49" s="51">
        <v>269802.32054336899</v>
      </c>
      <c r="AM49" s="51">
        <v>4865.1707187270058</v>
      </c>
      <c r="AN49" s="51">
        <v>2853.8355166564893</v>
      </c>
      <c r="AO49" s="51">
        <v>1287.9058422157966</v>
      </c>
      <c r="AP49" s="51">
        <v>147.89174430314674</v>
      </c>
      <c r="AQ49" s="51">
        <v>906.58455733773599</v>
      </c>
      <c r="AR49" s="51">
        <v>553807.66974327224</v>
      </c>
      <c r="AS49" s="51">
        <v>6724.067007834602</v>
      </c>
      <c r="AT49" s="51">
        <v>1.0135789260735941</v>
      </c>
      <c r="AU49" s="51">
        <v>3479774.2343189362</v>
      </c>
      <c r="AV49" s="51">
        <v>982742.92894627608</v>
      </c>
      <c r="AW49" s="51">
        <v>7998.183692358798</v>
      </c>
      <c r="AX49" s="51">
        <v>0</v>
      </c>
      <c r="AY49" s="51">
        <v>7788.6567491831711</v>
      </c>
      <c r="AZ49" s="51">
        <v>0</v>
      </c>
      <c r="BA49" s="51">
        <v>20.623755123458292</v>
      </c>
      <c r="BB49" s="51">
        <v>2.8006470497215137</v>
      </c>
      <c r="BC49" s="51">
        <v>1.0275889264234219</v>
      </c>
      <c r="BD49" s="51">
        <v>0</v>
      </c>
      <c r="BE49" s="51">
        <v>4.4220103538483428E-2</v>
      </c>
      <c r="BF49" s="51">
        <v>0</v>
      </c>
      <c r="BG49" s="51">
        <v>0</v>
      </c>
      <c r="BH49" s="51">
        <v>0.64585658753047681</v>
      </c>
      <c r="BI49" s="51">
        <v>0</v>
      </c>
      <c r="BJ49" s="51">
        <v>0</v>
      </c>
      <c r="BK49" s="51">
        <v>0.27560622733089102</v>
      </c>
      <c r="BL49" s="51">
        <v>168.65965162079905</v>
      </c>
      <c r="BM49" s="51">
        <v>2147.875918718441</v>
      </c>
      <c r="BN49" s="51">
        <v>0</v>
      </c>
      <c r="BO49" s="51">
        <v>347.4369777468861</v>
      </c>
      <c r="BP49" s="51">
        <v>3.3178044238994628</v>
      </c>
      <c r="BQ49" s="51">
        <v>461.52171757513975</v>
      </c>
      <c r="BR49" s="51">
        <v>7.1052728684552386</v>
      </c>
      <c r="BS49" s="51">
        <v>0</v>
      </c>
      <c r="BT49" s="51">
        <v>0</v>
      </c>
      <c r="BU49" s="51">
        <v>1.6705123110863132</v>
      </c>
      <c r="BV49" s="51">
        <v>0</v>
      </c>
      <c r="BW49" s="51">
        <v>0</v>
      </c>
      <c r="BX49" s="51">
        <v>413.28767340377925</v>
      </c>
      <c r="BY49" s="51">
        <v>0</v>
      </c>
      <c r="BZ49" s="51">
        <v>34322.71004459398</v>
      </c>
      <c r="CA49" s="51">
        <v>4.7098963956852566</v>
      </c>
      <c r="CB49" s="51">
        <v>0</v>
      </c>
      <c r="CC49" s="51">
        <v>0</v>
      </c>
      <c r="CD49" s="51">
        <v>0</v>
      </c>
      <c r="CE49" s="51">
        <v>0</v>
      </c>
      <c r="CF49" s="51">
        <v>0</v>
      </c>
      <c r="CG49" s="51">
        <v>0</v>
      </c>
      <c r="CH49" s="51">
        <v>0</v>
      </c>
      <c r="CI49" s="51">
        <v>0</v>
      </c>
      <c r="CJ49" s="51">
        <v>0</v>
      </c>
      <c r="CK49" s="51">
        <v>0</v>
      </c>
      <c r="CL49" s="51">
        <v>6.738192746358858</v>
      </c>
      <c r="CM49" s="51">
        <v>0</v>
      </c>
      <c r="CN49" s="51">
        <v>6.3136368481057987</v>
      </c>
      <c r="CO49" s="51">
        <v>1.9368678926678504</v>
      </c>
      <c r="CP49" s="51">
        <v>0</v>
      </c>
      <c r="CQ49" s="51">
        <v>0</v>
      </c>
      <c r="CR49" s="51">
        <v>0.11760739525761546</v>
      </c>
      <c r="CS49" s="51">
        <v>2972.5550191410175</v>
      </c>
      <c r="CT49" s="51">
        <v>0</v>
      </c>
      <c r="CU49" s="51">
        <v>0</v>
      </c>
      <c r="CV49" s="51">
        <v>0</v>
      </c>
      <c r="CW49" s="51">
        <v>0</v>
      </c>
      <c r="CX49" s="51">
        <v>0</v>
      </c>
      <c r="CY49" s="51">
        <v>8949.8603129558905</v>
      </c>
      <c r="CZ49" s="51">
        <v>0</v>
      </c>
      <c r="DA49" s="51">
        <v>0</v>
      </c>
      <c r="DB49" s="51">
        <v>1188.8316094150157</v>
      </c>
      <c r="DC49" s="51">
        <v>0</v>
      </c>
      <c r="DD49" s="51">
        <v>42.749219086606175</v>
      </c>
      <c r="DE49" s="51">
        <v>0</v>
      </c>
      <c r="DF49" s="51">
        <v>0</v>
      </c>
      <c r="DG49" s="51">
        <v>12.262808643232878</v>
      </c>
      <c r="DH49" s="51">
        <v>369.75603178288196</v>
      </c>
      <c r="DI49" s="51">
        <v>1102.8109779794161</v>
      </c>
      <c r="DJ49" s="51">
        <v>446.34302705355464</v>
      </c>
      <c r="DK49" s="51">
        <v>10.187347305778134</v>
      </c>
      <c r="DL49" s="51">
        <v>111606.13123015566</v>
      </c>
      <c r="DM49" s="51">
        <v>0</v>
      </c>
      <c r="DN49" s="51">
        <v>0</v>
      </c>
      <c r="DO49" s="51">
        <v>0.22896040964572079</v>
      </c>
      <c r="DP49" s="51">
        <v>58.219813194478</v>
      </c>
      <c r="DQ49" s="51">
        <v>0</v>
      </c>
      <c r="DR49" s="51">
        <v>253.35750767355259</v>
      </c>
      <c r="DS49" s="51">
        <v>0</v>
      </c>
      <c r="DT49" s="51">
        <v>0</v>
      </c>
      <c r="DU49" s="51">
        <v>14.044522583573068</v>
      </c>
      <c r="DV49" s="51">
        <v>0</v>
      </c>
      <c r="DW49" s="51">
        <v>118378.15248019004</v>
      </c>
      <c r="DX49" s="51">
        <v>2478534.7397929719</v>
      </c>
      <c r="DY49" s="51">
        <v>0</v>
      </c>
      <c r="DZ49" s="51">
        <v>254.78310232558894</v>
      </c>
      <c r="EA49" s="51">
        <v>0</v>
      </c>
      <c r="EB49" s="51">
        <v>0</v>
      </c>
      <c r="EC49" s="51">
        <v>401.29896974156622</v>
      </c>
      <c r="ED49" s="51">
        <v>0</v>
      </c>
      <c r="EE49" s="51">
        <v>0</v>
      </c>
      <c r="EF49" s="51">
        <v>0</v>
      </c>
      <c r="EG49" s="51">
        <v>0</v>
      </c>
      <c r="EH49" s="51">
        <v>0</v>
      </c>
      <c r="EI49" s="51">
        <v>43724.088622740921</v>
      </c>
      <c r="EJ49" s="51">
        <v>633.05119157071522</v>
      </c>
      <c r="EK49" s="51">
        <v>0</v>
      </c>
      <c r="EL49" s="51">
        <v>431.35508442571836</v>
      </c>
      <c r="EM49" s="51">
        <v>0</v>
      </c>
      <c r="EN49" s="51">
        <v>86.448231871089604</v>
      </c>
      <c r="EO49" s="51">
        <v>0</v>
      </c>
      <c r="EP49" s="51">
        <v>0</v>
      </c>
      <c r="EQ49" s="51">
        <v>8.8508855139971239</v>
      </c>
      <c r="ER49" s="51">
        <v>41.239280569889729</v>
      </c>
      <c r="ES49" s="51">
        <v>562.2035452334643</v>
      </c>
      <c r="ET49" s="51">
        <v>42.664013722854378</v>
      </c>
      <c r="EU49" s="51">
        <v>0</v>
      </c>
      <c r="EV49" s="51">
        <v>80.802867260686355</v>
      </c>
      <c r="EW49" s="51">
        <v>0</v>
      </c>
      <c r="EX49" s="51">
        <v>27374.242285090419</v>
      </c>
      <c r="EY49" s="51">
        <v>122.83666726025761</v>
      </c>
      <c r="EZ49" s="51">
        <v>128775.02258655449</v>
      </c>
      <c r="FA49" s="51">
        <v>3033.6397033706626</v>
      </c>
      <c r="FB49" s="51">
        <v>146.44356424610652</v>
      </c>
      <c r="FC49" s="51">
        <v>434.63541570490673</v>
      </c>
      <c r="FD49" s="51">
        <v>0</v>
      </c>
      <c r="FE49" s="51">
        <v>0</v>
      </c>
      <c r="FF49" s="51">
        <v>532.33995790854044</v>
      </c>
      <c r="FG49" s="51">
        <v>24.309869683347578</v>
      </c>
      <c r="FH49" s="51">
        <v>155.63148101911943</v>
      </c>
      <c r="FI49" s="51">
        <v>0</v>
      </c>
      <c r="FJ49" s="51">
        <v>0</v>
      </c>
      <c r="FK49" s="58">
        <v>9005534.3462980222</v>
      </c>
      <c r="FL49" s="59">
        <v>49659297.770787545</v>
      </c>
      <c r="FM49" s="62">
        <v>49659297.770787545</v>
      </c>
      <c r="FN49" s="62">
        <v>0</v>
      </c>
      <c r="FO49" s="59">
        <v>8724984.4150593523</v>
      </c>
      <c r="FP49" s="62">
        <v>0</v>
      </c>
      <c r="FQ49" s="59">
        <v>8724984.4150593523</v>
      </c>
      <c r="FR49" s="62">
        <v>11824197.25062309</v>
      </c>
      <c r="FS49" s="62">
        <v>0</v>
      </c>
      <c r="FT49" s="59">
        <v>11824197.25062309</v>
      </c>
      <c r="FU49" s="59">
        <v>79214013.782768011</v>
      </c>
      <c r="FW49" s="60">
        <f>+[1]Supply!FS49</f>
        <v>79214013.782768011</v>
      </c>
      <c r="FX49" s="61">
        <f t="shared" si="0"/>
        <v>0</v>
      </c>
    </row>
    <row r="50" spans="1:180" s="63" customFormat="1" ht="14.4" x14ac:dyDescent="0.3">
      <c r="A50" s="86" t="s">
        <v>75</v>
      </c>
      <c r="B50" s="43">
        <v>46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47.758916688373837</v>
      </c>
      <c r="J50" s="51">
        <v>128.77950885035358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4700264.8710751617</v>
      </c>
      <c r="S50" s="51">
        <v>59031851.233821586</v>
      </c>
      <c r="T50" s="51">
        <v>53066554.255556136</v>
      </c>
      <c r="U50" s="51">
        <v>2027519.9394839725</v>
      </c>
      <c r="V50" s="51">
        <v>868639.88005219062</v>
      </c>
      <c r="W50" s="51">
        <v>0</v>
      </c>
      <c r="X50" s="51">
        <v>0</v>
      </c>
      <c r="Y50" s="51">
        <v>0</v>
      </c>
      <c r="Z50" s="51">
        <v>24290.226178016503</v>
      </c>
      <c r="AA50" s="51">
        <v>0</v>
      </c>
      <c r="AB50" s="51">
        <v>76367.771384039312</v>
      </c>
      <c r="AC50" s="51">
        <v>78429038.054713562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1">
        <v>36936.752802841525</v>
      </c>
      <c r="AL50" s="51">
        <v>31858.360959396519</v>
      </c>
      <c r="AM50" s="51">
        <v>0</v>
      </c>
      <c r="AN50" s="51">
        <v>728630.56618781481</v>
      </c>
      <c r="AO50" s="51">
        <v>0</v>
      </c>
      <c r="AP50" s="51">
        <v>10.403649267294362</v>
      </c>
      <c r="AQ50" s="51">
        <v>0</v>
      </c>
      <c r="AR50" s="51">
        <v>1.1371122447821278</v>
      </c>
      <c r="AS50" s="51">
        <v>0</v>
      </c>
      <c r="AT50" s="51">
        <v>2.1268440305637535</v>
      </c>
      <c r="AU50" s="51">
        <v>0</v>
      </c>
      <c r="AV50" s="51">
        <v>4245795.4480576543</v>
      </c>
      <c r="AW50" s="51">
        <v>115.47041955539268</v>
      </c>
      <c r="AX50" s="51">
        <v>0</v>
      </c>
      <c r="AY50" s="51">
        <v>0</v>
      </c>
      <c r="AZ50" s="51">
        <v>0</v>
      </c>
      <c r="BA50" s="51">
        <v>16.320111094179968</v>
      </c>
      <c r="BB50" s="51">
        <v>0</v>
      </c>
      <c r="BC50" s="51">
        <v>0</v>
      </c>
      <c r="BD50" s="51">
        <v>0</v>
      </c>
      <c r="BE50" s="51">
        <v>0.53667315846981289</v>
      </c>
      <c r="BF50" s="51">
        <v>0</v>
      </c>
      <c r="BG50" s="51">
        <v>0</v>
      </c>
      <c r="BH50" s="51">
        <v>0</v>
      </c>
      <c r="BI50" s="51">
        <v>0</v>
      </c>
      <c r="BJ50" s="51">
        <v>0</v>
      </c>
      <c r="BK50" s="51">
        <v>0</v>
      </c>
      <c r="BL50" s="51">
        <v>0</v>
      </c>
      <c r="BM50" s="51">
        <v>0</v>
      </c>
      <c r="BN50" s="51">
        <v>0</v>
      </c>
      <c r="BO50" s="51">
        <v>0</v>
      </c>
      <c r="BP50" s="51">
        <v>0</v>
      </c>
      <c r="BQ50" s="51">
        <v>0</v>
      </c>
      <c r="BR50" s="51">
        <v>0</v>
      </c>
      <c r="BS50" s="51">
        <v>0</v>
      </c>
      <c r="BT50" s="51">
        <v>0</v>
      </c>
      <c r="BU50" s="51">
        <v>0</v>
      </c>
      <c r="BV50" s="51">
        <v>0</v>
      </c>
      <c r="BW50" s="51">
        <v>0</v>
      </c>
      <c r="BX50" s="51">
        <v>0</v>
      </c>
      <c r="BY50" s="51">
        <v>0</v>
      </c>
      <c r="BZ50" s="51">
        <v>0</v>
      </c>
      <c r="CA50" s="51">
        <v>0</v>
      </c>
      <c r="CB50" s="51">
        <v>0</v>
      </c>
      <c r="CC50" s="51">
        <v>0</v>
      </c>
      <c r="CD50" s="51">
        <v>0</v>
      </c>
      <c r="CE50" s="51">
        <v>0</v>
      </c>
      <c r="CF50" s="51">
        <v>0</v>
      </c>
      <c r="CG50" s="51">
        <v>0</v>
      </c>
      <c r="CH50" s="51">
        <v>0</v>
      </c>
      <c r="CI50" s="51">
        <v>0</v>
      </c>
      <c r="CJ50" s="51">
        <v>0</v>
      </c>
      <c r="CK50" s="51">
        <v>0</v>
      </c>
      <c r="CL50" s="51">
        <v>0</v>
      </c>
      <c r="CM50" s="51">
        <v>0</v>
      </c>
      <c r="CN50" s="51">
        <v>0</v>
      </c>
      <c r="CO50" s="51">
        <v>0</v>
      </c>
      <c r="CP50" s="51">
        <v>0</v>
      </c>
      <c r="CQ50" s="51">
        <v>0</v>
      </c>
      <c r="CR50" s="51">
        <v>0</v>
      </c>
      <c r="CS50" s="51">
        <v>0</v>
      </c>
      <c r="CT50" s="51">
        <v>0</v>
      </c>
      <c r="CU50" s="51">
        <v>0</v>
      </c>
      <c r="CV50" s="51">
        <v>0</v>
      </c>
      <c r="CW50" s="51">
        <v>0</v>
      </c>
      <c r="CX50" s="51">
        <v>0</v>
      </c>
      <c r="CY50" s="51">
        <v>0</v>
      </c>
      <c r="CZ50" s="51">
        <v>0</v>
      </c>
      <c r="DA50" s="51">
        <v>0</v>
      </c>
      <c r="DB50" s="51">
        <v>0</v>
      </c>
      <c r="DC50" s="51">
        <v>0</v>
      </c>
      <c r="DD50" s="51">
        <v>0</v>
      </c>
      <c r="DE50" s="51">
        <v>0</v>
      </c>
      <c r="DF50" s="51">
        <v>0</v>
      </c>
      <c r="DG50" s="51">
        <v>0</v>
      </c>
      <c r="DH50" s="51">
        <v>0</v>
      </c>
      <c r="DI50" s="51">
        <v>0</v>
      </c>
      <c r="DJ50" s="51">
        <v>0</v>
      </c>
      <c r="DK50" s="51">
        <v>0</v>
      </c>
      <c r="DL50" s="51">
        <v>164208.06572476804</v>
      </c>
      <c r="DM50" s="51">
        <v>0</v>
      </c>
      <c r="DN50" s="51">
        <v>0</v>
      </c>
      <c r="DO50" s="51">
        <v>0</v>
      </c>
      <c r="DP50" s="51">
        <v>0</v>
      </c>
      <c r="DQ50" s="51">
        <v>0</v>
      </c>
      <c r="DR50" s="51">
        <v>0</v>
      </c>
      <c r="DS50" s="51">
        <v>0</v>
      </c>
      <c r="DT50" s="51">
        <v>0</v>
      </c>
      <c r="DU50" s="51">
        <v>0</v>
      </c>
      <c r="DV50" s="51">
        <v>0</v>
      </c>
      <c r="DW50" s="51">
        <v>248.11171833869281</v>
      </c>
      <c r="DX50" s="51">
        <v>2195.9890829153787</v>
      </c>
      <c r="DY50" s="51">
        <v>0</v>
      </c>
      <c r="DZ50" s="51">
        <v>0</v>
      </c>
      <c r="EA50" s="51">
        <v>0</v>
      </c>
      <c r="EB50" s="51">
        <v>0</v>
      </c>
      <c r="EC50" s="51">
        <v>0</v>
      </c>
      <c r="ED50" s="51">
        <v>0</v>
      </c>
      <c r="EE50" s="51">
        <v>0</v>
      </c>
      <c r="EF50" s="51">
        <v>0</v>
      </c>
      <c r="EG50" s="51">
        <v>0</v>
      </c>
      <c r="EH50" s="51">
        <v>0</v>
      </c>
      <c r="EI50" s="51">
        <v>0</v>
      </c>
      <c r="EJ50" s="51">
        <v>0</v>
      </c>
      <c r="EK50" s="51">
        <v>0</v>
      </c>
      <c r="EL50" s="51">
        <v>115.31381037284628</v>
      </c>
      <c r="EM50" s="51">
        <v>143369.94538404164</v>
      </c>
      <c r="EN50" s="51">
        <v>0</v>
      </c>
      <c r="EO50" s="51">
        <v>0</v>
      </c>
      <c r="EP50" s="51">
        <v>0</v>
      </c>
      <c r="EQ50" s="51">
        <v>0</v>
      </c>
      <c r="ER50" s="51">
        <v>0</v>
      </c>
      <c r="ES50" s="51">
        <v>0</v>
      </c>
      <c r="ET50" s="51">
        <v>0</v>
      </c>
      <c r="EU50" s="51">
        <v>0</v>
      </c>
      <c r="EV50" s="51">
        <v>0</v>
      </c>
      <c r="EW50" s="51">
        <v>992.05547302063405</v>
      </c>
      <c r="EX50" s="51">
        <v>3440.8433298122054</v>
      </c>
      <c r="EY50" s="51">
        <v>670.77940739742826</v>
      </c>
      <c r="EZ50" s="51">
        <v>18.893869078284201</v>
      </c>
      <c r="FA50" s="51">
        <v>2448.2376257654655</v>
      </c>
      <c r="FB50" s="51">
        <v>0</v>
      </c>
      <c r="FC50" s="51">
        <v>22.3853448564237</v>
      </c>
      <c r="FD50" s="51">
        <v>1.12389038549697</v>
      </c>
      <c r="FE50" s="51">
        <v>0</v>
      </c>
      <c r="FF50" s="51">
        <v>142.03916701636527</v>
      </c>
      <c r="FG50" s="51">
        <v>0</v>
      </c>
      <c r="FH50" s="51">
        <v>0</v>
      </c>
      <c r="FI50" s="51">
        <v>0</v>
      </c>
      <c r="FJ50" s="51">
        <v>0</v>
      </c>
      <c r="FK50" s="58">
        <v>203585943.67733508</v>
      </c>
      <c r="FL50" s="59">
        <v>0</v>
      </c>
      <c r="FM50" s="62">
        <v>0</v>
      </c>
      <c r="FN50" s="62">
        <v>0</v>
      </c>
      <c r="FO50" s="59">
        <v>-32339720.967871957</v>
      </c>
      <c r="FP50" s="62">
        <v>0</v>
      </c>
      <c r="FQ50" s="59">
        <v>-32339720.967871957</v>
      </c>
      <c r="FR50" s="62">
        <v>35894612.60693153</v>
      </c>
      <c r="FS50" s="62">
        <v>0</v>
      </c>
      <c r="FT50" s="59">
        <v>35894612.60693153</v>
      </c>
      <c r="FU50" s="59">
        <v>207140835.31639466</v>
      </c>
      <c r="FW50" s="60">
        <f>+[1]Supply!FS50</f>
        <v>207140835.31639466</v>
      </c>
      <c r="FX50" s="61">
        <f t="shared" si="0"/>
        <v>0</v>
      </c>
    </row>
    <row r="51" spans="1:180" s="63" customFormat="1" ht="14.4" x14ac:dyDescent="0.3">
      <c r="A51" s="86" t="s">
        <v>76</v>
      </c>
      <c r="B51" s="43">
        <v>47</v>
      </c>
      <c r="C51" s="51">
        <v>1121.8903773916252</v>
      </c>
      <c r="D51" s="51">
        <v>105.91453802682847</v>
      </c>
      <c r="E51" s="51">
        <v>0</v>
      </c>
      <c r="F51" s="51">
        <v>541.00064891596776</v>
      </c>
      <c r="G51" s="51">
        <v>102.14266314407101</v>
      </c>
      <c r="H51" s="51">
        <v>698.71621118221049</v>
      </c>
      <c r="I51" s="51">
        <v>3.2919427469530569</v>
      </c>
      <c r="J51" s="51">
        <v>0</v>
      </c>
      <c r="K51" s="51">
        <v>16.10071717364065</v>
      </c>
      <c r="L51" s="51">
        <v>105.70635281988119</v>
      </c>
      <c r="M51" s="51">
        <v>787.60713414949987</v>
      </c>
      <c r="N51" s="51">
        <v>0.8937907917746083</v>
      </c>
      <c r="O51" s="51">
        <v>86.469609798876093</v>
      </c>
      <c r="P51" s="51">
        <v>0</v>
      </c>
      <c r="Q51" s="51">
        <v>2.8543666283795979</v>
      </c>
      <c r="R51" s="51">
        <v>0</v>
      </c>
      <c r="S51" s="51">
        <v>269.2617239956702</v>
      </c>
      <c r="T51" s="51">
        <v>5214.9117543628754</v>
      </c>
      <c r="U51" s="51">
        <v>0</v>
      </c>
      <c r="V51" s="51">
        <v>0</v>
      </c>
      <c r="W51" s="51">
        <v>0</v>
      </c>
      <c r="X51" s="51">
        <v>2.3452835822038316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1">
        <v>17932.638452755178</v>
      </c>
      <c r="AL51" s="51">
        <v>151.91865888644469</v>
      </c>
      <c r="AM51" s="51">
        <v>0</v>
      </c>
      <c r="AN51" s="51">
        <v>2.5124171802535837</v>
      </c>
      <c r="AO51" s="51">
        <v>60545.619641222016</v>
      </c>
      <c r="AP51" s="51">
        <v>1.5799655903591965</v>
      </c>
      <c r="AQ51" s="51">
        <v>0</v>
      </c>
      <c r="AR51" s="51">
        <v>221.19111078864665</v>
      </c>
      <c r="AS51" s="51">
        <v>315.40677460228528</v>
      </c>
      <c r="AT51" s="51">
        <v>0</v>
      </c>
      <c r="AU51" s="51">
        <v>54.107794338942355</v>
      </c>
      <c r="AV51" s="51">
        <v>0</v>
      </c>
      <c r="AW51" s="51">
        <v>724761.30835334607</v>
      </c>
      <c r="AX51" s="51">
        <v>0</v>
      </c>
      <c r="AY51" s="51">
        <v>0</v>
      </c>
      <c r="AZ51" s="51">
        <v>0</v>
      </c>
      <c r="BA51" s="51">
        <v>0</v>
      </c>
      <c r="BB51" s="51">
        <v>0</v>
      </c>
      <c r="BC51" s="51">
        <v>0.59134834445121454</v>
      </c>
      <c r="BD51" s="51">
        <v>0</v>
      </c>
      <c r="BE51" s="51">
        <v>0.26771089709784562</v>
      </c>
      <c r="BF51" s="51">
        <v>18.540579074564622</v>
      </c>
      <c r="BG51" s="51">
        <v>0</v>
      </c>
      <c r="BH51" s="51">
        <v>1.1316678695393416</v>
      </c>
      <c r="BI51" s="51">
        <v>0</v>
      </c>
      <c r="BJ51" s="51">
        <v>0</v>
      </c>
      <c r="BK51" s="51">
        <v>0.2308496604993788</v>
      </c>
      <c r="BL51" s="51">
        <v>0</v>
      </c>
      <c r="BM51" s="51">
        <v>0</v>
      </c>
      <c r="BN51" s="51">
        <v>0</v>
      </c>
      <c r="BO51" s="51">
        <v>0</v>
      </c>
      <c r="BP51" s="51">
        <v>0</v>
      </c>
      <c r="BQ51" s="51">
        <v>0</v>
      </c>
      <c r="BR51" s="51">
        <v>0</v>
      </c>
      <c r="BS51" s="51">
        <v>0</v>
      </c>
      <c r="BT51" s="51">
        <v>0</v>
      </c>
      <c r="BU51" s="51">
        <v>0</v>
      </c>
      <c r="BV51" s="51">
        <v>0</v>
      </c>
      <c r="BW51" s="51">
        <v>0</v>
      </c>
      <c r="BX51" s="51">
        <v>0.19127388859362474</v>
      </c>
      <c r="BY51" s="51">
        <v>0</v>
      </c>
      <c r="BZ51" s="51">
        <v>0.48873903509743044</v>
      </c>
      <c r="CA51" s="51">
        <v>0</v>
      </c>
      <c r="CB51" s="51">
        <v>0</v>
      </c>
      <c r="CC51" s="51">
        <v>0</v>
      </c>
      <c r="CD51" s="51">
        <v>0</v>
      </c>
      <c r="CE51" s="51">
        <v>0</v>
      </c>
      <c r="CF51" s="51">
        <v>0</v>
      </c>
      <c r="CG51" s="51">
        <v>0</v>
      </c>
      <c r="CH51" s="51">
        <v>0</v>
      </c>
      <c r="CI51" s="51">
        <v>0</v>
      </c>
      <c r="CJ51" s="51">
        <v>0</v>
      </c>
      <c r="CK51" s="51">
        <v>0</v>
      </c>
      <c r="CL51" s="51">
        <v>0</v>
      </c>
      <c r="CM51" s="51">
        <v>0</v>
      </c>
      <c r="CN51" s="51">
        <v>0</v>
      </c>
      <c r="CO51" s="51">
        <v>0</v>
      </c>
      <c r="CP51" s="51">
        <v>0</v>
      </c>
      <c r="CQ51" s="51">
        <v>0</v>
      </c>
      <c r="CR51" s="51">
        <v>0.43207934344645677</v>
      </c>
      <c r="CS51" s="51">
        <v>0</v>
      </c>
      <c r="CT51" s="51">
        <v>0</v>
      </c>
      <c r="CU51" s="51">
        <v>0</v>
      </c>
      <c r="CV51" s="51">
        <v>0</v>
      </c>
      <c r="CW51" s="51">
        <v>0</v>
      </c>
      <c r="CX51" s="51">
        <v>0</v>
      </c>
      <c r="CY51" s="51">
        <v>0</v>
      </c>
      <c r="CZ51" s="51">
        <v>0</v>
      </c>
      <c r="DA51" s="51">
        <v>0</v>
      </c>
      <c r="DB51" s="51">
        <v>0</v>
      </c>
      <c r="DC51" s="51">
        <v>0</v>
      </c>
      <c r="DD51" s="51">
        <v>0</v>
      </c>
      <c r="DE51" s="51">
        <v>0</v>
      </c>
      <c r="DF51" s="51">
        <v>0</v>
      </c>
      <c r="DG51" s="51">
        <v>0</v>
      </c>
      <c r="DH51" s="51">
        <v>0</v>
      </c>
      <c r="DI51" s="51">
        <v>0</v>
      </c>
      <c r="DJ51" s="51">
        <v>0.6711727042810206</v>
      </c>
      <c r="DK51" s="51">
        <v>0</v>
      </c>
      <c r="DL51" s="51">
        <v>29111.303135576309</v>
      </c>
      <c r="DM51" s="51">
        <v>0</v>
      </c>
      <c r="DN51" s="51">
        <v>0</v>
      </c>
      <c r="DO51" s="51">
        <v>0.13765717880540268</v>
      </c>
      <c r="DP51" s="51">
        <v>0.42388808271074013</v>
      </c>
      <c r="DQ51" s="51">
        <v>0</v>
      </c>
      <c r="DR51" s="51">
        <v>0</v>
      </c>
      <c r="DS51" s="51">
        <v>0</v>
      </c>
      <c r="DT51" s="51">
        <v>0</v>
      </c>
      <c r="DU51" s="51">
        <v>0</v>
      </c>
      <c r="DV51" s="51">
        <v>0</v>
      </c>
      <c r="DW51" s="51">
        <v>38803.004551653699</v>
      </c>
      <c r="DX51" s="51">
        <v>197554.7293550368</v>
      </c>
      <c r="DY51" s="51">
        <v>0</v>
      </c>
      <c r="DZ51" s="51">
        <v>1.7274740787247007</v>
      </c>
      <c r="EA51" s="51">
        <v>0</v>
      </c>
      <c r="EB51" s="51">
        <v>0</v>
      </c>
      <c r="EC51" s="51">
        <v>0</v>
      </c>
      <c r="ED51" s="51">
        <v>0</v>
      </c>
      <c r="EE51" s="51">
        <v>0</v>
      </c>
      <c r="EF51" s="51">
        <v>0</v>
      </c>
      <c r="EG51" s="51">
        <v>0</v>
      </c>
      <c r="EH51" s="51">
        <v>0</v>
      </c>
      <c r="EI51" s="51">
        <v>0</v>
      </c>
      <c r="EJ51" s="51">
        <v>0</v>
      </c>
      <c r="EK51" s="51">
        <v>0</v>
      </c>
      <c r="EL51" s="51">
        <v>0</v>
      </c>
      <c r="EM51" s="51">
        <v>0</v>
      </c>
      <c r="EN51" s="51">
        <v>104.44652862501675</v>
      </c>
      <c r="EO51" s="51">
        <v>0</v>
      </c>
      <c r="EP51" s="51">
        <v>0</v>
      </c>
      <c r="EQ51" s="51">
        <v>0</v>
      </c>
      <c r="ER51" s="51">
        <v>0</v>
      </c>
      <c r="ES51" s="51">
        <v>0</v>
      </c>
      <c r="ET51" s="51">
        <v>0</v>
      </c>
      <c r="EU51" s="51">
        <v>0</v>
      </c>
      <c r="EV51" s="51">
        <v>610.53677289164432</v>
      </c>
      <c r="EW51" s="51">
        <v>0</v>
      </c>
      <c r="EX51" s="51">
        <v>344.19968970966005</v>
      </c>
      <c r="EY51" s="51">
        <v>0</v>
      </c>
      <c r="EZ51" s="51">
        <v>192.14930845279861</v>
      </c>
      <c r="FA51" s="51">
        <v>287.47793988754739</v>
      </c>
      <c r="FB51" s="51">
        <v>0</v>
      </c>
      <c r="FC51" s="51">
        <v>97.85370450825468</v>
      </c>
      <c r="FD51" s="51">
        <v>8.8499534489433651E-2</v>
      </c>
      <c r="FE51" s="51">
        <v>0</v>
      </c>
      <c r="FF51" s="51">
        <v>57.799215258308131</v>
      </c>
      <c r="FG51" s="51">
        <v>0</v>
      </c>
      <c r="FH51" s="51">
        <v>2.0478498404812759</v>
      </c>
      <c r="FI51" s="51">
        <v>0</v>
      </c>
      <c r="FJ51" s="51">
        <v>0</v>
      </c>
      <c r="FK51" s="58">
        <v>1080235.8612745532</v>
      </c>
      <c r="FL51" s="59">
        <v>6010548.8341926001</v>
      </c>
      <c r="FM51" s="62">
        <v>6010548.8341926001</v>
      </c>
      <c r="FN51" s="62">
        <v>0</v>
      </c>
      <c r="FO51" s="59">
        <v>1445516.632672491</v>
      </c>
      <c r="FP51" s="62">
        <v>0</v>
      </c>
      <c r="FQ51" s="59">
        <v>1445516.632672491</v>
      </c>
      <c r="FR51" s="62">
        <v>3000811.0200314666</v>
      </c>
      <c r="FS51" s="62">
        <v>0</v>
      </c>
      <c r="FT51" s="59">
        <v>3000811.0200314666</v>
      </c>
      <c r="FU51" s="59">
        <v>11537112.348171111</v>
      </c>
      <c r="FW51" s="60">
        <f>+[1]Supply!FS51</f>
        <v>11537112.348171111</v>
      </c>
      <c r="FX51" s="61">
        <f t="shared" si="0"/>
        <v>0</v>
      </c>
    </row>
    <row r="52" spans="1:180" s="63" customFormat="1" ht="14.4" x14ac:dyDescent="0.3">
      <c r="A52" s="86" t="s">
        <v>77</v>
      </c>
      <c r="B52" s="43">
        <v>48</v>
      </c>
      <c r="C52" s="51">
        <v>0</v>
      </c>
      <c r="D52" s="51">
        <v>0</v>
      </c>
      <c r="E52" s="51">
        <v>0</v>
      </c>
      <c r="F52" s="51">
        <v>0</v>
      </c>
      <c r="G52" s="51">
        <v>306.42798943221311</v>
      </c>
      <c r="H52" s="51">
        <v>734.10285339068332</v>
      </c>
      <c r="I52" s="51">
        <v>4.1515961128034213</v>
      </c>
      <c r="J52" s="51">
        <v>0</v>
      </c>
      <c r="K52" s="51">
        <v>17.813527514795531</v>
      </c>
      <c r="L52" s="51">
        <v>0</v>
      </c>
      <c r="M52" s="51">
        <v>882.53461883151112</v>
      </c>
      <c r="N52" s="51">
        <v>0.72885184266906955</v>
      </c>
      <c r="O52" s="51">
        <v>122.88878081219701</v>
      </c>
      <c r="P52" s="51">
        <v>0</v>
      </c>
      <c r="Q52" s="51">
        <v>0</v>
      </c>
      <c r="R52" s="51">
        <v>389.96003734295255</v>
      </c>
      <c r="S52" s="51">
        <v>0</v>
      </c>
      <c r="T52" s="51">
        <v>0</v>
      </c>
      <c r="U52" s="51">
        <v>5.594979604282301</v>
      </c>
      <c r="V52" s="51">
        <v>0</v>
      </c>
      <c r="W52" s="51">
        <v>0</v>
      </c>
      <c r="X52" s="51">
        <v>3.6831318134886151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1">
        <v>65.852199096398607</v>
      </c>
      <c r="AL52" s="51">
        <v>33.325226551867921</v>
      </c>
      <c r="AM52" s="51">
        <v>0</v>
      </c>
      <c r="AN52" s="51">
        <v>3.5758292782663204</v>
      </c>
      <c r="AO52" s="51">
        <v>1946.4313292402721</v>
      </c>
      <c r="AP52" s="51">
        <v>38.058475079139619</v>
      </c>
      <c r="AQ52" s="51">
        <v>0</v>
      </c>
      <c r="AR52" s="51">
        <v>16.577909786674507</v>
      </c>
      <c r="AS52" s="51">
        <v>77.737632694692721</v>
      </c>
      <c r="AT52" s="51">
        <v>0</v>
      </c>
      <c r="AU52" s="51">
        <v>606.59961763675096</v>
      </c>
      <c r="AV52" s="51">
        <v>0</v>
      </c>
      <c r="AW52" s="51">
        <v>0</v>
      </c>
      <c r="AX52" s="51">
        <v>136463.4440435601</v>
      </c>
      <c r="AY52" s="51">
        <v>0</v>
      </c>
      <c r="AZ52" s="51">
        <v>0</v>
      </c>
      <c r="BA52" s="51">
        <v>0</v>
      </c>
      <c r="BB52" s="51">
        <v>0</v>
      </c>
      <c r="BC52" s="51">
        <v>0</v>
      </c>
      <c r="BD52" s="51">
        <v>0</v>
      </c>
      <c r="BE52" s="51">
        <v>0</v>
      </c>
      <c r="BF52" s="51">
        <v>30.900965124274368</v>
      </c>
      <c r="BG52" s="51">
        <v>0</v>
      </c>
      <c r="BH52" s="51">
        <v>0</v>
      </c>
      <c r="BI52" s="51">
        <v>0</v>
      </c>
      <c r="BJ52" s="51">
        <v>0</v>
      </c>
      <c r="BK52" s="51">
        <v>0</v>
      </c>
      <c r="BL52" s="51">
        <v>0</v>
      </c>
      <c r="BM52" s="51">
        <v>0</v>
      </c>
      <c r="BN52" s="51">
        <v>0</v>
      </c>
      <c r="BO52" s="51">
        <v>0</v>
      </c>
      <c r="BP52" s="51">
        <v>0</v>
      </c>
      <c r="BQ52" s="51">
        <v>291.7302198310017</v>
      </c>
      <c r="BR52" s="51">
        <v>0</v>
      </c>
      <c r="BS52" s="51">
        <v>0</v>
      </c>
      <c r="BT52" s="51">
        <v>0</v>
      </c>
      <c r="BU52" s="51">
        <v>150.23894755015752</v>
      </c>
      <c r="BV52" s="51">
        <v>411.82640376853305</v>
      </c>
      <c r="BW52" s="51">
        <v>0</v>
      </c>
      <c r="BX52" s="51">
        <v>0</v>
      </c>
      <c r="BY52" s="51">
        <v>0</v>
      </c>
      <c r="BZ52" s="51">
        <v>0</v>
      </c>
      <c r="CA52" s="51">
        <v>0</v>
      </c>
      <c r="CB52" s="51">
        <v>0</v>
      </c>
      <c r="CC52" s="51">
        <v>0</v>
      </c>
      <c r="CD52" s="51">
        <v>0</v>
      </c>
      <c r="CE52" s="51">
        <v>0</v>
      </c>
      <c r="CF52" s="51">
        <v>0</v>
      </c>
      <c r="CG52" s="51">
        <v>0</v>
      </c>
      <c r="CH52" s="51">
        <v>0</v>
      </c>
      <c r="CI52" s="51">
        <v>0</v>
      </c>
      <c r="CJ52" s="51">
        <v>0</v>
      </c>
      <c r="CK52" s="51">
        <v>0</v>
      </c>
      <c r="CL52" s="51">
        <v>0</v>
      </c>
      <c r="CM52" s="51">
        <v>0</v>
      </c>
      <c r="CN52" s="51">
        <v>0</v>
      </c>
      <c r="CO52" s="51">
        <v>0</v>
      </c>
      <c r="CP52" s="51">
        <v>0</v>
      </c>
      <c r="CQ52" s="51">
        <v>0</v>
      </c>
      <c r="CR52" s="51">
        <v>0.86415868689291353</v>
      </c>
      <c r="CS52" s="51">
        <v>0</v>
      </c>
      <c r="CT52" s="51">
        <v>0</v>
      </c>
      <c r="CU52" s="51">
        <v>0</v>
      </c>
      <c r="CV52" s="51">
        <v>0</v>
      </c>
      <c r="CW52" s="51">
        <v>0</v>
      </c>
      <c r="CX52" s="51">
        <v>0</v>
      </c>
      <c r="CY52" s="51">
        <v>0</v>
      </c>
      <c r="CZ52" s="51">
        <v>0</v>
      </c>
      <c r="DA52" s="51">
        <v>0</v>
      </c>
      <c r="DB52" s="51">
        <v>0</v>
      </c>
      <c r="DC52" s="51">
        <v>0</v>
      </c>
      <c r="DD52" s="51">
        <v>0</v>
      </c>
      <c r="DE52" s="51">
        <v>27.458426168317892</v>
      </c>
      <c r="DF52" s="51">
        <v>0</v>
      </c>
      <c r="DG52" s="51">
        <v>0</v>
      </c>
      <c r="DH52" s="51">
        <v>0</v>
      </c>
      <c r="DI52" s="51">
        <v>0</v>
      </c>
      <c r="DJ52" s="51">
        <v>0</v>
      </c>
      <c r="DK52" s="51">
        <v>0</v>
      </c>
      <c r="DL52" s="51">
        <v>220880.68251929808</v>
      </c>
      <c r="DM52" s="51">
        <v>0</v>
      </c>
      <c r="DN52" s="51">
        <v>0</v>
      </c>
      <c r="DO52" s="51">
        <v>18.37582870543141</v>
      </c>
      <c r="DP52" s="51">
        <v>0</v>
      </c>
      <c r="DQ52" s="51">
        <v>0</v>
      </c>
      <c r="DR52" s="51">
        <v>0</v>
      </c>
      <c r="DS52" s="51">
        <v>0</v>
      </c>
      <c r="DT52" s="51">
        <v>0</v>
      </c>
      <c r="DU52" s="51">
        <v>0</v>
      </c>
      <c r="DV52" s="51">
        <v>0</v>
      </c>
      <c r="DW52" s="51">
        <v>15011.833021942854</v>
      </c>
      <c r="DX52" s="51">
        <v>408482.76629463653</v>
      </c>
      <c r="DY52" s="51">
        <v>0</v>
      </c>
      <c r="DZ52" s="51">
        <v>0</v>
      </c>
      <c r="EA52" s="51">
        <v>0</v>
      </c>
      <c r="EB52" s="51">
        <v>0</v>
      </c>
      <c r="EC52" s="51">
        <v>0</v>
      </c>
      <c r="ED52" s="51">
        <v>0</v>
      </c>
      <c r="EE52" s="51">
        <v>0</v>
      </c>
      <c r="EF52" s="51">
        <v>0</v>
      </c>
      <c r="EG52" s="51">
        <v>0</v>
      </c>
      <c r="EH52" s="51">
        <v>0</v>
      </c>
      <c r="EI52" s="51">
        <v>0</v>
      </c>
      <c r="EJ52" s="51">
        <v>0</v>
      </c>
      <c r="EK52" s="51">
        <v>0</v>
      </c>
      <c r="EL52" s="51">
        <v>0</v>
      </c>
      <c r="EM52" s="51">
        <v>0</v>
      </c>
      <c r="EN52" s="51">
        <v>0</v>
      </c>
      <c r="EO52" s="51">
        <v>0</v>
      </c>
      <c r="EP52" s="51">
        <v>0</v>
      </c>
      <c r="EQ52" s="51">
        <v>15.729631159639519</v>
      </c>
      <c r="ER52" s="51">
        <v>0</v>
      </c>
      <c r="ES52" s="51">
        <v>129.35533502090087</v>
      </c>
      <c r="ET52" s="51">
        <v>0</v>
      </c>
      <c r="EU52" s="51">
        <v>0</v>
      </c>
      <c r="EV52" s="51">
        <v>445.50508107781087</v>
      </c>
      <c r="EW52" s="51">
        <v>0</v>
      </c>
      <c r="EX52" s="51">
        <v>125.55702320807059</v>
      </c>
      <c r="EY52" s="51">
        <v>0</v>
      </c>
      <c r="EZ52" s="51">
        <v>3.7167916105682366</v>
      </c>
      <c r="FA52" s="51">
        <v>0</v>
      </c>
      <c r="FB52" s="51">
        <v>0</v>
      </c>
      <c r="FC52" s="51">
        <v>373.30427728658356</v>
      </c>
      <c r="FD52" s="51">
        <v>0</v>
      </c>
      <c r="FE52" s="51">
        <v>0</v>
      </c>
      <c r="FF52" s="51">
        <v>144.49920875488533</v>
      </c>
      <c r="FG52" s="51">
        <v>0</v>
      </c>
      <c r="FH52" s="51">
        <v>0</v>
      </c>
      <c r="FI52" s="51">
        <v>0</v>
      </c>
      <c r="FJ52" s="51">
        <v>0</v>
      </c>
      <c r="FK52" s="58">
        <v>788263.83276345243</v>
      </c>
      <c r="FL52" s="59">
        <v>25871355.907374002</v>
      </c>
      <c r="FM52" s="62">
        <v>25871355.907374002</v>
      </c>
      <c r="FN52" s="62">
        <v>0</v>
      </c>
      <c r="FO52" s="59">
        <v>3496702.0286660781</v>
      </c>
      <c r="FP52" s="62">
        <v>0</v>
      </c>
      <c r="FQ52" s="59">
        <v>3496702.0286660781</v>
      </c>
      <c r="FR52" s="62">
        <v>6701109.6472933898</v>
      </c>
      <c r="FS52" s="62">
        <v>0</v>
      </c>
      <c r="FT52" s="59">
        <v>6701109.6472933898</v>
      </c>
      <c r="FU52" s="59">
        <v>36857431.416096926</v>
      </c>
      <c r="FW52" s="60">
        <f>+[1]Supply!FS52</f>
        <v>36857431.416096926</v>
      </c>
      <c r="FX52" s="61">
        <f t="shared" si="0"/>
        <v>0</v>
      </c>
    </row>
    <row r="53" spans="1:180" s="63" customFormat="1" ht="14.4" x14ac:dyDescent="0.3">
      <c r="A53" s="86" t="s">
        <v>78</v>
      </c>
      <c r="B53" s="43">
        <v>49</v>
      </c>
      <c r="C53" s="51">
        <v>84050.640183529264</v>
      </c>
      <c r="D53" s="51">
        <v>1060.7344092644271</v>
      </c>
      <c r="E53" s="51">
        <v>4308.4828332613897</v>
      </c>
      <c r="F53" s="51">
        <v>1036.9158738070485</v>
      </c>
      <c r="G53" s="51">
        <v>3020.9753788689191</v>
      </c>
      <c r="H53" s="51">
        <v>12723.282952420521</v>
      </c>
      <c r="I53" s="51">
        <v>326.13048639616125</v>
      </c>
      <c r="J53" s="51">
        <v>560.23590140011288</v>
      </c>
      <c r="K53" s="51">
        <v>1563.5348703716361</v>
      </c>
      <c r="L53" s="51">
        <v>70.470065846823019</v>
      </c>
      <c r="M53" s="51">
        <v>563.63594811001008</v>
      </c>
      <c r="N53" s="51">
        <v>0</v>
      </c>
      <c r="O53" s="51">
        <v>815.46437013924447</v>
      </c>
      <c r="P53" s="51">
        <v>73.952856368410067</v>
      </c>
      <c r="Q53" s="51">
        <v>63.102434509130568</v>
      </c>
      <c r="R53" s="51">
        <v>1306.9505187395614</v>
      </c>
      <c r="S53" s="51">
        <v>344.20969485428577</v>
      </c>
      <c r="T53" s="51">
        <v>9843.6678612844189</v>
      </c>
      <c r="U53" s="51">
        <v>88.119410043340849</v>
      </c>
      <c r="V53" s="51">
        <v>732.30978536122973</v>
      </c>
      <c r="W53" s="51">
        <v>0</v>
      </c>
      <c r="X53" s="51">
        <v>96.354226730183697</v>
      </c>
      <c r="Y53" s="51">
        <v>6.2855509658089597</v>
      </c>
      <c r="Z53" s="51">
        <v>8020.8411250477266</v>
      </c>
      <c r="AA53" s="51">
        <v>1759.1054971768649</v>
      </c>
      <c r="AB53" s="51">
        <v>1418.7051981353882</v>
      </c>
      <c r="AC53" s="51">
        <v>1747.0044428613792</v>
      </c>
      <c r="AD53" s="51">
        <v>0</v>
      </c>
      <c r="AE53" s="51">
        <v>0</v>
      </c>
      <c r="AF53" s="51">
        <v>0</v>
      </c>
      <c r="AG53" s="51">
        <v>0</v>
      </c>
      <c r="AH53" s="51">
        <v>520.10032947034529</v>
      </c>
      <c r="AI53" s="51">
        <v>5.6766060827190969</v>
      </c>
      <c r="AJ53" s="51">
        <v>4454.6563129421538</v>
      </c>
      <c r="AK53" s="51">
        <v>8157.9244934601447</v>
      </c>
      <c r="AL53" s="51">
        <v>546.74798089560807</v>
      </c>
      <c r="AM53" s="51">
        <v>561.85505254448924</v>
      </c>
      <c r="AN53" s="51">
        <v>442.63285709312174</v>
      </c>
      <c r="AO53" s="51">
        <v>50.865388773248313</v>
      </c>
      <c r="AP53" s="51">
        <v>164.91669834728989</v>
      </c>
      <c r="AQ53" s="51">
        <v>0</v>
      </c>
      <c r="AR53" s="51">
        <v>23450.157599083806</v>
      </c>
      <c r="AS53" s="51">
        <v>68.766247324247345</v>
      </c>
      <c r="AT53" s="51">
        <v>55.884256732051156</v>
      </c>
      <c r="AU53" s="51">
        <v>962.91759589496633</v>
      </c>
      <c r="AV53" s="51">
        <v>60.877517588949104</v>
      </c>
      <c r="AW53" s="51">
        <v>467.68041987041715</v>
      </c>
      <c r="AX53" s="51">
        <v>0</v>
      </c>
      <c r="AY53" s="51">
        <v>538342.25736964319</v>
      </c>
      <c r="AZ53" s="51">
        <v>96.610351597870959</v>
      </c>
      <c r="BA53" s="51">
        <v>140.96533256941041</v>
      </c>
      <c r="BB53" s="51">
        <v>190.31840501355916</v>
      </c>
      <c r="BC53" s="51">
        <v>3346.3045619572545</v>
      </c>
      <c r="BD53" s="51">
        <v>335.81371697526276</v>
      </c>
      <c r="BE53" s="51">
        <v>298.04947353904572</v>
      </c>
      <c r="BF53" s="51">
        <v>1474.6637792149313</v>
      </c>
      <c r="BG53" s="51">
        <v>269.51684781634873</v>
      </c>
      <c r="BH53" s="51">
        <v>453.6330950143103</v>
      </c>
      <c r="BI53" s="51">
        <v>0</v>
      </c>
      <c r="BJ53" s="51">
        <v>0</v>
      </c>
      <c r="BK53" s="51">
        <v>2.0682245093719853</v>
      </c>
      <c r="BL53" s="51">
        <v>85.906685857978303</v>
      </c>
      <c r="BM53" s="51">
        <v>2607.7630860754221</v>
      </c>
      <c r="BN53" s="51">
        <v>15.406204321157629</v>
      </c>
      <c r="BO53" s="51">
        <v>0</v>
      </c>
      <c r="BP53" s="51">
        <v>140.70293029284278</v>
      </c>
      <c r="BQ53" s="51">
        <v>12147.986474542866</v>
      </c>
      <c r="BR53" s="51">
        <v>339.31145570597351</v>
      </c>
      <c r="BS53" s="51">
        <v>1506.4889490652472</v>
      </c>
      <c r="BT53" s="51">
        <v>8.1180580416382977</v>
      </c>
      <c r="BU53" s="51">
        <v>54.68159507244399</v>
      </c>
      <c r="BV53" s="51">
        <v>458.7086856555801</v>
      </c>
      <c r="BW53" s="51">
        <v>215.12519497039213</v>
      </c>
      <c r="BX53" s="51">
        <v>158.66104872972514</v>
      </c>
      <c r="BY53" s="51">
        <v>1722.522413303496</v>
      </c>
      <c r="BZ53" s="51">
        <v>104.91209139554438</v>
      </c>
      <c r="CA53" s="51">
        <v>53.159616394413248</v>
      </c>
      <c r="CB53" s="51">
        <v>1.0008589865507633</v>
      </c>
      <c r="CC53" s="51">
        <v>89.403076028751101</v>
      </c>
      <c r="CD53" s="51">
        <v>71.460688399260093</v>
      </c>
      <c r="CE53" s="51">
        <v>0</v>
      </c>
      <c r="CF53" s="51">
        <v>0</v>
      </c>
      <c r="CG53" s="51">
        <v>259.52595462143358</v>
      </c>
      <c r="CH53" s="51">
        <v>0</v>
      </c>
      <c r="CI53" s="51">
        <v>0</v>
      </c>
      <c r="CJ53" s="51">
        <v>0</v>
      </c>
      <c r="CK53" s="51">
        <v>115.91527658100274</v>
      </c>
      <c r="CL53" s="51">
        <v>106.83143389945192</v>
      </c>
      <c r="CM53" s="51">
        <v>0</v>
      </c>
      <c r="CN53" s="51">
        <v>2.0567925550555359</v>
      </c>
      <c r="CO53" s="51">
        <v>69.569558961847974</v>
      </c>
      <c r="CP53" s="51">
        <v>0</v>
      </c>
      <c r="CQ53" s="51">
        <v>361.52868680834968</v>
      </c>
      <c r="CR53" s="51">
        <v>1200.9466383318877</v>
      </c>
      <c r="CS53" s="51">
        <v>12.940280635259445</v>
      </c>
      <c r="CT53" s="51">
        <v>0</v>
      </c>
      <c r="CU53" s="51">
        <v>52.192393003188968</v>
      </c>
      <c r="CV53" s="51">
        <v>308.31779986629306</v>
      </c>
      <c r="CW53" s="51">
        <v>633.43689893762507</v>
      </c>
      <c r="CX53" s="51">
        <v>238.96217081549133</v>
      </c>
      <c r="CY53" s="51">
        <v>9.6340691191217793</v>
      </c>
      <c r="CZ53" s="51">
        <v>26.854644875158851</v>
      </c>
      <c r="DA53" s="51">
        <v>334.37904139172781</v>
      </c>
      <c r="DB53" s="51">
        <v>3258.066046581102</v>
      </c>
      <c r="DC53" s="51">
        <v>17.404323783092106</v>
      </c>
      <c r="DD53" s="51">
        <v>8976.6383226532598</v>
      </c>
      <c r="DE53" s="51">
        <v>5934.8304382077758</v>
      </c>
      <c r="DF53" s="51">
        <v>0</v>
      </c>
      <c r="DG53" s="51">
        <v>825.27124958842387</v>
      </c>
      <c r="DH53" s="51">
        <v>437.87426253601211</v>
      </c>
      <c r="DI53" s="51">
        <v>2215.7895770023501</v>
      </c>
      <c r="DJ53" s="51">
        <v>11514.728341583346</v>
      </c>
      <c r="DK53" s="51">
        <v>10626.744339389666</v>
      </c>
      <c r="DL53" s="51">
        <v>70517.335355714094</v>
      </c>
      <c r="DM53" s="51">
        <v>0</v>
      </c>
      <c r="DN53" s="51">
        <v>0</v>
      </c>
      <c r="DO53" s="51">
        <v>83412.201625109155</v>
      </c>
      <c r="DP53" s="51">
        <v>7862.5987990480044</v>
      </c>
      <c r="DQ53" s="51">
        <v>845.27234317809075</v>
      </c>
      <c r="DR53" s="51">
        <v>2385.8286119719501</v>
      </c>
      <c r="DS53" s="51">
        <v>0</v>
      </c>
      <c r="DT53" s="51">
        <v>0</v>
      </c>
      <c r="DU53" s="51">
        <v>3517.863566975037</v>
      </c>
      <c r="DV53" s="51">
        <v>0</v>
      </c>
      <c r="DW53" s="51">
        <v>46468.047005374006</v>
      </c>
      <c r="DX53" s="51">
        <v>216714.47744341768</v>
      </c>
      <c r="DY53" s="51">
        <v>183.95617417194703</v>
      </c>
      <c r="DZ53" s="51">
        <v>2538.3386995894061</v>
      </c>
      <c r="EA53" s="51">
        <v>202.63010175099029</v>
      </c>
      <c r="EB53" s="51">
        <v>636.28063359139423</v>
      </c>
      <c r="EC53" s="51">
        <v>2292.8969061791499</v>
      </c>
      <c r="ED53" s="51">
        <v>695.69176039234731</v>
      </c>
      <c r="EE53" s="51">
        <v>16261.007374621035</v>
      </c>
      <c r="EF53" s="51">
        <v>0</v>
      </c>
      <c r="EG53" s="51">
        <v>0</v>
      </c>
      <c r="EH53" s="51">
        <v>0</v>
      </c>
      <c r="EI53" s="51">
        <v>18164.76542742789</v>
      </c>
      <c r="EJ53" s="51">
        <v>879.25782356351681</v>
      </c>
      <c r="EK53" s="51">
        <v>2338.4899305199315</v>
      </c>
      <c r="EL53" s="51">
        <v>4563.7507770910952</v>
      </c>
      <c r="EM53" s="51">
        <v>2266.3222149375279</v>
      </c>
      <c r="EN53" s="51">
        <v>6388.9595873712078</v>
      </c>
      <c r="EO53" s="51">
        <v>380.89234300315957</v>
      </c>
      <c r="EP53" s="51">
        <v>17.133879033855447</v>
      </c>
      <c r="EQ53" s="51">
        <v>238.76300723477686</v>
      </c>
      <c r="ER53" s="51">
        <v>1943.263259694683</v>
      </c>
      <c r="ES53" s="51">
        <v>11145.889590550767</v>
      </c>
      <c r="ET53" s="51">
        <v>69.640547966611891</v>
      </c>
      <c r="EU53" s="51">
        <v>7646.0663788969568</v>
      </c>
      <c r="EV53" s="51">
        <v>4976.9054360333666</v>
      </c>
      <c r="EW53" s="51">
        <v>18764.446161047927</v>
      </c>
      <c r="EX53" s="51">
        <v>47734.76859581811</v>
      </c>
      <c r="EY53" s="51">
        <v>3238.7341374344192</v>
      </c>
      <c r="EZ53" s="51">
        <v>5714.7700773348261</v>
      </c>
      <c r="FA53" s="51">
        <v>1618.8529807246512</v>
      </c>
      <c r="FB53" s="51">
        <v>156.6062764209893</v>
      </c>
      <c r="FC53" s="51">
        <v>460.57675054846976</v>
      </c>
      <c r="FD53" s="51">
        <v>167.21641340471885</v>
      </c>
      <c r="FE53" s="51">
        <v>56.247177369675263</v>
      </c>
      <c r="FF53" s="51">
        <v>4238.7717035419073</v>
      </c>
      <c r="FG53" s="51">
        <v>4283.3628774801482</v>
      </c>
      <c r="FH53" s="51">
        <v>1090.4417386253479</v>
      </c>
      <c r="FI53" s="51">
        <v>2171.555583207431</v>
      </c>
      <c r="FJ53" s="51">
        <v>0</v>
      </c>
      <c r="FK53" s="58">
        <v>1393095.6071213828</v>
      </c>
      <c r="FL53" s="59">
        <v>14569621.53229191</v>
      </c>
      <c r="FM53" s="62">
        <v>14569621.53229191</v>
      </c>
      <c r="FN53" s="62">
        <v>0</v>
      </c>
      <c r="FO53" s="59">
        <v>3348060.0210407414</v>
      </c>
      <c r="FP53" s="62">
        <v>0</v>
      </c>
      <c r="FQ53" s="59">
        <v>3348060.0210407414</v>
      </c>
      <c r="FR53" s="62">
        <v>11513449.811471811</v>
      </c>
      <c r="FS53" s="62">
        <v>0</v>
      </c>
      <c r="FT53" s="59">
        <v>11513449.811471811</v>
      </c>
      <c r="FU53" s="59">
        <v>30824226.971925847</v>
      </c>
      <c r="FW53" s="60">
        <f>+[1]Supply!FS53</f>
        <v>30824226.971925844</v>
      </c>
      <c r="FX53" s="61">
        <f t="shared" si="0"/>
        <v>0</v>
      </c>
    </row>
    <row r="54" spans="1:180" s="63" customFormat="1" ht="14.4" x14ac:dyDescent="0.3">
      <c r="A54" s="86" t="s">
        <v>79</v>
      </c>
      <c r="B54" s="43">
        <v>50</v>
      </c>
      <c r="C54" s="51">
        <v>1121.8903773916252</v>
      </c>
      <c r="D54" s="51">
        <v>144.53680732441561</v>
      </c>
      <c r="E54" s="51">
        <v>232.02916878314005</v>
      </c>
      <c r="F54" s="51">
        <v>1442.6654876589287</v>
      </c>
      <c r="G54" s="51">
        <v>3769.4779676010826</v>
      </c>
      <c r="H54" s="51">
        <v>322.64447244258565</v>
      </c>
      <c r="I54" s="51">
        <v>5.4743486852177279</v>
      </c>
      <c r="J54" s="51">
        <v>0</v>
      </c>
      <c r="K54" s="51">
        <v>325.10850085792902</v>
      </c>
      <c r="L54" s="51">
        <v>176.17892676599763</v>
      </c>
      <c r="M54" s="51">
        <v>157.22402562179684</v>
      </c>
      <c r="N54" s="51">
        <v>3.2542008877579258</v>
      </c>
      <c r="O54" s="51">
        <v>26.348218561622808</v>
      </c>
      <c r="P54" s="51">
        <v>0</v>
      </c>
      <c r="Q54" s="51">
        <v>5.4080733052365453</v>
      </c>
      <c r="R54" s="51">
        <v>391.02231876177808</v>
      </c>
      <c r="S54" s="51">
        <v>45.801864946346988</v>
      </c>
      <c r="T54" s="51">
        <v>65.591836513105818</v>
      </c>
      <c r="U54" s="51">
        <v>0</v>
      </c>
      <c r="V54" s="51">
        <v>0</v>
      </c>
      <c r="W54" s="51">
        <v>0</v>
      </c>
      <c r="X54" s="51">
        <v>8.530807063168222</v>
      </c>
      <c r="Y54" s="51">
        <v>0</v>
      </c>
      <c r="Z54" s="51">
        <v>1762.8226822391055</v>
      </c>
      <c r="AA54" s="51">
        <v>0</v>
      </c>
      <c r="AB54" s="51">
        <v>0</v>
      </c>
      <c r="AC54" s="51">
        <v>52.855865396749905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1">
        <v>86.794144401664227</v>
      </c>
      <c r="AL54" s="51">
        <v>57.479262637702774</v>
      </c>
      <c r="AM54" s="51">
        <v>23.417964830957985</v>
      </c>
      <c r="AN54" s="51">
        <v>16.960028523265862</v>
      </c>
      <c r="AO54" s="51">
        <v>4.4177522153468587</v>
      </c>
      <c r="AP54" s="51">
        <v>14.371821570773154</v>
      </c>
      <c r="AQ54" s="51">
        <v>0</v>
      </c>
      <c r="AR54" s="51">
        <v>208.22291663822597</v>
      </c>
      <c r="AS54" s="51">
        <v>2.591499830337328</v>
      </c>
      <c r="AT54" s="51">
        <v>0</v>
      </c>
      <c r="AU54" s="51">
        <v>3.5395082134617404</v>
      </c>
      <c r="AV54" s="51">
        <v>0</v>
      </c>
      <c r="AW54" s="51">
        <v>0</v>
      </c>
      <c r="AX54" s="51">
        <v>0</v>
      </c>
      <c r="AY54" s="51">
        <v>0</v>
      </c>
      <c r="AZ54" s="51">
        <v>0</v>
      </c>
      <c r="BA54" s="51">
        <v>0</v>
      </c>
      <c r="BB54" s="51">
        <v>0</v>
      </c>
      <c r="BC54" s="51">
        <v>0</v>
      </c>
      <c r="BD54" s="51">
        <v>0</v>
      </c>
      <c r="BE54" s="51">
        <v>0.26771089709784562</v>
      </c>
      <c r="BF54" s="51">
        <v>15.451345476550037</v>
      </c>
      <c r="BG54" s="51">
        <v>0</v>
      </c>
      <c r="BH54" s="51">
        <v>8.0805853192081969</v>
      </c>
      <c r="BI54" s="51">
        <v>0</v>
      </c>
      <c r="BJ54" s="51">
        <v>0</v>
      </c>
      <c r="BK54" s="51">
        <v>2.3885873035343885</v>
      </c>
      <c r="BL54" s="51">
        <v>0</v>
      </c>
      <c r="BM54" s="51">
        <v>0</v>
      </c>
      <c r="BN54" s="51">
        <v>0</v>
      </c>
      <c r="BO54" s="51">
        <v>0</v>
      </c>
      <c r="BP54" s="51">
        <v>0</v>
      </c>
      <c r="BQ54" s="51">
        <v>0</v>
      </c>
      <c r="BR54" s="51">
        <v>0</v>
      </c>
      <c r="BS54" s="51">
        <v>0</v>
      </c>
      <c r="BT54" s="51">
        <v>0</v>
      </c>
      <c r="BU54" s="51">
        <v>34.839052189868518</v>
      </c>
      <c r="BV54" s="51">
        <v>0</v>
      </c>
      <c r="BW54" s="51">
        <v>0</v>
      </c>
      <c r="BX54" s="51">
        <v>0</v>
      </c>
      <c r="BY54" s="51">
        <v>0</v>
      </c>
      <c r="BZ54" s="51">
        <v>13.034985005283499</v>
      </c>
      <c r="CA54" s="51">
        <v>0</v>
      </c>
      <c r="CB54" s="51">
        <v>0</v>
      </c>
      <c r="CC54" s="51">
        <v>0</v>
      </c>
      <c r="CD54" s="51">
        <v>0</v>
      </c>
      <c r="CE54" s="51">
        <v>0</v>
      </c>
      <c r="CF54" s="51">
        <v>0</v>
      </c>
      <c r="CG54" s="51">
        <v>0</v>
      </c>
      <c r="CH54" s="51">
        <v>0</v>
      </c>
      <c r="CI54" s="51">
        <v>0</v>
      </c>
      <c r="CJ54" s="51">
        <v>0</v>
      </c>
      <c r="CK54" s="51">
        <v>0</v>
      </c>
      <c r="CL54" s="51">
        <v>0</v>
      </c>
      <c r="CM54" s="51">
        <v>0</v>
      </c>
      <c r="CN54" s="51">
        <v>0</v>
      </c>
      <c r="CO54" s="51">
        <v>0</v>
      </c>
      <c r="CP54" s="51">
        <v>0</v>
      </c>
      <c r="CQ54" s="51">
        <v>0</v>
      </c>
      <c r="CR54" s="51">
        <v>0.43207934344645677</v>
      </c>
      <c r="CS54" s="51">
        <v>0</v>
      </c>
      <c r="CT54" s="51">
        <v>0</v>
      </c>
      <c r="CU54" s="51">
        <v>0</v>
      </c>
      <c r="CV54" s="51">
        <v>0</v>
      </c>
      <c r="CW54" s="51">
        <v>0</v>
      </c>
      <c r="CX54" s="51">
        <v>0</v>
      </c>
      <c r="CY54" s="51">
        <v>0</v>
      </c>
      <c r="CZ54" s="51">
        <v>0</v>
      </c>
      <c r="DA54" s="51">
        <v>0</v>
      </c>
      <c r="DB54" s="51">
        <v>0</v>
      </c>
      <c r="DC54" s="51">
        <v>0</v>
      </c>
      <c r="DD54" s="51">
        <v>0</v>
      </c>
      <c r="DE54" s="51">
        <v>33.702271652070692</v>
      </c>
      <c r="DF54" s="51">
        <v>0</v>
      </c>
      <c r="DG54" s="51">
        <v>0</v>
      </c>
      <c r="DH54" s="51">
        <v>0</v>
      </c>
      <c r="DI54" s="51">
        <v>0</v>
      </c>
      <c r="DJ54" s="51">
        <v>7.1861604831434933</v>
      </c>
      <c r="DK54" s="51">
        <v>0</v>
      </c>
      <c r="DL54" s="51">
        <v>165.1310501270215</v>
      </c>
      <c r="DM54" s="51">
        <v>0</v>
      </c>
      <c r="DN54" s="51">
        <v>0</v>
      </c>
      <c r="DO54" s="51">
        <v>35.661637301138406</v>
      </c>
      <c r="DP54" s="51">
        <v>2.829520450196533</v>
      </c>
      <c r="DQ54" s="51">
        <v>0</v>
      </c>
      <c r="DR54" s="51">
        <v>0</v>
      </c>
      <c r="DS54" s="51">
        <v>0</v>
      </c>
      <c r="DT54" s="51">
        <v>0</v>
      </c>
      <c r="DU54" s="51">
        <v>0</v>
      </c>
      <c r="DV54" s="51">
        <v>0</v>
      </c>
      <c r="DW54" s="51">
        <v>2957.0737389524843</v>
      </c>
      <c r="DX54" s="51">
        <v>13166.274273209048</v>
      </c>
      <c r="DY54" s="51">
        <v>0</v>
      </c>
      <c r="DZ54" s="51">
        <v>0</v>
      </c>
      <c r="EA54" s="51">
        <v>0</v>
      </c>
      <c r="EB54" s="51">
        <v>3.4359844341867389</v>
      </c>
      <c r="EC54" s="51">
        <v>0</v>
      </c>
      <c r="ED54" s="51">
        <v>0</v>
      </c>
      <c r="EE54" s="51">
        <v>0</v>
      </c>
      <c r="EF54" s="51">
        <v>0</v>
      </c>
      <c r="EG54" s="51">
        <v>0</v>
      </c>
      <c r="EH54" s="51">
        <v>0</v>
      </c>
      <c r="EI54" s="51">
        <v>0</v>
      </c>
      <c r="EJ54" s="51">
        <v>0</v>
      </c>
      <c r="EK54" s="51">
        <v>0</v>
      </c>
      <c r="EL54" s="51">
        <v>0</v>
      </c>
      <c r="EM54" s="51">
        <v>0</v>
      </c>
      <c r="EN54" s="51">
        <v>0</v>
      </c>
      <c r="EO54" s="51">
        <v>0</v>
      </c>
      <c r="EP54" s="51">
        <v>0</v>
      </c>
      <c r="EQ54" s="51">
        <v>4.2292064598995252</v>
      </c>
      <c r="ER54" s="51">
        <v>0</v>
      </c>
      <c r="ES54" s="51">
        <v>0</v>
      </c>
      <c r="ET54" s="51">
        <v>0</v>
      </c>
      <c r="EU54" s="51">
        <v>0</v>
      </c>
      <c r="EV54" s="51">
        <v>0</v>
      </c>
      <c r="EW54" s="51">
        <v>0</v>
      </c>
      <c r="EX54" s="51">
        <v>0</v>
      </c>
      <c r="EY54" s="51">
        <v>0</v>
      </c>
      <c r="EZ54" s="51">
        <v>0.11147047354882357</v>
      </c>
      <c r="FA54" s="51">
        <v>0</v>
      </c>
      <c r="FB54" s="51">
        <v>0</v>
      </c>
      <c r="FC54" s="51">
        <v>17.213892381712956</v>
      </c>
      <c r="FD54" s="51">
        <v>0.52961440171020446</v>
      </c>
      <c r="FE54" s="51">
        <v>0</v>
      </c>
      <c r="FF54" s="51">
        <v>132.93905354079308</v>
      </c>
      <c r="FG54" s="51">
        <v>7.3669260257446831</v>
      </c>
      <c r="FH54" s="51">
        <v>22.525071530929647</v>
      </c>
      <c r="FI54" s="51">
        <v>0</v>
      </c>
      <c r="FJ54" s="51">
        <v>0</v>
      </c>
      <c r="FK54" s="58">
        <v>27107.365066627957</v>
      </c>
      <c r="FL54" s="59">
        <v>18025427.1741588</v>
      </c>
      <c r="FM54" s="64">
        <v>18025427.1741588</v>
      </c>
      <c r="FN54" s="62">
        <v>0</v>
      </c>
      <c r="FO54" s="59">
        <v>5526062.6649413668</v>
      </c>
      <c r="FP54" s="62">
        <v>0</v>
      </c>
      <c r="FQ54" s="59">
        <v>5526062.6649413668</v>
      </c>
      <c r="FR54" s="62">
        <v>5747307.2272621281</v>
      </c>
      <c r="FS54" s="62">
        <v>0</v>
      </c>
      <c r="FT54" s="59">
        <v>5747307.2272621281</v>
      </c>
      <c r="FU54" s="59">
        <v>29325904.431428924</v>
      </c>
      <c r="FW54" s="60">
        <f>+[1]Supply!FS54</f>
        <v>29325904.431428924</v>
      </c>
      <c r="FX54" s="61">
        <f t="shared" si="0"/>
        <v>0</v>
      </c>
    </row>
    <row r="55" spans="1:180" s="63" customFormat="1" ht="14.4" x14ac:dyDescent="0.3">
      <c r="A55" s="86" t="s">
        <v>80</v>
      </c>
      <c r="B55" s="43">
        <v>51</v>
      </c>
      <c r="C55" s="51">
        <v>1521.5645823473283</v>
      </c>
      <c r="D55" s="51">
        <v>422.06383075814477</v>
      </c>
      <c r="E55" s="51">
        <v>5873.2266301922309</v>
      </c>
      <c r="F55" s="51">
        <v>90.16735670939164</v>
      </c>
      <c r="G55" s="51">
        <v>51.071331572035504</v>
      </c>
      <c r="H55" s="51">
        <v>8641.3132477646377</v>
      </c>
      <c r="I55" s="51">
        <v>5590.8704210628484</v>
      </c>
      <c r="J55" s="51">
        <v>11195.773235614235</v>
      </c>
      <c r="K55" s="51">
        <v>182.25231926920756</v>
      </c>
      <c r="L55" s="51">
        <v>0</v>
      </c>
      <c r="M55" s="51">
        <v>667.46293864056202</v>
      </c>
      <c r="N55" s="51">
        <v>0</v>
      </c>
      <c r="O55" s="51">
        <v>84936.635513089699</v>
      </c>
      <c r="P55" s="51">
        <v>6.9960141641771987</v>
      </c>
      <c r="Q55" s="51">
        <v>2.2530467253342956</v>
      </c>
      <c r="R55" s="51">
        <v>2008.240939384948</v>
      </c>
      <c r="S55" s="51">
        <v>1197.378570934949</v>
      </c>
      <c r="T55" s="51">
        <v>215.55012260819638</v>
      </c>
      <c r="U55" s="51">
        <v>100.70811415297602</v>
      </c>
      <c r="V55" s="51">
        <v>378.82245552061852</v>
      </c>
      <c r="W55" s="51">
        <v>0</v>
      </c>
      <c r="X55" s="51">
        <v>64.840288429810784</v>
      </c>
      <c r="Y55" s="51">
        <v>132.51868351044681</v>
      </c>
      <c r="Z55" s="51">
        <v>0</v>
      </c>
      <c r="AA55" s="51">
        <v>7.9597036241689896</v>
      </c>
      <c r="AB55" s="51">
        <v>37133.936287400596</v>
      </c>
      <c r="AC55" s="51">
        <v>1487.1056491705385</v>
      </c>
      <c r="AD55" s="51">
        <v>0</v>
      </c>
      <c r="AE55" s="51">
        <v>0</v>
      </c>
      <c r="AF55" s="51">
        <v>0</v>
      </c>
      <c r="AG55" s="51">
        <v>4.9636772954975052</v>
      </c>
      <c r="AH55" s="51">
        <v>399.44883178191299</v>
      </c>
      <c r="AI55" s="51">
        <v>0</v>
      </c>
      <c r="AJ55" s="51">
        <v>0</v>
      </c>
      <c r="AK55" s="51">
        <v>340.11144941119028</v>
      </c>
      <c r="AL55" s="51">
        <v>481.09804513896739</v>
      </c>
      <c r="AM55" s="51">
        <v>627.25947603129168</v>
      </c>
      <c r="AN55" s="51">
        <v>2.0189066627037722</v>
      </c>
      <c r="AO55" s="51">
        <v>0.4566013354869688</v>
      </c>
      <c r="AP55" s="51">
        <v>3095.2598165566305</v>
      </c>
      <c r="AQ55" s="51">
        <v>11.042203280038754</v>
      </c>
      <c r="AR55" s="51">
        <v>1214.8343506644728</v>
      </c>
      <c r="AS55" s="51">
        <v>66.278870254950363</v>
      </c>
      <c r="AT55" s="51">
        <v>1812.3747612149969</v>
      </c>
      <c r="AU55" s="51">
        <v>1164.5596561277778</v>
      </c>
      <c r="AV55" s="51">
        <v>8158.0367592412204</v>
      </c>
      <c r="AW55" s="51">
        <v>5319.0254559404621</v>
      </c>
      <c r="AX55" s="51">
        <v>329.50451589035828</v>
      </c>
      <c r="AY55" s="51">
        <v>317.09148808167959</v>
      </c>
      <c r="AZ55" s="51">
        <v>0</v>
      </c>
      <c r="BA55" s="51">
        <v>67599616.177008063</v>
      </c>
      <c r="BB55" s="51">
        <v>12053831.160540642</v>
      </c>
      <c r="BC55" s="51">
        <v>114228733.4709291</v>
      </c>
      <c r="BD55" s="51">
        <v>5553176.3604971264</v>
      </c>
      <c r="BE55" s="51">
        <v>14211185.741425667</v>
      </c>
      <c r="BF55" s="51">
        <v>341033.97733378754</v>
      </c>
      <c r="BG55" s="51">
        <v>172269.70073338295</v>
      </c>
      <c r="BH55" s="51">
        <v>1523574.0668298781</v>
      </c>
      <c r="BI55" s="51">
        <v>19.416990671267602</v>
      </c>
      <c r="BJ55" s="51">
        <v>0</v>
      </c>
      <c r="BK55" s="51">
        <v>9.1868742443630316E-2</v>
      </c>
      <c r="BL55" s="51">
        <v>1059.5014870328146</v>
      </c>
      <c r="BM55" s="51">
        <v>1837.686076483943</v>
      </c>
      <c r="BN55" s="51">
        <v>15701.92649622498</v>
      </c>
      <c r="BO55" s="51">
        <v>1.1286706231434069</v>
      </c>
      <c r="BP55" s="51">
        <v>38173.856593871591</v>
      </c>
      <c r="BQ55" s="51">
        <v>2447.7828893731921</v>
      </c>
      <c r="BR55" s="51">
        <v>116751.8493315213</v>
      </c>
      <c r="BS55" s="51">
        <v>183312.32354111067</v>
      </c>
      <c r="BT55" s="51">
        <v>309.35998757920413</v>
      </c>
      <c r="BU55" s="51">
        <v>145.98229643673372</v>
      </c>
      <c r="BV55" s="51">
        <v>1969.7882090658443</v>
      </c>
      <c r="BW55" s="51">
        <v>883.11880073350108</v>
      </c>
      <c r="BX55" s="51">
        <v>5292.7320689699518</v>
      </c>
      <c r="BY55" s="51">
        <v>9864.7243526334678</v>
      </c>
      <c r="BZ55" s="51">
        <v>10312.269997744994</v>
      </c>
      <c r="CA55" s="51">
        <v>82131.776839489379</v>
      </c>
      <c r="CB55" s="51">
        <v>14.196763802218891</v>
      </c>
      <c r="CC55" s="51">
        <v>14.279837570304327</v>
      </c>
      <c r="CD55" s="51">
        <v>689.97718893382364</v>
      </c>
      <c r="CE55" s="51">
        <v>172.49833737943152</v>
      </c>
      <c r="CF55" s="51">
        <v>0</v>
      </c>
      <c r="CG55" s="51">
        <v>72538.859217355348</v>
      </c>
      <c r="CH55" s="51">
        <v>0</v>
      </c>
      <c r="CI55" s="51">
        <v>0</v>
      </c>
      <c r="CJ55" s="51">
        <v>374.86507550954491</v>
      </c>
      <c r="CK55" s="51">
        <v>3955.1898054215453</v>
      </c>
      <c r="CL55" s="51">
        <v>5371.8159799239265</v>
      </c>
      <c r="CM55" s="51">
        <v>0</v>
      </c>
      <c r="CN55" s="51">
        <v>15609.193123493305</v>
      </c>
      <c r="CO55" s="51">
        <v>1138.7044872328067</v>
      </c>
      <c r="CP55" s="51">
        <v>32.968917135421449</v>
      </c>
      <c r="CQ55" s="51">
        <v>597281.85150581796</v>
      </c>
      <c r="CR55" s="51">
        <v>552360.62209241162</v>
      </c>
      <c r="CS55" s="51">
        <v>515732.4172406522</v>
      </c>
      <c r="CT55" s="51">
        <v>20.267148445333497</v>
      </c>
      <c r="CU55" s="51">
        <v>428515.87991203018</v>
      </c>
      <c r="CV55" s="51">
        <v>1345.5897494103858</v>
      </c>
      <c r="CW55" s="51">
        <v>40.961650860931435</v>
      </c>
      <c r="CX55" s="51">
        <v>0</v>
      </c>
      <c r="CY55" s="51">
        <v>6.0156526437607587</v>
      </c>
      <c r="CZ55" s="51">
        <v>1.5399931056075804</v>
      </c>
      <c r="DA55" s="51">
        <v>13.689606529108016</v>
      </c>
      <c r="DB55" s="51">
        <v>9.9893874837429433</v>
      </c>
      <c r="DC55" s="51">
        <v>16.407798587808426</v>
      </c>
      <c r="DD55" s="51">
        <v>17311.352913570478</v>
      </c>
      <c r="DE55" s="51">
        <v>1743.3704027849717</v>
      </c>
      <c r="DF55" s="51">
        <v>0</v>
      </c>
      <c r="DG55" s="51">
        <v>92219.288123639883</v>
      </c>
      <c r="DH55" s="51">
        <v>40224.217263574203</v>
      </c>
      <c r="DI55" s="51">
        <v>7083.654559059707</v>
      </c>
      <c r="DJ55" s="51">
        <v>1781.204812896053</v>
      </c>
      <c r="DK55" s="51">
        <v>1739.9172276123486</v>
      </c>
      <c r="DL55" s="51">
        <v>82225.95051460668</v>
      </c>
      <c r="DM55" s="51">
        <v>5056.3692070637926</v>
      </c>
      <c r="DN55" s="51">
        <v>0</v>
      </c>
      <c r="DO55" s="51">
        <v>807.56864879207467</v>
      </c>
      <c r="DP55" s="51">
        <v>794.39191627881712</v>
      </c>
      <c r="DQ55" s="51">
        <v>1.9944004274257565</v>
      </c>
      <c r="DR55" s="51">
        <v>792.62841347447352</v>
      </c>
      <c r="DS55" s="51">
        <v>0</v>
      </c>
      <c r="DT55" s="51">
        <v>0</v>
      </c>
      <c r="DU55" s="51">
        <v>337.56016430949944</v>
      </c>
      <c r="DV55" s="51">
        <v>0</v>
      </c>
      <c r="DW55" s="51">
        <v>46553.341438403455</v>
      </c>
      <c r="DX55" s="51">
        <v>5923.0320223102526</v>
      </c>
      <c r="DY55" s="51">
        <v>0.74689895211861423</v>
      </c>
      <c r="DZ55" s="51">
        <v>989.92462892993854</v>
      </c>
      <c r="EA55" s="51">
        <v>502.05060698996283</v>
      </c>
      <c r="EB55" s="51">
        <v>0</v>
      </c>
      <c r="EC55" s="51">
        <v>0</v>
      </c>
      <c r="ED55" s="51">
        <v>34.52729178800724</v>
      </c>
      <c r="EE55" s="51">
        <v>10.147844387168169</v>
      </c>
      <c r="EF55" s="51">
        <v>0</v>
      </c>
      <c r="EG55" s="51">
        <v>0</v>
      </c>
      <c r="EH55" s="51">
        <v>0.99736249367774132</v>
      </c>
      <c r="EI55" s="51">
        <v>5140.2298162693651</v>
      </c>
      <c r="EJ55" s="51">
        <v>40.040395692824511</v>
      </c>
      <c r="EK55" s="51">
        <v>45.377096053628222</v>
      </c>
      <c r="EL55" s="51">
        <v>1408.2698313611179</v>
      </c>
      <c r="EM55" s="51">
        <v>451.93781639368035</v>
      </c>
      <c r="EN55" s="51">
        <v>7087.2508147029648</v>
      </c>
      <c r="EO55" s="51">
        <v>16963.513102413941</v>
      </c>
      <c r="EP55" s="51">
        <v>332.45721057862676</v>
      </c>
      <c r="EQ55" s="51">
        <v>83.750299522772551</v>
      </c>
      <c r="ER55" s="51">
        <v>248.64125917132091</v>
      </c>
      <c r="ES55" s="51">
        <v>0.46050255668262174</v>
      </c>
      <c r="ET55" s="51">
        <v>94.063353391989992</v>
      </c>
      <c r="EU55" s="51">
        <v>102.80003867369567</v>
      </c>
      <c r="EV55" s="51">
        <v>6897.1886316115451</v>
      </c>
      <c r="EW55" s="51">
        <v>4618.8489620546279</v>
      </c>
      <c r="EX55" s="51">
        <v>6413.8861565927527</v>
      </c>
      <c r="EY55" s="51">
        <v>2548.8331222651955</v>
      </c>
      <c r="EZ55" s="51">
        <v>17745.977936068695</v>
      </c>
      <c r="FA55" s="51">
        <v>42018.621389009422</v>
      </c>
      <c r="FB55" s="51">
        <v>104.34163396753895</v>
      </c>
      <c r="FC55" s="51">
        <v>500.30051716577202</v>
      </c>
      <c r="FD55" s="51">
        <v>653.01663151652178</v>
      </c>
      <c r="FE55" s="51">
        <v>0</v>
      </c>
      <c r="FF55" s="51">
        <v>5349.2232161632637</v>
      </c>
      <c r="FG55" s="51">
        <v>808.05086372611459</v>
      </c>
      <c r="FH55" s="51">
        <v>5096.9207896612452</v>
      </c>
      <c r="FI55" s="51">
        <v>40800.468332252865</v>
      </c>
      <c r="FJ55" s="51">
        <v>2067.0219849630448</v>
      </c>
      <c r="FK55" s="58">
        <v>219007901.55678135</v>
      </c>
      <c r="FL55" s="59">
        <v>5130769.6398613201</v>
      </c>
      <c r="FM55" s="62">
        <v>5130769.6398613201</v>
      </c>
      <c r="FN55" s="62">
        <v>0</v>
      </c>
      <c r="FO55" s="59">
        <v>-3567151.9556517377</v>
      </c>
      <c r="FP55" s="62">
        <v>0</v>
      </c>
      <c r="FQ55" s="59">
        <v>-3567151.9556517377</v>
      </c>
      <c r="FR55" s="62">
        <v>68943404.87323761</v>
      </c>
      <c r="FS55" s="62">
        <v>0</v>
      </c>
      <c r="FT55" s="59">
        <v>68943404.87323761</v>
      </c>
      <c r="FU55" s="59">
        <v>289514924.11422855</v>
      </c>
      <c r="FW55" s="60">
        <f>+[1]Supply!FS55</f>
        <v>289514924.11422855</v>
      </c>
      <c r="FX55" s="61">
        <f t="shared" si="0"/>
        <v>0</v>
      </c>
    </row>
    <row r="56" spans="1:180" s="63" customFormat="1" ht="14.4" x14ac:dyDescent="0.3">
      <c r="A56" s="86" t="s">
        <v>81</v>
      </c>
      <c r="B56" s="43">
        <v>52</v>
      </c>
      <c r="C56" s="51">
        <v>82487.005157917956</v>
      </c>
      <c r="D56" s="51">
        <v>5962.6493833902814</v>
      </c>
      <c r="E56" s="51">
        <v>7058.0222122365476</v>
      </c>
      <c r="F56" s="51">
        <v>4562.4312412871659</v>
      </c>
      <c r="G56" s="51">
        <v>477.61924569705593</v>
      </c>
      <c r="H56" s="51">
        <v>9401.088561162258</v>
      </c>
      <c r="I56" s="51">
        <v>220.65387033691908</v>
      </c>
      <c r="J56" s="51">
        <v>5956.9109317297853</v>
      </c>
      <c r="K56" s="51">
        <v>5769.3871579290835</v>
      </c>
      <c r="L56" s="51">
        <v>56.963951151832717</v>
      </c>
      <c r="M56" s="51">
        <v>12058.832157880095</v>
      </c>
      <c r="N56" s="51">
        <v>971.81137251096334</v>
      </c>
      <c r="O56" s="51">
        <v>414.19232604930158</v>
      </c>
      <c r="P56" s="51">
        <v>68.356723493266543</v>
      </c>
      <c r="Q56" s="51">
        <v>118.09085614932073</v>
      </c>
      <c r="R56" s="51">
        <v>13649.66775423165</v>
      </c>
      <c r="S56" s="51">
        <v>1828.4068560085923</v>
      </c>
      <c r="T56" s="51">
        <v>2682.7830643082102</v>
      </c>
      <c r="U56" s="51">
        <v>1933.3130053087145</v>
      </c>
      <c r="V56" s="51">
        <v>6736.5451106744458</v>
      </c>
      <c r="W56" s="51">
        <v>0</v>
      </c>
      <c r="X56" s="51">
        <v>167.60679257846479</v>
      </c>
      <c r="Y56" s="51">
        <v>93.758266655203585</v>
      </c>
      <c r="Z56" s="51">
        <v>6949.9261914443159</v>
      </c>
      <c r="AA56" s="51">
        <v>361.94109207157226</v>
      </c>
      <c r="AB56" s="51">
        <v>6887923.8075235905</v>
      </c>
      <c r="AC56" s="51">
        <v>71760.678078053796</v>
      </c>
      <c r="AD56" s="51">
        <v>78.741809922838186</v>
      </c>
      <c r="AE56" s="51">
        <v>0</v>
      </c>
      <c r="AF56" s="51">
        <v>4172.432565998145</v>
      </c>
      <c r="AG56" s="51">
        <v>4201.4913938858417</v>
      </c>
      <c r="AH56" s="51">
        <v>3645.5227188546933</v>
      </c>
      <c r="AI56" s="51">
        <v>3132.6798342184411</v>
      </c>
      <c r="AJ56" s="51">
        <v>106.70410364113501</v>
      </c>
      <c r="AK56" s="51">
        <v>18805.472494658956</v>
      </c>
      <c r="AL56" s="51">
        <v>5497.3720677298425</v>
      </c>
      <c r="AM56" s="51">
        <v>1023.3652524713566</v>
      </c>
      <c r="AN56" s="51">
        <v>2981.7190061992619</v>
      </c>
      <c r="AO56" s="51">
        <v>13.083508384847779</v>
      </c>
      <c r="AP56" s="51">
        <v>29775.619111898006</v>
      </c>
      <c r="AQ56" s="51">
        <v>290.32515880382078</v>
      </c>
      <c r="AR56" s="51">
        <v>31090.799106631937</v>
      </c>
      <c r="AS56" s="51">
        <v>80566.59973188593</v>
      </c>
      <c r="AT56" s="51">
        <v>4328.7317549281552</v>
      </c>
      <c r="AU56" s="51">
        <v>12454.429142021037</v>
      </c>
      <c r="AV56" s="51">
        <v>105958.37972550046</v>
      </c>
      <c r="AW56" s="51">
        <v>16474.630219644252</v>
      </c>
      <c r="AX56" s="51">
        <v>461.41684171329717</v>
      </c>
      <c r="AY56" s="51">
        <v>1110.0790700909872</v>
      </c>
      <c r="AZ56" s="51">
        <v>754.57470394389929</v>
      </c>
      <c r="BA56" s="51">
        <v>1264975.3269291425</v>
      </c>
      <c r="BB56" s="51">
        <v>2465795.9304381148</v>
      </c>
      <c r="BC56" s="51">
        <v>26143382.615722731</v>
      </c>
      <c r="BD56" s="51">
        <v>3308567.8516575373</v>
      </c>
      <c r="BE56" s="51">
        <v>10917454.098496318</v>
      </c>
      <c r="BF56" s="51">
        <v>85186.444863088487</v>
      </c>
      <c r="BG56" s="51">
        <v>211935.31169024261</v>
      </c>
      <c r="BH56" s="51">
        <v>437792.6540330862</v>
      </c>
      <c r="BI56" s="51">
        <v>585.43365497377135</v>
      </c>
      <c r="BJ56" s="51">
        <v>0</v>
      </c>
      <c r="BK56" s="51">
        <v>2.3532531718253002</v>
      </c>
      <c r="BL56" s="51">
        <v>37879.83197222773</v>
      </c>
      <c r="BM56" s="51">
        <v>202573.01795903381</v>
      </c>
      <c r="BN56" s="51">
        <v>93.76006480576261</v>
      </c>
      <c r="BO56" s="51">
        <v>4054.7553588547939</v>
      </c>
      <c r="BP56" s="51">
        <v>2445.7138623594219</v>
      </c>
      <c r="BQ56" s="51">
        <v>1164.930407366802</v>
      </c>
      <c r="BR56" s="51">
        <v>149384.49509952543</v>
      </c>
      <c r="BS56" s="51">
        <v>106156.77279098559</v>
      </c>
      <c r="BT56" s="51">
        <v>2962.0304162057218</v>
      </c>
      <c r="BU56" s="51">
        <v>8545.4217850114073</v>
      </c>
      <c r="BV56" s="51">
        <v>5703.0348236460568</v>
      </c>
      <c r="BW56" s="51">
        <v>11133.90123582914</v>
      </c>
      <c r="BX56" s="51">
        <v>1583.8235368802266</v>
      </c>
      <c r="BY56" s="51">
        <v>1488.2876474545462</v>
      </c>
      <c r="BZ56" s="51">
        <v>29901.198806020595</v>
      </c>
      <c r="CA56" s="51">
        <v>2575.3699291806274</v>
      </c>
      <c r="CB56" s="51">
        <v>99.127131868894551</v>
      </c>
      <c r="CC56" s="51">
        <v>123.05314904757567</v>
      </c>
      <c r="CD56" s="51">
        <v>4050.9208954249975</v>
      </c>
      <c r="CE56" s="51">
        <v>2405.0450255409337</v>
      </c>
      <c r="CF56" s="51">
        <v>581.53121841878908</v>
      </c>
      <c r="CG56" s="51">
        <v>406.32319390529659</v>
      </c>
      <c r="CH56" s="51">
        <v>0</v>
      </c>
      <c r="CI56" s="51">
        <v>0.73979386933662039</v>
      </c>
      <c r="CJ56" s="51">
        <v>351.43419154022291</v>
      </c>
      <c r="CK56" s="51">
        <v>309.71514860440396</v>
      </c>
      <c r="CL56" s="51">
        <v>5214.930580367949</v>
      </c>
      <c r="CM56" s="51">
        <v>870.95447905712501</v>
      </c>
      <c r="CN56" s="51">
        <v>1952394.2173653638</v>
      </c>
      <c r="CO56" s="51">
        <v>2648.2750050645186</v>
      </c>
      <c r="CP56" s="51">
        <v>297.66666653009287</v>
      </c>
      <c r="CQ56" s="51">
        <v>88.180349004022943</v>
      </c>
      <c r="CR56" s="51">
        <v>434171.65187354118</v>
      </c>
      <c r="CS56" s="51">
        <v>1782658.7417069874</v>
      </c>
      <c r="CT56" s="51">
        <v>1120.6347075854112</v>
      </c>
      <c r="CU56" s="51">
        <v>869976.57428643107</v>
      </c>
      <c r="CV56" s="51">
        <v>29041.409125390681</v>
      </c>
      <c r="CW56" s="51">
        <v>184.9301462835659</v>
      </c>
      <c r="CX56" s="51">
        <v>0</v>
      </c>
      <c r="CY56" s="51">
        <v>181.56854757982643</v>
      </c>
      <c r="CZ56" s="51">
        <v>126.30158221167599</v>
      </c>
      <c r="DA56" s="51">
        <v>4.7200835665883147</v>
      </c>
      <c r="DB56" s="51">
        <v>2750.808249025567</v>
      </c>
      <c r="DC56" s="51">
        <v>12.005541686747131</v>
      </c>
      <c r="DD56" s="51">
        <v>11389.214499196227</v>
      </c>
      <c r="DE56" s="51">
        <v>21533.41093824177</v>
      </c>
      <c r="DF56" s="51">
        <v>912.0214925545007</v>
      </c>
      <c r="DG56" s="51">
        <v>78273.732322196869</v>
      </c>
      <c r="DH56" s="51">
        <v>30054.523478146933</v>
      </c>
      <c r="DI56" s="51">
        <v>27827.847536317306</v>
      </c>
      <c r="DJ56" s="51">
        <v>5404.1348250887704</v>
      </c>
      <c r="DK56" s="51">
        <v>5361.4634955792753</v>
      </c>
      <c r="DL56" s="51">
        <v>381109.58225649031</v>
      </c>
      <c r="DM56" s="51">
        <v>857.83083671721363</v>
      </c>
      <c r="DN56" s="51">
        <v>823.47434701963982</v>
      </c>
      <c r="DO56" s="51">
        <v>27009.436929720268</v>
      </c>
      <c r="DP56" s="51">
        <v>6144.9934882077114</v>
      </c>
      <c r="DQ56" s="51">
        <v>507.66957968622017</v>
      </c>
      <c r="DR56" s="51">
        <v>4904.7594429410683</v>
      </c>
      <c r="DS56" s="51">
        <v>0</v>
      </c>
      <c r="DT56" s="51">
        <v>0</v>
      </c>
      <c r="DU56" s="51">
        <v>12939.232739176445</v>
      </c>
      <c r="DV56" s="51">
        <v>1756.510315835164</v>
      </c>
      <c r="DW56" s="51">
        <v>432080.22631487617</v>
      </c>
      <c r="DX56" s="51">
        <v>1867301.4706671359</v>
      </c>
      <c r="DY56" s="51">
        <v>641.38030983616761</v>
      </c>
      <c r="DZ56" s="51">
        <v>595.89774650820323</v>
      </c>
      <c r="EA56" s="51">
        <v>236.17638463800196</v>
      </c>
      <c r="EB56" s="51">
        <v>9204.9423459875361</v>
      </c>
      <c r="EC56" s="51">
        <v>3509.9275948332411</v>
      </c>
      <c r="ED56" s="51">
        <v>1665.0801636768765</v>
      </c>
      <c r="EE56" s="51">
        <v>7731.2574319636196</v>
      </c>
      <c r="EF56" s="51">
        <v>241.89648930411656</v>
      </c>
      <c r="EG56" s="51">
        <v>0</v>
      </c>
      <c r="EH56" s="51">
        <v>140.17337545244027</v>
      </c>
      <c r="EI56" s="51">
        <v>15754.724293153413</v>
      </c>
      <c r="EJ56" s="51">
        <v>834.90607771381735</v>
      </c>
      <c r="EK56" s="51">
        <v>167.55842658755878</v>
      </c>
      <c r="EL56" s="51">
        <v>7655.2836339392234</v>
      </c>
      <c r="EM56" s="51">
        <v>1328.3274657590227</v>
      </c>
      <c r="EN56" s="51">
        <v>29431.770983745893</v>
      </c>
      <c r="EO56" s="51">
        <v>4749.5954771764054</v>
      </c>
      <c r="EP56" s="51">
        <v>134.6737625600874</v>
      </c>
      <c r="EQ56" s="51">
        <v>1920.3572298141864</v>
      </c>
      <c r="ER56" s="51">
        <v>301.05433919227039</v>
      </c>
      <c r="ES56" s="51">
        <v>6521.849939898626</v>
      </c>
      <c r="ET56" s="51">
        <v>490.50655506671103</v>
      </c>
      <c r="EU56" s="51">
        <v>20510.369952417168</v>
      </c>
      <c r="EV56" s="51">
        <v>26131.986075262565</v>
      </c>
      <c r="EW56" s="51">
        <v>51452.433362547672</v>
      </c>
      <c r="EX56" s="51">
        <v>19296.202374191038</v>
      </c>
      <c r="EY56" s="51">
        <v>8430.2421565849745</v>
      </c>
      <c r="EZ56" s="51">
        <v>72560.964393013739</v>
      </c>
      <c r="FA56" s="51">
        <v>5192.5564371292867</v>
      </c>
      <c r="FB56" s="51">
        <v>804.24364993525694</v>
      </c>
      <c r="FC56" s="51">
        <v>8975.0061972394888</v>
      </c>
      <c r="FD56" s="51">
        <v>441.89407796584572</v>
      </c>
      <c r="FE56" s="51">
        <v>23.725534472836124</v>
      </c>
      <c r="FF56" s="51">
        <v>23905.531610373448</v>
      </c>
      <c r="FG56" s="51">
        <v>4104.4954914976433</v>
      </c>
      <c r="FH56" s="51">
        <v>5753.2336826769351</v>
      </c>
      <c r="FI56" s="51">
        <v>82679.415410010028</v>
      </c>
      <c r="FJ56" s="51">
        <v>1678.0252544967432</v>
      </c>
      <c r="FK56" s="58">
        <v>61291381.645876296</v>
      </c>
      <c r="FL56" s="59">
        <v>4028950.6828522002</v>
      </c>
      <c r="FM56" s="62">
        <v>4028950.6828522002</v>
      </c>
      <c r="FN56" s="62">
        <v>0</v>
      </c>
      <c r="FO56" s="59">
        <v>-2878982.7745506531</v>
      </c>
      <c r="FP56" s="62">
        <v>0</v>
      </c>
      <c r="FQ56" s="59">
        <v>-2878982.7745506531</v>
      </c>
      <c r="FR56" s="62">
        <v>10366403.248580702</v>
      </c>
      <c r="FS56" s="62">
        <v>0</v>
      </c>
      <c r="FT56" s="59">
        <v>10366403.248580702</v>
      </c>
      <c r="FU56" s="59">
        <v>72807752.802758545</v>
      </c>
      <c r="FW56" s="60">
        <f>+[1]Supply!FS56</f>
        <v>72807752.802758545</v>
      </c>
      <c r="FX56" s="61">
        <f t="shared" si="0"/>
        <v>0</v>
      </c>
    </row>
    <row r="57" spans="1:180" s="63" customFormat="1" ht="14.4" x14ac:dyDescent="0.3">
      <c r="A57" s="86" t="s">
        <v>82</v>
      </c>
      <c r="B57" s="43">
        <v>53</v>
      </c>
      <c r="C57" s="51">
        <v>105878.42273692836</v>
      </c>
      <c r="D57" s="51">
        <v>4064.5562321301863</v>
      </c>
      <c r="E57" s="51">
        <v>17461.608526734271</v>
      </c>
      <c r="F57" s="51">
        <v>12321.271885941704</v>
      </c>
      <c r="G57" s="51">
        <v>4348.0154566381461</v>
      </c>
      <c r="H57" s="51">
        <v>29101.812085089277</v>
      </c>
      <c r="I57" s="51">
        <v>2475.0846368130815</v>
      </c>
      <c r="J57" s="51">
        <v>16593.500254450933</v>
      </c>
      <c r="K57" s="51">
        <v>66605.394309729294</v>
      </c>
      <c r="L57" s="51">
        <v>494.47428379424849</v>
      </c>
      <c r="M57" s="51">
        <v>11778.498590204694</v>
      </c>
      <c r="N57" s="51">
        <v>65414.807275399093</v>
      </c>
      <c r="O57" s="51">
        <v>24268.423471276939</v>
      </c>
      <c r="P57" s="51">
        <v>3321.8741992240352</v>
      </c>
      <c r="Q57" s="51">
        <v>2723.5567145342175</v>
      </c>
      <c r="R57" s="51">
        <v>7775.8263898354044</v>
      </c>
      <c r="S57" s="51">
        <v>6986.0042855378351</v>
      </c>
      <c r="T57" s="51">
        <v>26971.061018274493</v>
      </c>
      <c r="U57" s="51">
        <v>1322.0721146096112</v>
      </c>
      <c r="V57" s="51">
        <v>24489.674687650386</v>
      </c>
      <c r="W57" s="51">
        <v>0</v>
      </c>
      <c r="X57" s="51">
        <v>7570.3535084294117</v>
      </c>
      <c r="Y57" s="51">
        <v>9529.7260299663612</v>
      </c>
      <c r="Z57" s="51">
        <v>27420.700448589141</v>
      </c>
      <c r="AA57" s="51">
        <v>1596.7272290656601</v>
      </c>
      <c r="AB57" s="51">
        <v>13296.611810941218</v>
      </c>
      <c r="AC57" s="51">
        <v>15215.524670031027</v>
      </c>
      <c r="AD57" s="51">
        <v>134699.92755011449</v>
      </c>
      <c r="AE57" s="51">
        <v>474515.10121579136</v>
      </c>
      <c r="AF57" s="51">
        <v>0</v>
      </c>
      <c r="AG57" s="51">
        <v>14827.251457631346</v>
      </c>
      <c r="AH57" s="51">
        <v>26625.87653544782</v>
      </c>
      <c r="AI57" s="51">
        <v>6071.263144401556</v>
      </c>
      <c r="AJ57" s="51">
        <v>8136.1390792605562</v>
      </c>
      <c r="AK57" s="51">
        <v>89977.569461474923</v>
      </c>
      <c r="AL57" s="51">
        <v>69274.835019752936</v>
      </c>
      <c r="AM57" s="51">
        <v>13275.416464402984</v>
      </c>
      <c r="AN57" s="51">
        <v>2626.9892239446067</v>
      </c>
      <c r="AO57" s="51">
        <v>8999.0590290651526</v>
      </c>
      <c r="AP57" s="51">
        <v>6711.3125832486558</v>
      </c>
      <c r="AQ57" s="51">
        <v>19211.551194240041</v>
      </c>
      <c r="AR57" s="51">
        <v>3272.2888628052006</v>
      </c>
      <c r="AS57" s="51">
        <v>62.34008500145471</v>
      </c>
      <c r="AT57" s="51">
        <v>2687.559488803337</v>
      </c>
      <c r="AU57" s="51">
        <v>11543.518089846139</v>
      </c>
      <c r="AV57" s="51">
        <v>12607.471305188004</v>
      </c>
      <c r="AW57" s="51">
        <v>13069.236227651334</v>
      </c>
      <c r="AX57" s="51">
        <v>1951.6964972706312</v>
      </c>
      <c r="AY57" s="51">
        <v>5412.2096089023271</v>
      </c>
      <c r="AZ57" s="51">
        <v>196.2634354311397</v>
      </c>
      <c r="BA57" s="51">
        <v>34493.349417613601</v>
      </c>
      <c r="BB57" s="51">
        <v>29590.575079242462</v>
      </c>
      <c r="BC57" s="51">
        <v>15279978.852688776</v>
      </c>
      <c r="BD57" s="51">
        <v>1449777.9975413319</v>
      </c>
      <c r="BE57" s="51">
        <v>424176.40727323713</v>
      </c>
      <c r="BF57" s="51">
        <v>22489.354815907016</v>
      </c>
      <c r="BG57" s="51">
        <v>27172.1880664983</v>
      </c>
      <c r="BH57" s="51">
        <v>239802.77683204575</v>
      </c>
      <c r="BI57" s="51">
        <v>200.32224808392584</v>
      </c>
      <c r="BJ57" s="51">
        <v>164009.16751789491</v>
      </c>
      <c r="BK57" s="51">
        <v>2937.938827259492</v>
      </c>
      <c r="BL57" s="51">
        <v>5026.2747482747345</v>
      </c>
      <c r="BM57" s="51">
        <v>39830.350156822497</v>
      </c>
      <c r="BN57" s="51">
        <v>3284.716995651544</v>
      </c>
      <c r="BO57" s="51">
        <v>2668.4938315343811</v>
      </c>
      <c r="BP57" s="51">
        <v>16499.448887038161</v>
      </c>
      <c r="BQ57" s="51">
        <v>16584.500773894186</v>
      </c>
      <c r="BR57" s="51">
        <v>62054.95989977198</v>
      </c>
      <c r="BS57" s="51">
        <v>82709.478666463139</v>
      </c>
      <c r="BT57" s="51">
        <v>6696.2312736638805</v>
      </c>
      <c r="BU57" s="51">
        <v>156615.8526572448</v>
      </c>
      <c r="BV57" s="51">
        <v>243477.00242489693</v>
      </c>
      <c r="BW57" s="51">
        <v>33470.545951577442</v>
      </c>
      <c r="BX57" s="51">
        <v>29374.649953051892</v>
      </c>
      <c r="BY57" s="51">
        <v>8383.4512362633686</v>
      </c>
      <c r="BZ57" s="51">
        <v>115895.4794065077</v>
      </c>
      <c r="CA57" s="51">
        <v>15201.254072433558</v>
      </c>
      <c r="CB57" s="51">
        <v>22728.359402879996</v>
      </c>
      <c r="CC57" s="51">
        <v>2542.347712862043</v>
      </c>
      <c r="CD57" s="51">
        <v>215.23963498737476</v>
      </c>
      <c r="CE57" s="51">
        <v>22672.963281412642</v>
      </c>
      <c r="CF57" s="51">
        <v>0</v>
      </c>
      <c r="CG57" s="51">
        <v>7999.4621540485387</v>
      </c>
      <c r="CH57" s="51">
        <v>0</v>
      </c>
      <c r="CI57" s="51">
        <v>2055.8217954057272</v>
      </c>
      <c r="CJ57" s="51">
        <v>0</v>
      </c>
      <c r="CK57" s="51">
        <v>4332.3501192318554</v>
      </c>
      <c r="CL57" s="51">
        <v>5906.6828677742224</v>
      </c>
      <c r="CM57" s="51">
        <v>0</v>
      </c>
      <c r="CN57" s="51">
        <v>16485.044521676609</v>
      </c>
      <c r="CO57" s="51">
        <v>25069.128111578852</v>
      </c>
      <c r="CP57" s="51">
        <v>1041.0615402803355</v>
      </c>
      <c r="CQ57" s="51">
        <v>1357.2753623101644</v>
      </c>
      <c r="CR57" s="51">
        <v>291889.66645575047</v>
      </c>
      <c r="CS57" s="51">
        <v>3955.1686714006069</v>
      </c>
      <c r="CT57" s="51">
        <v>6834.3771710511073</v>
      </c>
      <c r="CU57" s="51">
        <v>11085.357243108952</v>
      </c>
      <c r="CV57" s="51">
        <v>64795.895265909305</v>
      </c>
      <c r="CW57" s="51">
        <v>72748.661484887125</v>
      </c>
      <c r="CX57" s="51">
        <v>0</v>
      </c>
      <c r="CY57" s="51">
        <v>113.0931415915642</v>
      </c>
      <c r="CZ57" s="51">
        <v>15129.240724304716</v>
      </c>
      <c r="DA57" s="51">
        <v>25585.49831493069</v>
      </c>
      <c r="DB57" s="51">
        <v>89426.103250087646</v>
      </c>
      <c r="DC57" s="51">
        <v>1397.3802669522099</v>
      </c>
      <c r="DD57" s="51">
        <v>132832.43586626105</v>
      </c>
      <c r="DE57" s="51">
        <v>89190.751793374075</v>
      </c>
      <c r="DF57" s="51">
        <v>6301.078071831239</v>
      </c>
      <c r="DG57" s="51">
        <v>104101.43710564522</v>
      </c>
      <c r="DH57" s="51">
        <v>44685.77632851254</v>
      </c>
      <c r="DI57" s="51">
        <v>80668.904900070222</v>
      </c>
      <c r="DJ57" s="51">
        <v>47282.642884122572</v>
      </c>
      <c r="DK57" s="51">
        <v>32302.937551702482</v>
      </c>
      <c r="DL57" s="51">
        <v>733205.04698527104</v>
      </c>
      <c r="DM57" s="51">
        <v>303.96890258205229</v>
      </c>
      <c r="DN57" s="51">
        <v>513.08390217076419</v>
      </c>
      <c r="DO57" s="51">
        <v>93734.005182970446</v>
      </c>
      <c r="DP57" s="51">
        <v>30372.239907703392</v>
      </c>
      <c r="DQ57" s="51">
        <v>11392.426744328925</v>
      </c>
      <c r="DR57" s="51">
        <v>15133.949640083616</v>
      </c>
      <c r="DS57" s="51">
        <v>35702.111414847539</v>
      </c>
      <c r="DT57" s="51">
        <v>6535.6236445438317</v>
      </c>
      <c r="DU57" s="51">
        <v>96861.43502201559</v>
      </c>
      <c r="DV57" s="51">
        <v>37016.372079696601</v>
      </c>
      <c r="DW57" s="51">
        <v>134474.21116744791</v>
      </c>
      <c r="DX57" s="51">
        <v>165411.52978394486</v>
      </c>
      <c r="DY57" s="51">
        <v>3063.9897722632923</v>
      </c>
      <c r="DZ57" s="51">
        <v>11169.362529123004</v>
      </c>
      <c r="EA57" s="51">
        <v>1243.4962982172081</v>
      </c>
      <c r="EB57" s="51">
        <v>104810.91878729301</v>
      </c>
      <c r="EC57" s="51">
        <v>4055.253870901417</v>
      </c>
      <c r="ED57" s="51">
        <v>93.227245400565749</v>
      </c>
      <c r="EE57" s="51">
        <v>140447.64575937667</v>
      </c>
      <c r="EF57" s="51">
        <v>0</v>
      </c>
      <c r="EG57" s="51">
        <v>0</v>
      </c>
      <c r="EH57" s="51">
        <v>3326.8124603888996</v>
      </c>
      <c r="EI57" s="51">
        <v>169314.31523674304</v>
      </c>
      <c r="EJ57" s="51">
        <v>2045.8543983086249</v>
      </c>
      <c r="EK57" s="51">
        <v>1457.8284697900608</v>
      </c>
      <c r="EL57" s="51">
        <v>43450.446710147604</v>
      </c>
      <c r="EM57" s="51">
        <v>5331.2782772886139</v>
      </c>
      <c r="EN57" s="51">
        <v>33246.949996981355</v>
      </c>
      <c r="EO57" s="51">
        <v>20453.18603479601</v>
      </c>
      <c r="EP57" s="51">
        <v>6046.2487846609029</v>
      </c>
      <c r="EQ57" s="51">
        <v>12693.021813842201</v>
      </c>
      <c r="ER57" s="51">
        <v>3951.6955297571012</v>
      </c>
      <c r="ES57" s="51">
        <v>8047.300531391581</v>
      </c>
      <c r="ET57" s="51">
        <v>22569.055491563511</v>
      </c>
      <c r="EU57" s="51">
        <v>16857.259819247429</v>
      </c>
      <c r="EV57" s="51">
        <v>24418.943376694042</v>
      </c>
      <c r="EW57" s="51">
        <v>211803.30245823399</v>
      </c>
      <c r="EX57" s="51">
        <v>172388.3815094115</v>
      </c>
      <c r="EY57" s="51">
        <v>16140.204927693914</v>
      </c>
      <c r="EZ57" s="51">
        <v>171161.66599414861</v>
      </c>
      <c r="FA57" s="51">
        <v>16885.903641859022</v>
      </c>
      <c r="FB57" s="51">
        <v>2208.1335882832327</v>
      </c>
      <c r="FC57" s="51">
        <v>23364.730395681887</v>
      </c>
      <c r="FD57" s="51">
        <v>1706.4577036618443</v>
      </c>
      <c r="FE57" s="51">
        <v>4026.6681393769131</v>
      </c>
      <c r="FF57" s="51">
        <v>88400.255631407155</v>
      </c>
      <c r="FG57" s="51">
        <v>20710.680885377515</v>
      </c>
      <c r="FH57" s="51">
        <v>5476.4764797650596</v>
      </c>
      <c r="FI57" s="51">
        <v>951214.83053386025</v>
      </c>
      <c r="FJ57" s="51">
        <v>7633.4876399351897</v>
      </c>
      <c r="FK57" s="58">
        <v>24871785.497750901</v>
      </c>
      <c r="FL57" s="59">
        <v>35654128.4858739</v>
      </c>
      <c r="FM57" s="62">
        <v>35654128.4858739</v>
      </c>
      <c r="FN57" s="62">
        <v>0</v>
      </c>
      <c r="FO57" s="59">
        <v>9348819.964648515</v>
      </c>
      <c r="FP57" s="62">
        <v>0</v>
      </c>
      <c r="FQ57" s="59">
        <v>9348819.964648515</v>
      </c>
      <c r="FR57" s="62">
        <v>250224647.41109699</v>
      </c>
      <c r="FS57" s="62">
        <v>0</v>
      </c>
      <c r="FT57" s="59">
        <v>250224647.41109699</v>
      </c>
      <c r="FU57" s="59">
        <v>320099381.35937029</v>
      </c>
      <c r="FW57" s="60">
        <f>+[1]Supply!FS57</f>
        <v>320099381.35937029</v>
      </c>
      <c r="FX57" s="61">
        <f t="shared" si="0"/>
        <v>0</v>
      </c>
    </row>
    <row r="58" spans="1:180" s="63" customFormat="1" ht="14.4" x14ac:dyDescent="0.3">
      <c r="A58" s="86" t="s">
        <v>83</v>
      </c>
      <c r="B58" s="43">
        <v>54</v>
      </c>
      <c r="C58" s="51">
        <v>0</v>
      </c>
      <c r="D58" s="51">
        <v>0</v>
      </c>
      <c r="E58" s="51">
        <v>72.509437390538707</v>
      </c>
      <c r="F58" s="51">
        <v>0</v>
      </c>
      <c r="G58" s="51">
        <v>0</v>
      </c>
      <c r="H58" s="51">
        <v>24.97932566109197</v>
      </c>
      <c r="I58" s="51">
        <v>0</v>
      </c>
      <c r="J58" s="51">
        <v>1561.0324512130635</v>
      </c>
      <c r="K58" s="51">
        <v>10.276862046929271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51">
        <v>0</v>
      </c>
      <c r="S58" s="51">
        <v>3.6088459505415647</v>
      </c>
      <c r="T58" s="51">
        <v>0</v>
      </c>
      <c r="U58" s="51">
        <v>31.890168765124798</v>
      </c>
      <c r="V58" s="51">
        <v>27.100419617233506</v>
      </c>
      <c r="W58" s="51">
        <v>0</v>
      </c>
      <c r="X58" s="51">
        <v>0</v>
      </c>
      <c r="Y58" s="51">
        <v>0</v>
      </c>
      <c r="Z58" s="51">
        <v>176.28241161289023</v>
      </c>
      <c r="AA58" s="51">
        <v>0</v>
      </c>
      <c r="AB58" s="51">
        <v>0</v>
      </c>
      <c r="AC58" s="51">
        <v>34.934677432386799</v>
      </c>
      <c r="AD58" s="51">
        <v>0</v>
      </c>
      <c r="AE58" s="51">
        <v>0</v>
      </c>
      <c r="AF58" s="51">
        <v>0</v>
      </c>
      <c r="AG58" s="51">
        <v>0</v>
      </c>
      <c r="AH58" s="51">
        <v>239.43735453163234</v>
      </c>
      <c r="AI58" s="51">
        <v>0</v>
      </c>
      <c r="AJ58" s="51">
        <v>0</v>
      </c>
      <c r="AK58" s="51">
        <v>0</v>
      </c>
      <c r="AL58" s="51">
        <v>41.228395688096285</v>
      </c>
      <c r="AM58" s="51">
        <v>166.66387762567857</v>
      </c>
      <c r="AN58" s="51">
        <v>13.004669043542316</v>
      </c>
      <c r="AO58" s="51">
        <v>0</v>
      </c>
      <c r="AP58" s="51">
        <v>102.00584108754661</v>
      </c>
      <c r="AQ58" s="51">
        <v>0</v>
      </c>
      <c r="AR58" s="51">
        <v>0</v>
      </c>
      <c r="AS58" s="51">
        <v>0</v>
      </c>
      <c r="AT58" s="51">
        <v>0</v>
      </c>
      <c r="AU58" s="51">
        <v>0</v>
      </c>
      <c r="AV58" s="51">
        <v>798.61295626512242</v>
      </c>
      <c r="AW58" s="51">
        <v>0</v>
      </c>
      <c r="AX58" s="51">
        <v>0</v>
      </c>
      <c r="AY58" s="51">
        <v>0</v>
      </c>
      <c r="AZ58" s="51">
        <v>0</v>
      </c>
      <c r="BA58" s="51">
        <v>2908279.8228510194</v>
      </c>
      <c r="BB58" s="51">
        <v>3493.3558062238681</v>
      </c>
      <c r="BC58" s="51">
        <v>714646.24000498187</v>
      </c>
      <c r="BD58" s="51">
        <v>42954920.133175075</v>
      </c>
      <c r="BE58" s="51">
        <v>34955071.385398656</v>
      </c>
      <c r="BF58" s="51">
        <v>194.14366209019806</v>
      </c>
      <c r="BG58" s="51">
        <v>11.746579563593421</v>
      </c>
      <c r="BH58" s="51">
        <v>295234.48542555241</v>
      </c>
      <c r="BI58" s="51">
        <v>0</v>
      </c>
      <c r="BJ58" s="51">
        <v>0</v>
      </c>
      <c r="BK58" s="51">
        <v>0.20258235513210787</v>
      </c>
      <c r="BL58" s="51">
        <v>18.427050809771163</v>
      </c>
      <c r="BM58" s="51">
        <v>21740.712340649126</v>
      </c>
      <c r="BN58" s="51">
        <v>0</v>
      </c>
      <c r="BO58" s="51">
        <v>380.0434731719256</v>
      </c>
      <c r="BP58" s="51">
        <v>769.2675027742215</v>
      </c>
      <c r="BQ58" s="51">
        <v>129.54357458703819</v>
      </c>
      <c r="BR58" s="51">
        <v>195468.15955720373</v>
      </c>
      <c r="BS58" s="51">
        <v>102.78965092144966</v>
      </c>
      <c r="BT58" s="51">
        <v>0</v>
      </c>
      <c r="BU58" s="51">
        <v>192.95191129612994</v>
      </c>
      <c r="BV58" s="51">
        <v>0</v>
      </c>
      <c r="BW58" s="51">
        <v>114.47291673124852</v>
      </c>
      <c r="BX58" s="51">
        <v>255.86669565647986</v>
      </c>
      <c r="BY58" s="51">
        <v>0</v>
      </c>
      <c r="BZ58" s="51">
        <v>2781.9364145812992</v>
      </c>
      <c r="CA58" s="51">
        <v>1721.4374017902394</v>
      </c>
      <c r="CB58" s="51">
        <v>0.69452130608779616</v>
      </c>
      <c r="CC58" s="51">
        <v>84.43659765857808</v>
      </c>
      <c r="CD58" s="51">
        <v>0</v>
      </c>
      <c r="CE58" s="51">
        <v>0</v>
      </c>
      <c r="CF58" s="51">
        <v>0</v>
      </c>
      <c r="CG58" s="51">
        <v>179.78527282668091</v>
      </c>
      <c r="CH58" s="51">
        <v>0</v>
      </c>
      <c r="CI58" s="51">
        <v>10.566705140707072</v>
      </c>
      <c r="CJ58" s="51">
        <v>0</v>
      </c>
      <c r="CK58" s="51">
        <v>0</v>
      </c>
      <c r="CL58" s="51">
        <v>9.9158579725678805E-2</v>
      </c>
      <c r="CM58" s="51">
        <v>0</v>
      </c>
      <c r="CN58" s="51">
        <v>229139.45889211053</v>
      </c>
      <c r="CO58" s="51">
        <v>0</v>
      </c>
      <c r="CP58" s="51">
        <v>126.12876861945479</v>
      </c>
      <c r="CQ58" s="51">
        <v>156576.05119869043</v>
      </c>
      <c r="CR58" s="51">
        <v>1164214.9533499964</v>
      </c>
      <c r="CS58" s="51">
        <v>263417.56710322259</v>
      </c>
      <c r="CT58" s="51">
        <v>0</v>
      </c>
      <c r="CU58" s="51">
        <v>4307.8786219613321</v>
      </c>
      <c r="CV58" s="51">
        <v>7316.6528211965524</v>
      </c>
      <c r="CW58" s="51">
        <v>59.547616218834392</v>
      </c>
      <c r="CX58" s="51">
        <v>0</v>
      </c>
      <c r="CY58" s="51">
        <v>0</v>
      </c>
      <c r="CZ58" s="51">
        <v>0</v>
      </c>
      <c r="DA58" s="51">
        <v>0</v>
      </c>
      <c r="DB58" s="51">
        <v>5.4293884500563658</v>
      </c>
      <c r="DC58" s="51">
        <v>13.575687479767462</v>
      </c>
      <c r="DD58" s="51">
        <v>310.55166329434314</v>
      </c>
      <c r="DE58" s="51">
        <v>331.02425124024558</v>
      </c>
      <c r="DF58" s="51">
        <v>0</v>
      </c>
      <c r="DG58" s="51">
        <v>932.44267689487731</v>
      </c>
      <c r="DH58" s="51">
        <v>105.10531975572962</v>
      </c>
      <c r="DI58" s="51">
        <v>271.1514175298791</v>
      </c>
      <c r="DJ58" s="51">
        <v>789.18049187439681</v>
      </c>
      <c r="DK58" s="51">
        <v>7218.8992052465055</v>
      </c>
      <c r="DL58" s="51">
        <v>167676.04475150834</v>
      </c>
      <c r="DM58" s="51">
        <v>0</v>
      </c>
      <c r="DN58" s="51">
        <v>821.32557020043362</v>
      </c>
      <c r="DO58" s="51">
        <v>2786.689787783876</v>
      </c>
      <c r="DP58" s="51">
        <v>18840.803355222935</v>
      </c>
      <c r="DQ58" s="51">
        <v>4.5707113593092812</v>
      </c>
      <c r="DR58" s="51">
        <v>13.69330474007795</v>
      </c>
      <c r="DS58" s="51">
        <v>0</v>
      </c>
      <c r="DT58" s="51">
        <v>0</v>
      </c>
      <c r="DU58" s="51">
        <v>235.30144486394508</v>
      </c>
      <c r="DV58" s="51">
        <v>0</v>
      </c>
      <c r="DW58" s="51">
        <v>1880.1371717307575</v>
      </c>
      <c r="DX58" s="51">
        <v>25.237948348492978</v>
      </c>
      <c r="DY58" s="51">
        <v>0</v>
      </c>
      <c r="DZ58" s="51">
        <v>1751.4127703647907</v>
      </c>
      <c r="EA58" s="51">
        <v>17.285311568622937</v>
      </c>
      <c r="EB58" s="51">
        <v>224.60999603532687</v>
      </c>
      <c r="EC58" s="51">
        <v>0.27094334507353851</v>
      </c>
      <c r="ED58" s="51">
        <v>0</v>
      </c>
      <c r="EE58" s="51">
        <v>37.818993821668997</v>
      </c>
      <c r="EF58" s="51">
        <v>0</v>
      </c>
      <c r="EG58" s="51">
        <v>0</v>
      </c>
      <c r="EH58" s="51">
        <v>2.7599427626771971</v>
      </c>
      <c r="EI58" s="51">
        <v>362.24609487591562</v>
      </c>
      <c r="EJ58" s="51">
        <v>6.5551292367411369</v>
      </c>
      <c r="EK58" s="51">
        <v>0</v>
      </c>
      <c r="EL58" s="51">
        <v>241.20484411164176</v>
      </c>
      <c r="EM58" s="51">
        <v>31.600363197005176</v>
      </c>
      <c r="EN58" s="51">
        <v>1801.8750807554466</v>
      </c>
      <c r="EO58" s="51">
        <v>278.81041258032894</v>
      </c>
      <c r="EP58" s="51">
        <v>0</v>
      </c>
      <c r="EQ58" s="51">
        <v>116.43865751071459</v>
      </c>
      <c r="ER58" s="51">
        <v>31.046322368578817</v>
      </c>
      <c r="ES58" s="51">
        <v>78.773467236877806</v>
      </c>
      <c r="ET58" s="51">
        <v>60.001532833415979</v>
      </c>
      <c r="EU58" s="51">
        <v>0</v>
      </c>
      <c r="EV58" s="51">
        <v>3369.8558722567427</v>
      </c>
      <c r="EW58" s="51">
        <v>6689.2384818928458</v>
      </c>
      <c r="EX58" s="51">
        <v>3977.3076168362472</v>
      </c>
      <c r="EY58" s="51">
        <v>2128.948188732913</v>
      </c>
      <c r="EZ58" s="51">
        <v>277.83932345123714</v>
      </c>
      <c r="FA58" s="51">
        <v>153.33157979636192</v>
      </c>
      <c r="FB58" s="51">
        <v>323.06679771928043</v>
      </c>
      <c r="FC58" s="51">
        <v>471.792172694805</v>
      </c>
      <c r="FD58" s="51">
        <v>0</v>
      </c>
      <c r="FE58" s="51">
        <v>35.413064062830465</v>
      </c>
      <c r="FF58" s="51">
        <v>1743.1306210288835</v>
      </c>
      <c r="FG58" s="51">
        <v>857.40861063086436</v>
      </c>
      <c r="FH58" s="51">
        <v>7018.1460994823392</v>
      </c>
      <c r="FI58" s="51">
        <v>48361.446956753221</v>
      </c>
      <c r="FJ58" s="51">
        <v>0</v>
      </c>
      <c r="FK58" s="58">
        <v>84166975.311692625</v>
      </c>
      <c r="FL58" s="59">
        <v>2352772.2795947907</v>
      </c>
      <c r="FM58" s="62">
        <v>2352772.2795947907</v>
      </c>
      <c r="FN58" s="62">
        <v>0</v>
      </c>
      <c r="FO58" s="59">
        <v>6268243.2780861855</v>
      </c>
      <c r="FP58" s="62">
        <v>0</v>
      </c>
      <c r="FQ58" s="59">
        <v>6268243.2780861855</v>
      </c>
      <c r="FR58" s="62">
        <v>54532631.694267198</v>
      </c>
      <c r="FS58" s="62">
        <v>0</v>
      </c>
      <c r="FT58" s="59">
        <v>54532631.694267198</v>
      </c>
      <c r="FU58" s="59">
        <v>147320622.5636408</v>
      </c>
      <c r="FW58" s="60">
        <f>+[1]Supply!FS58</f>
        <v>147320622.5636408</v>
      </c>
      <c r="FX58" s="61">
        <f t="shared" si="0"/>
        <v>0</v>
      </c>
    </row>
    <row r="59" spans="1:180" s="63" customFormat="1" ht="14.4" x14ac:dyDescent="0.3">
      <c r="A59" s="86" t="s">
        <v>84</v>
      </c>
      <c r="B59" s="43">
        <v>55</v>
      </c>
      <c r="C59" s="51">
        <v>5770.7250109615843</v>
      </c>
      <c r="D59" s="51">
        <v>1551.6821839244685</v>
      </c>
      <c r="E59" s="51">
        <v>5345.3610873132993</v>
      </c>
      <c r="F59" s="51">
        <v>2939.4327858796451</v>
      </c>
      <c r="G59" s="51">
        <v>478.43726233211089</v>
      </c>
      <c r="H59" s="51">
        <v>5199.7746610817476</v>
      </c>
      <c r="I59" s="51">
        <v>128.5568829670257</v>
      </c>
      <c r="J59" s="51">
        <v>149.39681838902661</v>
      </c>
      <c r="K59" s="51">
        <v>52619.915416549113</v>
      </c>
      <c r="L59" s="51">
        <v>258.39442160383999</v>
      </c>
      <c r="M59" s="51">
        <v>4411.189554331585</v>
      </c>
      <c r="N59" s="51">
        <v>9321.0833855654237</v>
      </c>
      <c r="O59" s="51">
        <v>6636.080343957171</v>
      </c>
      <c r="P59" s="51">
        <v>54.7649843218733</v>
      </c>
      <c r="Q59" s="51">
        <v>59.646747977705665</v>
      </c>
      <c r="R59" s="51">
        <v>2146.3750161176395</v>
      </c>
      <c r="S59" s="51">
        <v>1313.6876562760872</v>
      </c>
      <c r="T59" s="51">
        <v>4289.6708093689649</v>
      </c>
      <c r="U59" s="51">
        <v>1655.5262166387727</v>
      </c>
      <c r="V59" s="51">
        <v>652.18589035352272</v>
      </c>
      <c r="W59" s="51">
        <v>0</v>
      </c>
      <c r="X59" s="51">
        <v>127.56204721492365</v>
      </c>
      <c r="Y59" s="51">
        <v>343.91829126849763</v>
      </c>
      <c r="Z59" s="51">
        <v>13005.221294787909</v>
      </c>
      <c r="AA59" s="51">
        <v>1802.5437692541336</v>
      </c>
      <c r="AB59" s="51">
        <v>256.82348819774512</v>
      </c>
      <c r="AC59" s="51">
        <v>206.79125169185866</v>
      </c>
      <c r="AD59" s="51">
        <v>14170.132932121825</v>
      </c>
      <c r="AE59" s="51">
        <v>0</v>
      </c>
      <c r="AF59" s="51">
        <v>0</v>
      </c>
      <c r="AG59" s="51">
        <v>2227.9379360858329</v>
      </c>
      <c r="AH59" s="51">
        <v>2785.2631194366636</v>
      </c>
      <c r="AI59" s="51">
        <v>120.21883638552723</v>
      </c>
      <c r="AJ59" s="51">
        <v>0</v>
      </c>
      <c r="AK59" s="51">
        <v>3518.0313201311465</v>
      </c>
      <c r="AL59" s="51">
        <v>10226.096355730353</v>
      </c>
      <c r="AM59" s="51">
        <v>786.44558676787415</v>
      </c>
      <c r="AN59" s="51">
        <v>15.768085430510421</v>
      </c>
      <c r="AO59" s="51">
        <v>0</v>
      </c>
      <c r="AP59" s="51">
        <v>354.83607722600641</v>
      </c>
      <c r="AQ59" s="51">
        <v>411.39438117613014</v>
      </c>
      <c r="AR59" s="51">
        <v>340.45855869343012</v>
      </c>
      <c r="AS59" s="51">
        <v>0</v>
      </c>
      <c r="AT59" s="51">
        <v>221.58902057570745</v>
      </c>
      <c r="AU59" s="51">
        <v>1441.2392904859773</v>
      </c>
      <c r="AV59" s="51">
        <v>1078.143476027851</v>
      </c>
      <c r="AW59" s="51">
        <v>2641.0274680039433</v>
      </c>
      <c r="AX59" s="51">
        <v>286.16909873955285</v>
      </c>
      <c r="AY59" s="51">
        <v>495.14858510316208</v>
      </c>
      <c r="AZ59" s="51">
        <v>119.79920980422405</v>
      </c>
      <c r="BA59" s="51">
        <v>4048.4963950794981</v>
      </c>
      <c r="BB59" s="51">
        <v>2176.8198263301338</v>
      </c>
      <c r="BC59" s="51">
        <v>7686.5161227374674</v>
      </c>
      <c r="BD59" s="51">
        <v>4425.0734693945269</v>
      </c>
      <c r="BE59" s="51">
        <v>4952757.3552610148</v>
      </c>
      <c r="BF59" s="51">
        <v>3583.1399204993895</v>
      </c>
      <c r="BG59" s="51">
        <v>1758.5836273782529</v>
      </c>
      <c r="BH59" s="51">
        <v>43826.569233762668</v>
      </c>
      <c r="BI59" s="51">
        <v>0</v>
      </c>
      <c r="BJ59" s="51">
        <v>0</v>
      </c>
      <c r="BK59" s="51">
        <v>0.32271840294300913</v>
      </c>
      <c r="BL59" s="51">
        <v>1912.931897358674</v>
      </c>
      <c r="BM59" s="51">
        <v>216.84331031007278</v>
      </c>
      <c r="BN59" s="51">
        <v>295.33862304054861</v>
      </c>
      <c r="BO59" s="51">
        <v>1654.1067420953405</v>
      </c>
      <c r="BP59" s="51">
        <v>842.79291525395104</v>
      </c>
      <c r="BQ59" s="51">
        <v>1081.3562470784263</v>
      </c>
      <c r="BR59" s="51">
        <v>227.41459391078283</v>
      </c>
      <c r="BS59" s="51">
        <v>9486.5672030147907</v>
      </c>
      <c r="BT59" s="51">
        <v>2292.7087024676207</v>
      </c>
      <c r="BU59" s="51">
        <v>26908.326545784708</v>
      </c>
      <c r="BV59" s="51">
        <v>49644.619476246233</v>
      </c>
      <c r="BW59" s="51">
        <v>3078.8517530036711</v>
      </c>
      <c r="BX59" s="51">
        <v>4812.2109818668259</v>
      </c>
      <c r="BY59" s="51">
        <v>1409.4424573837205</v>
      </c>
      <c r="BZ59" s="51">
        <v>17752.027056914925</v>
      </c>
      <c r="CA59" s="51">
        <v>4539.8546697540514</v>
      </c>
      <c r="CB59" s="51">
        <v>256.87232966271421</v>
      </c>
      <c r="CC59" s="51">
        <v>186.00749181620603</v>
      </c>
      <c r="CD59" s="51">
        <v>146.07548941448641</v>
      </c>
      <c r="CE59" s="51">
        <v>1260.1628120450887</v>
      </c>
      <c r="CF59" s="51">
        <v>372.85416438960902</v>
      </c>
      <c r="CG59" s="51">
        <v>501.17971593641397</v>
      </c>
      <c r="CH59" s="51">
        <v>0</v>
      </c>
      <c r="CI59" s="51">
        <v>1008.2705636878947</v>
      </c>
      <c r="CJ59" s="51">
        <v>0</v>
      </c>
      <c r="CK59" s="51">
        <v>502.41591576221759</v>
      </c>
      <c r="CL59" s="51">
        <v>1438.7460032047238</v>
      </c>
      <c r="CM59" s="51">
        <v>375.41103194767504</v>
      </c>
      <c r="CN59" s="51">
        <v>2110.1418199910336</v>
      </c>
      <c r="CO59" s="51">
        <v>2535.9005706836424</v>
      </c>
      <c r="CP59" s="51">
        <v>180.43861688714432</v>
      </c>
      <c r="CQ59" s="51">
        <v>70.217543200185673</v>
      </c>
      <c r="CR59" s="51">
        <v>22826.706972332468</v>
      </c>
      <c r="CS59" s="51">
        <v>2015.8642364025059</v>
      </c>
      <c r="CT59" s="51">
        <v>182.08058700492384</v>
      </c>
      <c r="CU59" s="51">
        <v>465009.15551892621</v>
      </c>
      <c r="CV59" s="51">
        <v>6386.985787460676</v>
      </c>
      <c r="CW59" s="51">
        <v>10379.027261728173</v>
      </c>
      <c r="CX59" s="51">
        <v>0</v>
      </c>
      <c r="CY59" s="51">
        <v>22.00756811852467</v>
      </c>
      <c r="CZ59" s="51">
        <v>432.82222337277682</v>
      </c>
      <c r="DA59" s="51">
        <v>0</v>
      </c>
      <c r="DB59" s="51">
        <v>4654.059752262001</v>
      </c>
      <c r="DC59" s="51">
        <v>13.924358823489742</v>
      </c>
      <c r="DD59" s="51">
        <v>27819.432743610614</v>
      </c>
      <c r="DE59" s="51">
        <v>15496.208642060818</v>
      </c>
      <c r="DF59" s="51">
        <v>0</v>
      </c>
      <c r="DG59" s="51">
        <v>11548.345276022043</v>
      </c>
      <c r="DH59" s="51">
        <v>6696.7615513407318</v>
      </c>
      <c r="DI59" s="51">
        <v>24400.443232189857</v>
      </c>
      <c r="DJ59" s="51">
        <v>5573.9010418156477</v>
      </c>
      <c r="DK59" s="51">
        <v>1665.1550344278317</v>
      </c>
      <c r="DL59" s="51">
        <v>67383.20430434389</v>
      </c>
      <c r="DM59" s="51">
        <v>185.65010582593425</v>
      </c>
      <c r="DN59" s="51">
        <v>0</v>
      </c>
      <c r="DO59" s="51">
        <v>5031.5553011293287</v>
      </c>
      <c r="DP59" s="51">
        <v>5659.7118315303514</v>
      </c>
      <c r="DQ59" s="51">
        <v>711.92774042340602</v>
      </c>
      <c r="DR59" s="51">
        <v>1992.4871723629497</v>
      </c>
      <c r="DS59" s="51">
        <v>0</v>
      </c>
      <c r="DT59" s="51">
        <v>0</v>
      </c>
      <c r="DU59" s="51">
        <v>21395.377053691405</v>
      </c>
      <c r="DV59" s="51">
        <v>0</v>
      </c>
      <c r="DW59" s="51">
        <v>29291.596131025108</v>
      </c>
      <c r="DX59" s="51">
        <v>7448.6358294867932</v>
      </c>
      <c r="DY59" s="51">
        <v>494.15360348849367</v>
      </c>
      <c r="DZ59" s="51">
        <v>766.67759068422765</v>
      </c>
      <c r="EA59" s="51">
        <v>23.903949019744729</v>
      </c>
      <c r="EB59" s="51">
        <v>9451.5911378779711</v>
      </c>
      <c r="EC59" s="51">
        <v>389.54979049471933</v>
      </c>
      <c r="ED59" s="51">
        <v>0</v>
      </c>
      <c r="EE59" s="51">
        <v>713.75541748490457</v>
      </c>
      <c r="EF59" s="51">
        <v>81.197768494798709</v>
      </c>
      <c r="EG59" s="51">
        <v>0</v>
      </c>
      <c r="EH59" s="51">
        <v>0</v>
      </c>
      <c r="EI59" s="51">
        <v>370.60838088378443</v>
      </c>
      <c r="EJ59" s="51">
        <v>0</v>
      </c>
      <c r="EK59" s="51">
        <v>11.435377862655352</v>
      </c>
      <c r="EL59" s="51">
        <v>2381.9089361399697</v>
      </c>
      <c r="EM59" s="51">
        <v>248.63144357569152</v>
      </c>
      <c r="EN59" s="51">
        <v>1190.725744504746</v>
      </c>
      <c r="EO59" s="51">
        <v>286.88274268316843</v>
      </c>
      <c r="EP59" s="51">
        <v>253.29819832422021</v>
      </c>
      <c r="EQ59" s="51">
        <v>674.08215578236752</v>
      </c>
      <c r="ER59" s="51">
        <v>163.55977308567017</v>
      </c>
      <c r="ES59" s="51">
        <v>85.049483059202728</v>
      </c>
      <c r="ET59" s="51">
        <v>3472.2471817619426</v>
      </c>
      <c r="EU59" s="51">
        <v>28264.170345682269</v>
      </c>
      <c r="EV59" s="51">
        <v>4427.2453537072906</v>
      </c>
      <c r="EW59" s="51">
        <v>4714.8600160780061</v>
      </c>
      <c r="EX59" s="51">
        <v>6380.7869405185711</v>
      </c>
      <c r="EY59" s="51">
        <v>2665.9076319594587</v>
      </c>
      <c r="EZ59" s="51">
        <v>6675.7495429763831</v>
      </c>
      <c r="FA59" s="51">
        <v>1623.1318381969313</v>
      </c>
      <c r="FB59" s="51">
        <v>7.2721165404687653</v>
      </c>
      <c r="FC59" s="51">
        <v>1572.1046030323525</v>
      </c>
      <c r="FD59" s="51">
        <v>86.549779120213302</v>
      </c>
      <c r="FE59" s="51">
        <v>606.77951735969953</v>
      </c>
      <c r="FF59" s="51">
        <v>19272.809358503433</v>
      </c>
      <c r="FG59" s="51">
        <v>186.47264406396889</v>
      </c>
      <c r="FH59" s="51">
        <v>95.426738451952914</v>
      </c>
      <c r="FI59" s="51">
        <v>3323.7630840240158</v>
      </c>
      <c r="FJ59" s="51">
        <v>0</v>
      </c>
      <c r="FK59" s="58">
        <v>6164512.7258781102</v>
      </c>
      <c r="FL59" s="59">
        <v>21309415.479647126</v>
      </c>
      <c r="FM59" s="62">
        <v>21309415.479647126</v>
      </c>
      <c r="FN59" s="62">
        <v>0</v>
      </c>
      <c r="FO59" s="59">
        <v>4225580.239176333</v>
      </c>
      <c r="FP59" s="62">
        <v>0</v>
      </c>
      <c r="FQ59" s="59">
        <v>4225580.239176333</v>
      </c>
      <c r="FR59" s="62">
        <v>137196117.43413401</v>
      </c>
      <c r="FS59" s="62">
        <v>0</v>
      </c>
      <c r="FT59" s="59">
        <v>137196117.43413401</v>
      </c>
      <c r="FU59" s="59">
        <v>168895625.87883556</v>
      </c>
      <c r="FW59" s="60">
        <f>+[1]Supply!FS59</f>
        <v>168895625.87883559</v>
      </c>
      <c r="FX59" s="61">
        <f t="shared" si="0"/>
        <v>0</v>
      </c>
    </row>
    <row r="60" spans="1:180" s="63" customFormat="1" ht="14.4" x14ac:dyDescent="0.3">
      <c r="A60" s="86" t="s">
        <v>85</v>
      </c>
      <c r="B60" s="43">
        <v>56</v>
      </c>
      <c r="C60" s="51">
        <v>368590.1386941559</v>
      </c>
      <c r="D60" s="51">
        <v>14218.778320281546</v>
      </c>
      <c r="E60" s="51">
        <v>67810.384980356132</v>
      </c>
      <c r="F60" s="51">
        <v>57778.7820207158</v>
      </c>
      <c r="G60" s="51">
        <v>7051.5309104785265</v>
      </c>
      <c r="H60" s="51">
        <v>345068.9990887529</v>
      </c>
      <c r="I60" s="51">
        <v>5181.5083772687867</v>
      </c>
      <c r="J60" s="51">
        <v>6507.6774915275219</v>
      </c>
      <c r="K60" s="51">
        <v>41359.318298234437</v>
      </c>
      <c r="L60" s="51">
        <v>1065.2900938811831</v>
      </c>
      <c r="M60" s="51">
        <v>21986.233531588296</v>
      </c>
      <c r="N60" s="51">
        <v>396394.27700493444</v>
      </c>
      <c r="O60" s="51">
        <v>44525.444787849148</v>
      </c>
      <c r="P60" s="51">
        <v>831.86758302479461</v>
      </c>
      <c r="Q60" s="51">
        <v>640.90996818092697</v>
      </c>
      <c r="R60" s="51">
        <v>56011.877449611951</v>
      </c>
      <c r="S60" s="51">
        <v>31238.927360135269</v>
      </c>
      <c r="T60" s="51">
        <v>13837.015494737572</v>
      </c>
      <c r="U60" s="51">
        <v>102774.14997657947</v>
      </c>
      <c r="V60" s="51">
        <v>27238.223814994202</v>
      </c>
      <c r="W60" s="51">
        <v>440.52921002209348</v>
      </c>
      <c r="X60" s="51">
        <v>632.67263971912735</v>
      </c>
      <c r="Y60" s="51">
        <v>28705.930973132516</v>
      </c>
      <c r="Z60" s="51">
        <v>81466.626604891819</v>
      </c>
      <c r="AA60" s="51">
        <v>3080.3110491061034</v>
      </c>
      <c r="AB60" s="51">
        <v>437417.54416343605</v>
      </c>
      <c r="AC60" s="51">
        <v>62231.663798196205</v>
      </c>
      <c r="AD60" s="51">
        <v>36.171503173501819</v>
      </c>
      <c r="AE60" s="51">
        <v>0</v>
      </c>
      <c r="AF60" s="51">
        <v>2086.2171843098481</v>
      </c>
      <c r="AG60" s="51">
        <v>5684.7024788764729</v>
      </c>
      <c r="AH60" s="51">
        <v>14459.063206788947</v>
      </c>
      <c r="AI60" s="51">
        <v>758.85860906523897</v>
      </c>
      <c r="AJ60" s="51">
        <v>0</v>
      </c>
      <c r="AK60" s="51">
        <v>352807.75854707899</v>
      </c>
      <c r="AL60" s="51">
        <v>9657.2242219118252</v>
      </c>
      <c r="AM60" s="51">
        <v>23247.89060687313</v>
      </c>
      <c r="AN60" s="51">
        <v>701.39363831092817</v>
      </c>
      <c r="AO60" s="51">
        <v>2783.3837259000529</v>
      </c>
      <c r="AP60" s="51">
        <v>3341.6134768093193</v>
      </c>
      <c r="AQ60" s="51">
        <v>3430.8411521505109</v>
      </c>
      <c r="AR60" s="51">
        <v>65618.954332843874</v>
      </c>
      <c r="AS60" s="51">
        <v>394.7083522027051</v>
      </c>
      <c r="AT60" s="51">
        <v>1663.0928342223312</v>
      </c>
      <c r="AU60" s="51">
        <v>123045.31264632368</v>
      </c>
      <c r="AV60" s="51">
        <v>6768.1923835570697</v>
      </c>
      <c r="AW60" s="51">
        <v>151613.84320951081</v>
      </c>
      <c r="AX60" s="51">
        <v>2142.0305338936823</v>
      </c>
      <c r="AY60" s="51">
        <v>1299.5090187259129</v>
      </c>
      <c r="AZ60" s="51">
        <v>4319.4326694673955</v>
      </c>
      <c r="BA60" s="51">
        <v>89045.5024516345</v>
      </c>
      <c r="BB60" s="51">
        <v>104395.55398921861</v>
      </c>
      <c r="BC60" s="51">
        <v>698288.40918705717</v>
      </c>
      <c r="BD60" s="51">
        <v>11971.813468895996</v>
      </c>
      <c r="BE60" s="51">
        <v>61770.913240665803</v>
      </c>
      <c r="BF60" s="51">
        <v>28309167.232548833</v>
      </c>
      <c r="BG60" s="51">
        <v>5052117.4071601704</v>
      </c>
      <c r="BH60" s="51">
        <v>7574.2791575078563</v>
      </c>
      <c r="BI60" s="51">
        <v>69.902676193586956</v>
      </c>
      <c r="BJ60" s="51">
        <v>79.081408183541427</v>
      </c>
      <c r="BK60" s="51">
        <v>562.78084938333757</v>
      </c>
      <c r="BL60" s="51">
        <v>53056.290473296867</v>
      </c>
      <c r="BM60" s="51">
        <v>27931.63669542607</v>
      </c>
      <c r="BN60" s="51">
        <v>49001.357728381307</v>
      </c>
      <c r="BO60" s="51">
        <v>9056.3301758606121</v>
      </c>
      <c r="BP60" s="51">
        <v>999860.2548737597</v>
      </c>
      <c r="BQ60" s="51">
        <v>11146.92300993547</v>
      </c>
      <c r="BR60" s="51">
        <v>20028.245173266732</v>
      </c>
      <c r="BS60" s="51">
        <v>30243.736460012136</v>
      </c>
      <c r="BT60" s="51">
        <v>103210.58263082711</v>
      </c>
      <c r="BU60" s="51">
        <v>209515.86361465408</v>
      </c>
      <c r="BV60" s="51">
        <v>1009.536756526845</v>
      </c>
      <c r="BW60" s="51">
        <v>63769.983137110779</v>
      </c>
      <c r="BX60" s="51">
        <v>46780.862651480689</v>
      </c>
      <c r="BY60" s="51">
        <v>10189.335763497038</v>
      </c>
      <c r="BZ60" s="51">
        <v>254901.69445053863</v>
      </c>
      <c r="CA60" s="51">
        <v>51311.164437797066</v>
      </c>
      <c r="CB60" s="51">
        <v>71.221561994659851</v>
      </c>
      <c r="CC60" s="51">
        <v>4723.4334227069812</v>
      </c>
      <c r="CD60" s="51">
        <v>1509.3944668721181</v>
      </c>
      <c r="CE60" s="51">
        <v>66692.723090772226</v>
      </c>
      <c r="CF60" s="51">
        <v>6639.8435584214903</v>
      </c>
      <c r="CG60" s="51">
        <v>58669.837529080869</v>
      </c>
      <c r="CH60" s="51">
        <v>520.07707966115606</v>
      </c>
      <c r="CI60" s="51">
        <v>482.464924399305</v>
      </c>
      <c r="CJ60" s="51">
        <v>1667.913512334949</v>
      </c>
      <c r="CK60" s="51">
        <v>12072.818860985359</v>
      </c>
      <c r="CL60" s="51">
        <v>36114.936529263396</v>
      </c>
      <c r="CM60" s="51">
        <v>23.564504901021838</v>
      </c>
      <c r="CN60" s="51">
        <v>8993.1236334488076</v>
      </c>
      <c r="CO60" s="51">
        <v>26769.261162424773</v>
      </c>
      <c r="CP60" s="51">
        <v>2991.7594978785023</v>
      </c>
      <c r="CQ60" s="51">
        <v>7523.642308893056</v>
      </c>
      <c r="CR60" s="51">
        <v>46731690.243063688</v>
      </c>
      <c r="CS60" s="51">
        <v>350330.31225609482</v>
      </c>
      <c r="CT60" s="51">
        <v>5217.7520779606539</v>
      </c>
      <c r="CU60" s="51">
        <v>309145.8585161423</v>
      </c>
      <c r="CV60" s="51">
        <v>409872.29922068998</v>
      </c>
      <c r="CW60" s="51">
        <v>7781.4708002160651</v>
      </c>
      <c r="CX60" s="51">
        <v>0</v>
      </c>
      <c r="CY60" s="51">
        <v>1058.0488557479844</v>
      </c>
      <c r="CZ60" s="51">
        <v>798.31884211516592</v>
      </c>
      <c r="DA60" s="51">
        <v>17.702587018042685</v>
      </c>
      <c r="DB60" s="51">
        <v>10001.292620632323</v>
      </c>
      <c r="DC60" s="51">
        <v>202.86598574778279</v>
      </c>
      <c r="DD60" s="51">
        <v>1905743.6001893377</v>
      </c>
      <c r="DE60" s="51">
        <v>2257485.3279201328</v>
      </c>
      <c r="DF60" s="51">
        <v>64201.23735603979</v>
      </c>
      <c r="DG60" s="51">
        <v>540154.869474023</v>
      </c>
      <c r="DH60" s="51">
        <v>1303498.7016608587</v>
      </c>
      <c r="DI60" s="51">
        <v>473820.15062499198</v>
      </c>
      <c r="DJ60" s="51">
        <v>7136.5577138876943</v>
      </c>
      <c r="DK60" s="51">
        <v>1075.2413908264859</v>
      </c>
      <c r="DL60" s="51">
        <v>710031.94655248174</v>
      </c>
      <c r="DM60" s="51">
        <v>0</v>
      </c>
      <c r="DN60" s="51">
        <v>0</v>
      </c>
      <c r="DO60" s="51">
        <v>798.50715429744548</v>
      </c>
      <c r="DP60" s="51">
        <v>11022.292966662986</v>
      </c>
      <c r="DQ60" s="51">
        <v>65742.514422634034</v>
      </c>
      <c r="DR60" s="51">
        <v>2406.5020452804588</v>
      </c>
      <c r="DS60" s="51">
        <v>0</v>
      </c>
      <c r="DT60" s="51">
        <v>0</v>
      </c>
      <c r="DU60" s="51">
        <v>37755.106538372886</v>
      </c>
      <c r="DV60" s="51">
        <v>0</v>
      </c>
      <c r="DW60" s="51">
        <v>41893.64893174309</v>
      </c>
      <c r="DX60" s="51">
        <v>20587.366743451385</v>
      </c>
      <c r="DY60" s="51">
        <v>602.41781127381591</v>
      </c>
      <c r="DZ60" s="51">
        <v>1439.3431140820896</v>
      </c>
      <c r="EA60" s="51">
        <v>59.86597722253839</v>
      </c>
      <c r="EB60" s="51">
        <v>88670.249344516924</v>
      </c>
      <c r="EC60" s="51">
        <v>105.43780195841535</v>
      </c>
      <c r="ED60" s="51">
        <v>36.320727090893612</v>
      </c>
      <c r="EE60" s="51">
        <v>25167.397564078503</v>
      </c>
      <c r="EF60" s="51">
        <v>38.160849438409706</v>
      </c>
      <c r="EG60" s="51">
        <v>0</v>
      </c>
      <c r="EH60" s="51">
        <v>18.561068859832215</v>
      </c>
      <c r="EI60" s="51">
        <v>203697.68054197312</v>
      </c>
      <c r="EJ60" s="51">
        <v>38.521559320367025</v>
      </c>
      <c r="EK60" s="51">
        <v>853.27808443431741</v>
      </c>
      <c r="EL60" s="51">
        <v>74347.863788538816</v>
      </c>
      <c r="EM60" s="51">
        <v>5537.7357673285906</v>
      </c>
      <c r="EN60" s="51">
        <v>48237.607749698829</v>
      </c>
      <c r="EO60" s="51">
        <v>7243.333432262355</v>
      </c>
      <c r="EP60" s="51">
        <v>0</v>
      </c>
      <c r="EQ60" s="51">
        <v>1572.0385008132077</v>
      </c>
      <c r="ER60" s="51">
        <v>303.60232903759567</v>
      </c>
      <c r="ES60" s="51">
        <v>2458.4905053703428</v>
      </c>
      <c r="ET60" s="51">
        <v>930.70102151729293</v>
      </c>
      <c r="EU60" s="51">
        <v>1437.2698552904349</v>
      </c>
      <c r="EV60" s="51">
        <v>2144.0694228622747</v>
      </c>
      <c r="EW60" s="51">
        <v>94312.695099436838</v>
      </c>
      <c r="EX60" s="51">
        <v>21204.911073571322</v>
      </c>
      <c r="EY60" s="51">
        <v>12427.854168078846</v>
      </c>
      <c r="EZ60" s="51">
        <v>8296.5734855749688</v>
      </c>
      <c r="FA60" s="51">
        <v>1669.0039031898777</v>
      </c>
      <c r="FB60" s="51">
        <v>1769.6139074814689</v>
      </c>
      <c r="FC60" s="51">
        <v>3064.9841274842429</v>
      </c>
      <c r="FD60" s="51">
        <v>1637.7827563006572</v>
      </c>
      <c r="FE60" s="51">
        <v>44.009292046381432</v>
      </c>
      <c r="FF60" s="51">
        <v>11019.256542740643</v>
      </c>
      <c r="FG60" s="51">
        <v>5061.8720719825433</v>
      </c>
      <c r="FH60" s="51">
        <v>1094.8451264681285</v>
      </c>
      <c r="FI60" s="51">
        <v>203608.13772686789</v>
      </c>
      <c r="FJ60" s="51">
        <v>6864.6471145895139</v>
      </c>
      <c r="FK60" s="58">
        <v>95617955.367555842</v>
      </c>
      <c r="FL60" s="59">
        <v>4623695.0618773103</v>
      </c>
      <c r="FM60" s="62">
        <v>4623695.0618773103</v>
      </c>
      <c r="FN60" s="62">
        <v>0</v>
      </c>
      <c r="FO60" s="59">
        <v>1619309.1651983969</v>
      </c>
      <c r="FP60" s="62">
        <v>0</v>
      </c>
      <c r="FQ60" s="59">
        <v>1619309.1651983969</v>
      </c>
      <c r="FR60" s="62">
        <v>20860871.3072895</v>
      </c>
      <c r="FS60" s="62">
        <v>0</v>
      </c>
      <c r="FT60" s="59">
        <v>20860871.3072895</v>
      </c>
      <c r="FU60" s="59">
        <v>122721830.90192105</v>
      </c>
      <c r="FW60" s="60">
        <f>+[1]Supply!FS60</f>
        <v>122721830.90192105</v>
      </c>
      <c r="FX60" s="61">
        <f t="shared" si="0"/>
        <v>0</v>
      </c>
    </row>
    <row r="61" spans="1:180" s="63" customFormat="1" ht="14.4" x14ac:dyDescent="0.3">
      <c r="A61" s="86" t="s">
        <v>86</v>
      </c>
      <c r="B61" s="43">
        <v>57</v>
      </c>
      <c r="C61" s="51">
        <v>165079.72190453197</v>
      </c>
      <c r="D61" s="51">
        <v>10426.861789535411</v>
      </c>
      <c r="E61" s="51">
        <v>1069.5841861049253</v>
      </c>
      <c r="F61" s="51">
        <v>4081.2137720472397</v>
      </c>
      <c r="G61" s="51">
        <v>5041.229245273591</v>
      </c>
      <c r="H61" s="51">
        <v>212823.39888078315</v>
      </c>
      <c r="I61" s="51">
        <v>59755.853987319708</v>
      </c>
      <c r="J61" s="51">
        <v>21672.344099014565</v>
      </c>
      <c r="K61" s="51">
        <v>2434362.6388888936</v>
      </c>
      <c r="L61" s="51">
        <v>49.774221170357002</v>
      </c>
      <c r="M61" s="51">
        <v>358.4169255061301</v>
      </c>
      <c r="N61" s="51">
        <v>43335.636991870291</v>
      </c>
      <c r="O61" s="51">
        <v>18156.212419396288</v>
      </c>
      <c r="P61" s="51">
        <v>77707.336340868409</v>
      </c>
      <c r="Q61" s="51">
        <v>70592.317467123619</v>
      </c>
      <c r="R61" s="51">
        <v>449.33175390403017</v>
      </c>
      <c r="S61" s="51">
        <v>13307.543980893759</v>
      </c>
      <c r="T61" s="51">
        <v>21127.851146845784</v>
      </c>
      <c r="U61" s="51">
        <v>1991.3756111378766</v>
      </c>
      <c r="V61" s="51">
        <v>103177.40199962548</v>
      </c>
      <c r="W61" s="51">
        <v>0</v>
      </c>
      <c r="X61" s="51">
        <v>4522.0206532407465</v>
      </c>
      <c r="Y61" s="51">
        <v>6466.2858850509856</v>
      </c>
      <c r="Z61" s="51">
        <v>8390.3349248299091</v>
      </c>
      <c r="AA61" s="51">
        <v>437.48607894859856</v>
      </c>
      <c r="AB61" s="51">
        <v>31864.294536666413</v>
      </c>
      <c r="AC61" s="51">
        <v>151378.94900535111</v>
      </c>
      <c r="AD61" s="51">
        <v>3190.7443283900966</v>
      </c>
      <c r="AE61" s="51">
        <v>53882.888221860645</v>
      </c>
      <c r="AF61" s="51">
        <v>16176.981264126749</v>
      </c>
      <c r="AG61" s="51">
        <v>2711.4178038146356</v>
      </c>
      <c r="AH61" s="51">
        <v>12665.164956239643</v>
      </c>
      <c r="AI61" s="51">
        <v>764.26246757879017</v>
      </c>
      <c r="AJ61" s="51">
        <v>14719.098663788338</v>
      </c>
      <c r="AK61" s="51">
        <v>1300818.5528229193</v>
      </c>
      <c r="AL61" s="51">
        <v>1880419.2118128075</v>
      </c>
      <c r="AM61" s="51">
        <v>480452.06074717105</v>
      </c>
      <c r="AN61" s="51">
        <v>369889.94694383588</v>
      </c>
      <c r="AO61" s="51">
        <v>6231522.9659520425</v>
      </c>
      <c r="AP61" s="51">
        <v>14688.237926695321</v>
      </c>
      <c r="AQ61" s="51">
        <v>5773.9065206540354</v>
      </c>
      <c r="AR61" s="51">
        <v>2655964.1326402333</v>
      </c>
      <c r="AS61" s="51">
        <v>106271.30544479968</v>
      </c>
      <c r="AT61" s="51">
        <v>25896.033272043522</v>
      </c>
      <c r="AU61" s="51">
        <v>912030.83365315478</v>
      </c>
      <c r="AV61" s="51">
        <v>120110.13124236814</v>
      </c>
      <c r="AW61" s="51">
        <v>615969.12514757295</v>
      </c>
      <c r="AX61" s="51">
        <v>737940.51714568003</v>
      </c>
      <c r="AY61" s="51">
        <v>734783.42353787087</v>
      </c>
      <c r="AZ61" s="51">
        <v>388596.97649691784</v>
      </c>
      <c r="BA61" s="51">
        <v>415504.68330556108</v>
      </c>
      <c r="BB61" s="51">
        <v>272367.00090021</v>
      </c>
      <c r="BC61" s="51">
        <v>2414513.4109993409</v>
      </c>
      <c r="BD61" s="51">
        <v>842144.34275186062</v>
      </c>
      <c r="BE61" s="51">
        <v>2368911.4729972314</v>
      </c>
      <c r="BF61" s="51">
        <v>954918.43904486333</v>
      </c>
      <c r="BG61" s="51">
        <v>36416732.588508293</v>
      </c>
      <c r="BH61" s="51">
        <v>10308068.96496857</v>
      </c>
      <c r="BI61" s="51">
        <v>346.39080125417769</v>
      </c>
      <c r="BJ61" s="51">
        <v>2361.1235193179714</v>
      </c>
      <c r="BK61" s="51">
        <v>207.03984536807974</v>
      </c>
      <c r="BL61" s="51">
        <v>14125.371346218037</v>
      </c>
      <c r="BM61" s="51">
        <v>27008.750618216818</v>
      </c>
      <c r="BN61" s="51">
        <v>24519.701098008303</v>
      </c>
      <c r="BO61" s="51">
        <v>13957.507880430059</v>
      </c>
      <c r="BP61" s="51">
        <v>1747491.3351484931</v>
      </c>
      <c r="BQ61" s="51">
        <v>607963.66043258004</v>
      </c>
      <c r="BR61" s="51">
        <v>247001.29678077332</v>
      </c>
      <c r="BS61" s="51">
        <v>1488614.1407367431</v>
      </c>
      <c r="BT61" s="51">
        <v>230843.9394366107</v>
      </c>
      <c r="BU61" s="51">
        <v>447982.22004363098</v>
      </c>
      <c r="BV61" s="51">
        <v>925097.01182603638</v>
      </c>
      <c r="BW61" s="51">
        <v>914430.93046886334</v>
      </c>
      <c r="BX61" s="51">
        <v>35797.571074033629</v>
      </c>
      <c r="BY61" s="51">
        <v>31086.350835549605</v>
      </c>
      <c r="BZ61" s="51">
        <v>801849.63279533351</v>
      </c>
      <c r="CA61" s="51">
        <v>917717.18261622102</v>
      </c>
      <c r="CB61" s="51">
        <v>685557.04757177189</v>
      </c>
      <c r="CC61" s="51">
        <v>3607965.373095281</v>
      </c>
      <c r="CD61" s="51">
        <v>1424040.0251085903</v>
      </c>
      <c r="CE61" s="51">
        <v>134061.64584148017</v>
      </c>
      <c r="CF61" s="51">
        <v>110851.31521015042</v>
      </c>
      <c r="CG61" s="51">
        <v>186289.27631557884</v>
      </c>
      <c r="CH61" s="51">
        <v>35993.330918184016</v>
      </c>
      <c r="CI61" s="51">
        <v>32237.801224886622</v>
      </c>
      <c r="CJ61" s="51">
        <v>57326.616626016614</v>
      </c>
      <c r="CK61" s="51">
        <v>27505.955043418591</v>
      </c>
      <c r="CL61" s="51">
        <v>50526.404365658978</v>
      </c>
      <c r="CM61" s="51">
        <v>7194.6346282659679</v>
      </c>
      <c r="CN61" s="51">
        <v>157831.52579135355</v>
      </c>
      <c r="CO61" s="51">
        <v>4117.405249045557</v>
      </c>
      <c r="CP61" s="51">
        <v>19309.219711652579</v>
      </c>
      <c r="CQ61" s="51">
        <v>56923.798905102405</v>
      </c>
      <c r="CR61" s="51">
        <v>4862380.2668315182</v>
      </c>
      <c r="CS61" s="51">
        <v>211678.01786332135</v>
      </c>
      <c r="CT61" s="51">
        <v>4274.6834505847928</v>
      </c>
      <c r="CU61" s="51">
        <v>1631503.1952731814</v>
      </c>
      <c r="CV61" s="51">
        <v>38500.439709450759</v>
      </c>
      <c r="CW61" s="51">
        <v>59790.060016639778</v>
      </c>
      <c r="CX61" s="51">
        <v>583.48827821582336</v>
      </c>
      <c r="CY61" s="51">
        <v>1170.0182708507352</v>
      </c>
      <c r="CZ61" s="51">
        <v>8169.3509063202546</v>
      </c>
      <c r="DA61" s="51">
        <v>2368.0754650648582</v>
      </c>
      <c r="DB61" s="51">
        <v>14313.995964790096</v>
      </c>
      <c r="DC61" s="51">
        <v>354.7310241387853</v>
      </c>
      <c r="DD61" s="51">
        <v>219838.54626604906</v>
      </c>
      <c r="DE61" s="51">
        <v>111326.6924280817</v>
      </c>
      <c r="DF61" s="51">
        <v>3264.7072495249695</v>
      </c>
      <c r="DG61" s="51">
        <v>75927.113835783151</v>
      </c>
      <c r="DH61" s="51">
        <v>45250.299040300852</v>
      </c>
      <c r="DI61" s="51">
        <v>75740.222590693054</v>
      </c>
      <c r="DJ61" s="51">
        <v>60497.033649138131</v>
      </c>
      <c r="DK61" s="51">
        <v>74551.693120907221</v>
      </c>
      <c r="DL61" s="51">
        <v>2287282.9005470844</v>
      </c>
      <c r="DM61" s="51">
        <v>3058.4917740096689</v>
      </c>
      <c r="DN61" s="51">
        <v>1211.1708526915095</v>
      </c>
      <c r="DO61" s="51">
        <v>36142.905438580427</v>
      </c>
      <c r="DP61" s="51">
        <v>50226.067782939739</v>
      </c>
      <c r="DQ61" s="51">
        <v>4162.9075466515442</v>
      </c>
      <c r="DR61" s="51">
        <v>11805.067433063132</v>
      </c>
      <c r="DS61" s="51">
        <v>13661.433311245775</v>
      </c>
      <c r="DT61" s="51">
        <v>2500.8601180434671</v>
      </c>
      <c r="DU61" s="51">
        <v>94122.941144959434</v>
      </c>
      <c r="DV61" s="51">
        <v>112739.02002272637</v>
      </c>
      <c r="DW61" s="51">
        <v>245944.99804386625</v>
      </c>
      <c r="DX61" s="51">
        <v>772582.55976408056</v>
      </c>
      <c r="DY61" s="51">
        <v>1598403.9414182701</v>
      </c>
      <c r="DZ61" s="51">
        <v>18381.689407565722</v>
      </c>
      <c r="EA61" s="51">
        <v>13557.486717458127</v>
      </c>
      <c r="EB61" s="51">
        <v>108296.01806570626</v>
      </c>
      <c r="EC61" s="51">
        <v>26368.683504059121</v>
      </c>
      <c r="ED61" s="51">
        <v>6827.663267834776</v>
      </c>
      <c r="EE61" s="51">
        <v>786712.6060706845</v>
      </c>
      <c r="EF61" s="51">
        <v>35119.548516385141</v>
      </c>
      <c r="EG61" s="51">
        <v>51045.341709367407</v>
      </c>
      <c r="EH61" s="51">
        <v>10589.938325597448</v>
      </c>
      <c r="EI61" s="51">
        <v>198638.31893379617</v>
      </c>
      <c r="EJ61" s="51">
        <v>40749.678390349218</v>
      </c>
      <c r="EK61" s="51">
        <v>37390.619324867912</v>
      </c>
      <c r="EL61" s="51">
        <v>811104.62386976241</v>
      </c>
      <c r="EM61" s="51">
        <v>41186.709819501957</v>
      </c>
      <c r="EN61" s="51">
        <v>162376.47749371332</v>
      </c>
      <c r="EO61" s="51">
        <v>152708.05182050145</v>
      </c>
      <c r="EP61" s="51">
        <v>1670.133467483048</v>
      </c>
      <c r="EQ61" s="51">
        <v>4421.8043810583986</v>
      </c>
      <c r="ER61" s="51">
        <v>11736.275045595221</v>
      </c>
      <c r="ES61" s="51">
        <v>6324.1337576828992</v>
      </c>
      <c r="ET61" s="51">
        <v>9033.9338034156754</v>
      </c>
      <c r="EU61" s="51">
        <v>15126.907787255826</v>
      </c>
      <c r="EV61" s="51">
        <v>143459.44009571333</v>
      </c>
      <c r="EW61" s="51">
        <v>882879.435075855</v>
      </c>
      <c r="EX61" s="51">
        <v>472776.57831164345</v>
      </c>
      <c r="EY61" s="51">
        <v>102730.88486951488</v>
      </c>
      <c r="EZ61" s="51">
        <v>240293.61824388817</v>
      </c>
      <c r="FA61" s="51">
        <v>10337.695627105884</v>
      </c>
      <c r="FB61" s="51">
        <v>6845.6734549295879</v>
      </c>
      <c r="FC61" s="51">
        <v>8770.43219316041</v>
      </c>
      <c r="FD61" s="51">
        <v>16510.865747447526</v>
      </c>
      <c r="FE61" s="51">
        <v>114499.11429044767</v>
      </c>
      <c r="FF61" s="51">
        <v>34804.05964902605</v>
      </c>
      <c r="FG61" s="51">
        <v>40255.638084192622</v>
      </c>
      <c r="FH61" s="51">
        <v>10426.26938898914</v>
      </c>
      <c r="FI61" s="51">
        <v>181470.00675731589</v>
      </c>
      <c r="FJ61" s="51">
        <v>12099.849426566379</v>
      </c>
      <c r="FK61" s="58">
        <v>106785010.87322271</v>
      </c>
      <c r="FL61" s="59">
        <v>4930827.5464715995</v>
      </c>
      <c r="FM61" s="62">
        <v>4930827.5464715995</v>
      </c>
      <c r="FN61" s="62">
        <v>0</v>
      </c>
      <c r="FO61" s="59">
        <v>-778872.8564167805</v>
      </c>
      <c r="FP61" s="62">
        <v>0</v>
      </c>
      <c r="FQ61" s="59">
        <v>-778872.8564167805</v>
      </c>
      <c r="FR61" s="62">
        <v>9294794.600112766</v>
      </c>
      <c r="FS61" s="62">
        <v>0</v>
      </c>
      <c r="FT61" s="59">
        <v>9294794.600112766</v>
      </c>
      <c r="FU61" s="59">
        <v>120231760.16339029</v>
      </c>
      <c r="FW61" s="60">
        <f>+[1]Supply!FS61</f>
        <v>120231760.16339029</v>
      </c>
      <c r="FX61" s="61">
        <f t="shared" si="0"/>
        <v>0</v>
      </c>
    </row>
    <row r="62" spans="1:180" s="63" customFormat="1" ht="14.4" x14ac:dyDescent="0.3">
      <c r="A62" s="86" t="s">
        <v>87</v>
      </c>
      <c r="B62" s="43">
        <v>58</v>
      </c>
      <c r="C62" s="51">
        <v>89738.054137446728</v>
      </c>
      <c r="D62" s="51">
        <v>7338.626950196428</v>
      </c>
      <c r="E62" s="51">
        <v>0</v>
      </c>
      <c r="F62" s="51">
        <v>0</v>
      </c>
      <c r="G62" s="51">
        <v>3226.1464166943556</v>
      </c>
      <c r="H62" s="51">
        <v>70321.748964024024</v>
      </c>
      <c r="I62" s="51">
        <v>290.9790997114689</v>
      </c>
      <c r="J62" s="51">
        <v>27716.983413046877</v>
      </c>
      <c r="K62" s="51">
        <v>3087.2316813566335</v>
      </c>
      <c r="L62" s="51">
        <v>39.42350772002478</v>
      </c>
      <c r="M62" s="51">
        <v>0</v>
      </c>
      <c r="N62" s="51">
        <v>42223.262331095582</v>
      </c>
      <c r="O62" s="51">
        <v>37848.128977238441</v>
      </c>
      <c r="P62" s="51">
        <v>536.73484402783527</v>
      </c>
      <c r="Q62" s="51">
        <v>6192.6145170017217</v>
      </c>
      <c r="R62" s="51">
        <v>0</v>
      </c>
      <c r="S62" s="51">
        <v>7723.1587795193427</v>
      </c>
      <c r="T62" s="51">
        <v>10599.007553970181</v>
      </c>
      <c r="U62" s="51">
        <v>100.16466183230524</v>
      </c>
      <c r="V62" s="51">
        <v>59462.847635943799</v>
      </c>
      <c r="W62" s="51">
        <v>0</v>
      </c>
      <c r="X62" s="51">
        <v>1887.0729914416156</v>
      </c>
      <c r="Y62" s="51">
        <v>2591.0221816895796</v>
      </c>
      <c r="Z62" s="51">
        <v>9615.6607980778354</v>
      </c>
      <c r="AA62" s="51">
        <v>910.98559463852655</v>
      </c>
      <c r="AB62" s="51">
        <v>4723.6245044445832</v>
      </c>
      <c r="AC62" s="51">
        <v>12021.581748763652</v>
      </c>
      <c r="AD62" s="51">
        <v>65922.005679541049</v>
      </c>
      <c r="AE62" s="51">
        <v>15204.033050173815</v>
      </c>
      <c r="AF62" s="51">
        <v>12044.953423801584</v>
      </c>
      <c r="AG62" s="51">
        <v>3747.0789033928831</v>
      </c>
      <c r="AH62" s="51">
        <v>6110.1633057721701</v>
      </c>
      <c r="AI62" s="51">
        <v>231.37405874062625</v>
      </c>
      <c r="AJ62" s="51">
        <v>5945.7109754584571</v>
      </c>
      <c r="AK62" s="51">
        <v>6733.1057971387381</v>
      </c>
      <c r="AL62" s="51">
        <v>62105.037329835766</v>
      </c>
      <c r="AM62" s="51">
        <v>255610.88343794851</v>
      </c>
      <c r="AN62" s="51">
        <v>1872.239454234418</v>
      </c>
      <c r="AO62" s="51">
        <v>650.17573287433606</v>
      </c>
      <c r="AP62" s="51">
        <v>6739.8641219898209</v>
      </c>
      <c r="AQ62" s="51">
        <v>5533.7976540379832</v>
      </c>
      <c r="AR62" s="51">
        <v>115623.22002681233</v>
      </c>
      <c r="AS62" s="51">
        <v>25077.823846812396</v>
      </c>
      <c r="AT62" s="51">
        <v>1227.3264564506089</v>
      </c>
      <c r="AU62" s="51">
        <v>27911.57910142577</v>
      </c>
      <c r="AV62" s="51">
        <v>41462.397788478709</v>
      </c>
      <c r="AW62" s="51">
        <v>40883.243376911887</v>
      </c>
      <c r="AX62" s="51">
        <v>8187.4997133324969</v>
      </c>
      <c r="AY62" s="51">
        <v>46918.948611903681</v>
      </c>
      <c r="AZ62" s="51">
        <v>2831.0701016807875</v>
      </c>
      <c r="BA62" s="51">
        <v>16760.865394800705</v>
      </c>
      <c r="BB62" s="51">
        <v>172610.37913664686</v>
      </c>
      <c r="BC62" s="51">
        <v>378612.65885315358</v>
      </c>
      <c r="BD62" s="51">
        <v>2162691.8151521073</v>
      </c>
      <c r="BE62" s="51">
        <v>874447.66152393853</v>
      </c>
      <c r="BF62" s="51">
        <v>24945.506833037565</v>
      </c>
      <c r="BG62" s="51">
        <v>308210.55775429832</v>
      </c>
      <c r="BH62" s="51">
        <v>1781598.8088722003</v>
      </c>
      <c r="BI62" s="51">
        <v>997.74756473156469</v>
      </c>
      <c r="BJ62" s="51">
        <v>7865.9213526977983</v>
      </c>
      <c r="BK62" s="51">
        <v>14.744215345222377</v>
      </c>
      <c r="BL62" s="51">
        <v>3413.8997137735369</v>
      </c>
      <c r="BM62" s="51">
        <v>10331.308103862695</v>
      </c>
      <c r="BN62" s="51">
        <v>2889.1176471119961</v>
      </c>
      <c r="BO62" s="51">
        <v>7502.4465771588175</v>
      </c>
      <c r="BP62" s="51">
        <v>160935.69759100908</v>
      </c>
      <c r="BQ62" s="51">
        <v>254398.61564897781</v>
      </c>
      <c r="BR62" s="51">
        <v>9653.9805810527851</v>
      </c>
      <c r="BS62" s="51">
        <v>488677.26473054226</v>
      </c>
      <c r="BT62" s="51">
        <v>781.09036953169323</v>
      </c>
      <c r="BU62" s="51">
        <v>33056.920100325224</v>
      </c>
      <c r="BV62" s="51">
        <v>16952.895474757122</v>
      </c>
      <c r="BW62" s="51">
        <v>33198.76957131247</v>
      </c>
      <c r="BX62" s="51">
        <v>15316.088976939924</v>
      </c>
      <c r="BY62" s="51">
        <v>2566.4148103889938</v>
      </c>
      <c r="BZ62" s="51">
        <v>84497.900649587726</v>
      </c>
      <c r="CA62" s="51">
        <v>10933.161966278794</v>
      </c>
      <c r="CB62" s="51">
        <v>8080.7762493568125</v>
      </c>
      <c r="CC62" s="51">
        <v>57083.901891080663</v>
      </c>
      <c r="CD62" s="51">
        <v>15918.448700053408</v>
      </c>
      <c r="CE62" s="51">
        <v>11743.349330066214</v>
      </c>
      <c r="CF62" s="51">
        <v>2034.3545062052317</v>
      </c>
      <c r="CG62" s="51">
        <v>14450.01609906771</v>
      </c>
      <c r="CH62" s="51">
        <v>2462.7205293295692</v>
      </c>
      <c r="CI62" s="51">
        <v>8254.4623746217949</v>
      </c>
      <c r="CJ62" s="51">
        <v>3068.112028362345</v>
      </c>
      <c r="CK62" s="51">
        <v>3506.3571614031957</v>
      </c>
      <c r="CL62" s="51">
        <v>3385.8371493351442</v>
      </c>
      <c r="CM62" s="51">
        <v>36476.538743988007</v>
      </c>
      <c r="CN62" s="51">
        <v>12890.173019387721</v>
      </c>
      <c r="CO62" s="51">
        <v>3081.2549018543145</v>
      </c>
      <c r="CP62" s="51">
        <v>5137.0265885501922</v>
      </c>
      <c r="CQ62" s="51">
        <v>141110.70232757542</v>
      </c>
      <c r="CR62" s="51">
        <v>110156.98728973661</v>
      </c>
      <c r="CS62" s="51">
        <v>447508.13776892988</v>
      </c>
      <c r="CT62" s="51">
        <v>219.32557237007822</v>
      </c>
      <c r="CU62" s="51">
        <v>226182.6714253487</v>
      </c>
      <c r="CV62" s="51">
        <v>17157.926208198085</v>
      </c>
      <c r="CW62" s="51">
        <v>53158.656915182408</v>
      </c>
      <c r="CX62" s="51">
        <v>588.83251529874849</v>
      </c>
      <c r="CY62" s="51">
        <v>700.47922606479642</v>
      </c>
      <c r="CZ62" s="51">
        <v>20970.468382918007</v>
      </c>
      <c r="DA62" s="51">
        <v>5449.2486745746919</v>
      </c>
      <c r="DB62" s="51">
        <v>15961.183608651574</v>
      </c>
      <c r="DC62" s="51">
        <v>234.63835874714522</v>
      </c>
      <c r="DD62" s="51">
        <v>183495.46430191761</v>
      </c>
      <c r="DE62" s="51">
        <v>82041.867570237853</v>
      </c>
      <c r="DF62" s="51">
        <v>7619.1024070066424</v>
      </c>
      <c r="DG62" s="51">
        <v>53987.373947782842</v>
      </c>
      <c r="DH62" s="51">
        <v>32641.02433553524</v>
      </c>
      <c r="DI62" s="51">
        <v>69795.698632913321</v>
      </c>
      <c r="DJ62" s="51">
        <v>97113.629378463796</v>
      </c>
      <c r="DK62" s="51">
        <v>25024.289700310735</v>
      </c>
      <c r="DL62" s="51">
        <v>6975686.7702184543</v>
      </c>
      <c r="DM62" s="51">
        <v>6733.3245716328556</v>
      </c>
      <c r="DN62" s="51">
        <v>0</v>
      </c>
      <c r="DO62" s="51">
        <v>163462.76671339275</v>
      </c>
      <c r="DP62" s="51">
        <v>36024.627460004944</v>
      </c>
      <c r="DQ62" s="51">
        <v>2986.4221292227285</v>
      </c>
      <c r="DR62" s="51">
        <v>18964.88968225419</v>
      </c>
      <c r="DS62" s="51">
        <v>0</v>
      </c>
      <c r="DT62" s="51">
        <v>0</v>
      </c>
      <c r="DU62" s="51">
        <v>121224.38023677364</v>
      </c>
      <c r="DV62" s="51">
        <v>93168.871256583254</v>
      </c>
      <c r="DW62" s="51">
        <v>60305.423547416351</v>
      </c>
      <c r="DX62" s="51">
        <v>2114471.7325126575</v>
      </c>
      <c r="DY62" s="51">
        <v>3334373.2896739021</v>
      </c>
      <c r="DZ62" s="51">
        <v>46697.183564558625</v>
      </c>
      <c r="EA62" s="51">
        <v>14912.549156051513</v>
      </c>
      <c r="EB62" s="51">
        <v>760103.05452813744</v>
      </c>
      <c r="EC62" s="51">
        <v>84662.260241583004</v>
      </c>
      <c r="ED62" s="51">
        <v>15027.147644049435</v>
      </c>
      <c r="EE62" s="51">
        <v>323604.94524538628</v>
      </c>
      <c r="EF62" s="51">
        <v>123358.10862943102</v>
      </c>
      <c r="EG62" s="51">
        <v>127337.68588650887</v>
      </c>
      <c r="EH62" s="51">
        <v>21042.082201017241</v>
      </c>
      <c r="EI62" s="51">
        <v>296347.38264679839</v>
      </c>
      <c r="EJ62" s="51">
        <v>13985.118023075025</v>
      </c>
      <c r="EK62" s="51">
        <v>64128.058153467777</v>
      </c>
      <c r="EL62" s="51">
        <v>585963.83728615509</v>
      </c>
      <c r="EM62" s="51">
        <v>28947.699536985961</v>
      </c>
      <c r="EN62" s="51">
        <v>706676.03508373012</v>
      </c>
      <c r="EO62" s="51">
        <v>148193.94336987517</v>
      </c>
      <c r="EP62" s="51">
        <v>9541.632827894442</v>
      </c>
      <c r="EQ62" s="51">
        <v>6917.2117396176127</v>
      </c>
      <c r="ER62" s="51">
        <v>17078.653811825367</v>
      </c>
      <c r="ES62" s="51">
        <v>24660.44879408204</v>
      </c>
      <c r="ET62" s="51">
        <v>7594.0331266974781</v>
      </c>
      <c r="EU62" s="51">
        <v>3637.9387450212157</v>
      </c>
      <c r="EV62" s="51">
        <v>140588.58529638781</v>
      </c>
      <c r="EW62" s="51">
        <v>1287453.5974971997</v>
      </c>
      <c r="EX62" s="51">
        <v>405479.13248493581</v>
      </c>
      <c r="EY62" s="51">
        <v>161725.52714295566</v>
      </c>
      <c r="EZ62" s="51">
        <v>327904.83625991759</v>
      </c>
      <c r="FA62" s="51">
        <v>8992.3997367694992</v>
      </c>
      <c r="FB62" s="51">
        <v>16070.098094665234</v>
      </c>
      <c r="FC62" s="51">
        <v>268889.53002800129</v>
      </c>
      <c r="FD62" s="51">
        <v>10975.655853150789</v>
      </c>
      <c r="FE62" s="51">
        <v>5681918.2687353538</v>
      </c>
      <c r="FF62" s="51">
        <v>71125.941968168525</v>
      </c>
      <c r="FG62" s="51">
        <v>228863.57004535943</v>
      </c>
      <c r="FH62" s="51">
        <v>5538.2647187283001</v>
      </c>
      <c r="FI62" s="51">
        <v>12253.453197386631</v>
      </c>
      <c r="FJ62" s="51">
        <v>0</v>
      </c>
      <c r="FK62" s="58">
        <v>34784920.239527851</v>
      </c>
      <c r="FL62" s="59">
        <v>1242510.5901147586</v>
      </c>
      <c r="FM62" s="62">
        <v>1242510.5901147586</v>
      </c>
      <c r="FN62" s="62">
        <v>0</v>
      </c>
      <c r="FO62" s="59">
        <v>269124.60977899912</v>
      </c>
      <c r="FP62" s="62">
        <v>0</v>
      </c>
      <c r="FQ62" s="59">
        <v>269124.60977899912</v>
      </c>
      <c r="FR62" s="62">
        <v>0</v>
      </c>
      <c r="FS62" s="62">
        <v>0</v>
      </c>
      <c r="FT62" s="59">
        <v>0</v>
      </c>
      <c r="FU62" s="59">
        <v>36296555.439421609</v>
      </c>
      <c r="FW62" s="60">
        <f>+[1]Supply!FS62</f>
        <v>36296555.439421609</v>
      </c>
      <c r="FX62" s="61">
        <f t="shared" si="0"/>
        <v>0</v>
      </c>
    </row>
    <row r="63" spans="1:180" s="63" customFormat="1" ht="14.4" x14ac:dyDescent="0.3">
      <c r="A63" s="86" t="s">
        <v>88</v>
      </c>
      <c r="B63" s="43">
        <v>59</v>
      </c>
      <c r="C63" s="51">
        <v>350.59083211252249</v>
      </c>
      <c r="D63" s="51">
        <v>0</v>
      </c>
      <c r="E63" s="51">
        <v>0</v>
      </c>
      <c r="F63" s="51">
        <v>0</v>
      </c>
      <c r="G63" s="51">
        <v>0</v>
      </c>
      <c r="H63" s="51">
        <v>55.508140957389429</v>
      </c>
      <c r="I63" s="51">
        <v>176.31313985506375</v>
      </c>
      <c r="J63" s="51">
        <v>0</v>
      </c>
      <c r="K63" s="51">
        <v>1712.8988313563916</v>
      </c>
      <c r="L63" s="51">
        <v>0</v>
      </c>
      <c r="M63" s="51">
        <v>0</v>
      </c>
      <c r="N63" s="51">
        <v>21.286040053485056</v>
      </c>
      <c r="O63" s="51">
        <v>0</v>
      </c>
      <c r="P63" s="51">
        <v>0</v>
      </c>
      <c r="Q63" s="51">
        <v>0</v>
      </c>
      <c r="R63" s="51">
        <v>0</v>
      </c>
      <c r="S63" s="51">
        <v>754.34745428688609</v>
      </c>
      <c r="T63" s="51">
        <v>531556.21627528267</v>
      </c>
      <c r="U63" s="51">
        <v>0</v>
      </c>
      <c r="V63" s="51">
        <v>0</v>
      </c>
      <c r="W63" s="51">
        <v>0</v>
      </c>
      <c r="X63" s="51">
        <v>0</v>
      </c>
      <c r="Y63" s="51">
        <v>0</v>
      </c>
      <c r="Z63" s="51">
        <v>0</v>
      </c>
      <c r="AA63" s="51">
        <v>0</v>
      </c>
      <c r="AB63" s="51">
        <v>111.86521438912608</v>
      </c>
      <c r="AC63" s="51">
        <v>0</v>
      </c>
      <c r="AD63" s="51">
        <v>0</v>
      </c>
      <c r="AE63" s="51">
        <v>0</v>
      </c>
      <c r="AF63" s="51">
        <v>0</v>
      </c>
      <c r="AG63" s="51">
        <v>4114.3989177322755</v>
      </c>
      <c r="AH63" s="51">
        <v>1793.3762555467981</v>
      </c>
      <c r="AI63" s="51">
        <v>408.40771957138406</v>
      </c>
      <c r="AJ63" s="51">
        <v>0</v>
      </c>
      <c r="AK63" s="51">
        <v>13123.950652320025</v>
      </c>
      <c r="AL63" s="51">
        <v>50486.256133233212</v>
      </c>
      <c r="AM63" s="51">
        <v>44901.748164465585</v>
      </c>
      <c r="AN63" s="51">
        <v>671.58536053960881</v>
      </c>
      <c r="AO63" s="51">
        <v>26.411969956733266</v>
      </c>
      <c r="AP63" s="51">
        <v>4396.2661690681261</v>
      </c>
      <c r="AQ63" s="51">
        <v>322815.51064344414</v>
      </c>
      <c r="AR63" s="51">
        <v>1813.9719683455103</v>
      </c>
      <c r="AS63" s="51">
        <v>255.49622069177181</v>
      </c>
      <c r="AT63" s="51">
        <v>6227.0595481311302</v>
      </c>
      <c r="AU63" s="51">
        <v>37777.603703180706</v>
      </c>
      <c r="AV63" s="51">
        <v>46639.842204885026</v>
      </c>
      <c r="AW63" s="51">
        <v>187823.89142991672</v>
      </c>
      <c r="AX63" s="51">
        <v>4470.738494429459</v>
      </c>
      <c r="AY63" s="51">
        <v>22096.303348715071</v>
      </c>
      <c r="AZ63" s="51">
        <v>0</v>
      </c>
      <c r="BA63" s="51">
        <v>77749.60743998368</v>
      </c>
      <c r="BB63" s="51">
        <v>68828.269291134537</v>
      </c>
      <c r="BC63" s="51">
        <v>171521.10525721021</v>
      </c>
      <c r="BD63" s="51">
        <v>11773.976967494993</v>
      </c>
      <c r="BE63" s="51">
        <v>14.149237994381227</v>
      </c>
      <c r="BF63" s="51">
        <v>8821.9537249402838</v>
      </c>
      <c r="BG63" s="51">
        <v>288935.65758821892</v>
      </c>
      <c r="BH63" s="51">
        <v>217.19283032371555</v>
      </c>
      <c r="BI63" s="51">
        <v>231676.57765007616</v>
      </c>
      <c r="BJ63" s="51">
        <v>0</v>
      </c>
      <c r="BK63" s="51">
        <v>8630.1826436775609</v>
      </c>
      <c r="BL63" s="51">
        <v>1344765.1366792156</v>
      </c>
      <c r="BM63" s="51">
        <v>309376.39917853934</v>
      </c>
      <c r="BN63" s="51">
        <v>76148.777133685435</v>
      </c>
      <c r="BO63" s="51">
        <v>0</v>
      </c>
      <c r="BP63" s="51">
        <v>219.23285821403763</v>
      </c>
      <c r="BQ63" s="51">
        <v>15930.608421244211</v>
      </c>
      <c r="BR63" s="51">
        <v>685246.91166521749</v>
      </c>
      <c r="BS63" s="51">
        <v>21800.093365515368</v>
      </c>
      <c r="BT63" s="51">
        <v>113.57989941495393</v>
      </c>
      <c r="BU63" s="51">
        <v>1376587.5071570172</v>
      </c>
      <c r="BV63" s="51">
        <v>1842266.6945315925</v>
      </c>
      <c r="BW63" s="51">
        <v>1539795.0628341564</v>
      </c>
      <c r="BX63" s="51">
        <v>457528.02214606834</v>
      </c>
      <c r="BY63" s="51">
        <v>43350.356728151361</v>
      </c>
      <c r="BZ63" s="51">
        <v>68423.952486233757</v>
      </c>
      <c r="CA63" s="51">
        <v>25009.654584618896</v>
      </c>
      <c r="CB63" s="51">
        <v>0</v>
      </c>
      <c r="CC63" s="51">
        <v>0</v>
      </c>
      <c r="CD63" s="51">
        <v>0</v>
      </c>
      <c r="CE63" s="51">
        <v>0</v>
      </c>
      <c r="CF63" s="51">
        <v>0</v>
      </c>
      <c r="CG63" s="51">
        <v>178.5296008725295</v>
      </c>
      <c r="CH63" s="51">
        <v>0</v>
      </c>
      <c r="CI63" s="51">
        <v>114.22707864694043</v>
      </c>
      <c r="CJ63" s="51">
        <v>0</v>
      </c>
      <c r="CK63" s="51">
        <v>20794.871920165515</v>
      </c>
      <c r="CL63" s="51">
        <v>1023.7379667328394</v>
      </c>
      <c r="CM63" s="51">
        <v>0</v>
      </c>
      <c r="CN63" s="51">
        <v>862.9444279870678</v>
      </c>
      <c r="CO63" s="51">
        <v>2204.281999977507</v>
      </c>
      <c r="CP63" s="51">
        <v>0</v>
      </c>
      <c r="CQ63" s="51">
        <v>1961.8981295427918</v>
      </c>
      <c r="CR63" s="51">
        <v>623.51989444205162</v>
      </c>
      <c r="CS63" s="51">
        <v>94.581605133590031</v>
      </c>
      <c r="CT63" s="51">
        <v>0</v>
      </c>
      <c r="CU63" s="51">
        <v>4563.5626088885501</v>
      </c>
      <c r="CV63" s="51">
        <v>978.57927640764012</v>
      </c>
      <c r="CW63" s="51">
        <v>17.387716255699154</v>
      </c>
      <c r="CX63" s="51">
        <v>0</v>
      </c>
      <c r="CY63" s="51">
        <v>0</v>
      </c>
      <c r="CZ63" s="51">
        <v>0</v>
      </c>
      <c r="DA63" s="51">
        <v>0</v>
      </c>
      <c r="DB63" s="51">
        <v>13791.603678765534</v>
      </c>
      <c r="DC63" s="51">
        <v>0</v>
      </c>
      <c r="DD63" s="51">
        <v>1054.8352469482531</v>
      </c>
      <c r="DE63" s="51">
        <v>123840.65509115599</v>
      </c>
      <c r="DF63" s="51">
        <v>0</v>
      </c>
      <c r="DG63" s="51">
        <v>3916101.0162540036</v>
      </c>
      <c r="DH63" s="51">
        <v>42145.57780482938</v>
      </c>
      <c r="DI63" s="51">
        <v>76854.317023627431</v>
      </c>
      <c r="DJ63" s="51">
        <v>0</v>
      </c>
      <c r="DK63" s="51">
        <v>2065.1377334008694</v>
      </c>
      <c r="DL63" s="51">
        <v>175651.13908412124</v>
      </c>
      <c r="DM63" s="51">
        <v>0</v>
      </c>
      <c r="DN63" s="51">
        <v>0</v>
      </c>
      <c r="DO63" s="51">
        <v>0</v>
      </c>
      <c r="DP63" s="51">
        <v>53656.209796697323</v>
      </c>
      <c r="DQ63" s="51">
        <v>0</v>
      </c>
      <c r="DR63" s="51">
        <v>0</v>
      </c>
      <c r="DS63" s="51">
        <v>0</v>
      </c>
      <c r="DT63" s="51">
        <v>0</v>
      </c>
      <c r="DU63" s="51">
        <v>0</v>
      </c>
      <c r="DV63" s="51">
        <v>0</v>
      </c>
      <c r="DW63" s="51">
        <v>3978.2620177193194</v>
      </c>
      <c r="DX63" s="51">
        <v>48032.402807704384</v>
      </c>
      <c r="DY63" s="51">
        <v>0</v>
      </c>
      <c r="DZ63" s="51">
        <v>30.701020677755455</v>
      </c>
      <c r="EA63" s="51">
        <v>3049.5905447103432</v>
      </c>
      <c r="EB63" s="51">
        <v>0</v>
      </c>
      <c r="EC63" s="51">
        <v>0</v>
      </c>
      <c r="ED63" s="51">
        <v>0</v>
      </c>
      <c r="EE63" s="51">
        <v>0</v>
      </c>
      <c r="EF63" s="51">
        <v>0</v>
      </c>
      <c r="EG63" s="51">
        <v>0</v>
      </c>
      <c r="EH63" s="51">
        <v>0</v>
      </c>
      <c r="EI63" s="51">
        <v>2414.4316335089329</v>
      </c>
      <c r="EJ63" s="51">
        <v>0</v>
      </c>
      <c r="EK63" s="51">
        <v>0</v>
      </c>
      <c r="EL63" s="51">
        <v>1106.3857958937897</v>
      </c>
      <c r="EM63" s="51">
        <v>44.240508475807232</v>
      </c>
      <c r="EN63" s="51">
        <v>11.104899550086623</v>
      </c>
      <c r="EO63" s="51">
        <v>0</v>
      </c>
      <c r="EP63" s="51">
        <v>0</v>
      </c>
      <c r="EQ63" s="51">
        <v>0</v>
      </c>
      <c r="ER63" s="51">
        <v>0</v>
      </c>
      <c r="ES63" s="51">
        <v>10.05847703971444</v>
      </c>
      <c r="ET63" s="51">
        <v>0</v>
      </c>
      <c r="EU63" s="51">
        <v>0</v>
      </c>
      <c r="EV63" s="51">
        <v>18.517025257726626</v>
      </c>
      <c r="EW63" s="51">
        <v>49760.266185205735</v>
      </c>
      <c r="EX63" s="51">
        <v>39761.63474761603</v>
      </c>
      <c r="EY63" s="51">
        <v>7452.373225837222</v>
      </c>
      <c r="EZ63" s="51">
        <v>4815.5236254399724</v>
      </c>
      <c r="FA63" s="51">
        <v>587.09242965613578</v>
      </c>
      <c r="FB63" s="51">
        <v>684.09049640588557</v>
      </c>
      <c r="FC63" s="51">
        <v>125.37368685358119</v>
      </c>
      <c r="FD63" s="51">
        <v>176.73633598585178</v>
      </c>
      <c r="FE63" s="51">
        <v>0</v>
      </c>
      <c r="FF63" s="51">
        <v>471.3207871777862</v>
      </c>
      <c r="FG63" s="51">
        <v>1937.8319223101587</v>
      </c>
      <c r="FH63" s="51">
        <v>0</v>
      </c>
      <c r="FI63" s="51">
        <v>0</v>
      </c>
      <c r="FJ63" s="51">
        <v>0</v>
      </c>
      <c r="FK63" s="58">
        <v>14562359.059244039</v>
      </c>
      <c r="FL63" s="59">
        <v>0</v>
      </c>
      <c r="FM63" s="62">
        <v>0</v>
      </c>
      <c r="FN63" s="62">
        <v>0</v>
      </c>
      <c r="FO63" s="59">
        <v>-9692044.3620854616</v>
      </c>
      <c r="FP63" s="62">
        <v>0</v>
      </c>
      <c r="FQ63" s="59">
        <v>-9692044.3620854616</v>
      </c>
      <c r="FR63" s="62">
        <v>794316.24022559833</v>
      </c>
      <c r="FS63" s="62">
        <v>0</v>
      </c>
      <c r="FT63" s="59">
        <v>794316.24022559833</v>
      </c>
      <c r="FU63" s="59">
        <v>5664630.9373841751</v>
      </c>
      <c r="FW63" s="60">
        <f>+[1]Supply!FS63</f>
        <v>5664630.9373841742</v>
      </c>
      <c r="FX63" s="61">
        <f t="shared" si="0"/>
        <v>0</v>
      </c>
    </row>
    <row r="64" spans="1:180" s="63" customFormat="1" ht="14.4" x14ac:dyDescent="0.3">
      <c r="A64" s="86" t="s">
        <v>89</v>
      </c>
      <c r="B64" s="43">
        <v>60</v>
      </c>
      <c r="C64" s="51">
        <v>4743430.9318861002</v>
      </c>
      <c r="D64" s="51">
        <v>122623.15322581236</v>
      </c>
      <c r="E64" s="51">
        <v>292610.79378961294</v>
      </c>
      <c r="F64" s="51">
        <v>178646.96092528946</v>
      </c>
      <c r="G64" s="51">
        <v>265815.05285699217</v>
      </c>
      <c r="H64" s="51">
        <v>1530838.3672524353</v>
      </c>
      <c r="I64" s="51">
        <v>137469.30506326375</v>
      </c>
      <c r="J64" s="51">
        <v>250071.118731825</v>
      </c>
      <c r="K64" s="51">
        <v>355878.59295016492</v>
      </c>
      <c r="L64" s="51">
        <v>24286.77187962762</v>
      </c>
      <c r="M64" s="51">
        <v>199727.38672762999</v>
      </c>
      <c r="N64" s="51">
        <v>826629.61247844831</v>
      </c>
      <c r="O64" s="51">
        <v>2294572.7153198388</v>
      </c>
      <c r="P64" s="51">
        <v>114315.37552128994</v>
      </c>
      <c r="Q64" s="51">
        <v>36105.224840675583</v>
      </c>
      <c r="R64" s="51">
        <v>103071.6625959818</v>
      </c>
      <c r="S64" s="51">
        <v>564318.79474874365</v>
      </c>
      <c r="T64" s="51">
        <v>322816.83706685918</v>
      </c>
      <c r="U64" s="51">
        <v>48838.313660828746</v>
      </c>
      <c r="V64" s="51">
        <v>3103209.3093719208</v>
      </c>
      <c r="W64" s="51">
        <v>16079.022420525553</v>
      </c>
      <c r="X64" s="51">
        <v>104753.22775040756</v>
      </c>
      <c r="Y64" s="51">
        <v>437905.47956806788</v>
      </c>
      <c r="Z64" s="51">
        <v>545138.40519648476</v>
      </c>
      <c r="AA64" s="51">
        <v>89827.471120082992</v>
      </c>
      <c r="AB64" s="51">
        <v>59910135.934392296</v>
      </c>
      <c r="AC64" s="51">
        <v>699859.99085790955</v>
      </c>
      <c r="AD64" s="51">
        <v>26292655.270641521</v>
      </c>
      <c r="AE64" s="51">
        <v>22742570.79497581</v>
      </c>
      <c r="AF64" s="51">
        <v>1337436.198363597</v>
      </c>
      <c r="AG64" s="51">
        <v>1013267.9461960688</v>
      </c>
      <c r="AH64" s="51">
        <v>4810958.3089114279</v>
      </c>
      <c r="AI64" s="51">
        <v>601237.33551862184</v>
      </c>
      <c r="AJ64" s="51">
        <v>131019.84878690842</v>
      </c>
      <c r="AK64" s="51">
        <v>522236.75841108896</v>
      </c>
      <c r="AL64" s="51">
        <v>729429.01618222834</v>
      </c>
      <c r="AM64" s="51">
        <v>349018.06638878601</v>
      </c>
      <c r="AN64" s="51">
        <v>176442.85104813793</v>
      </c>
      <c r="AO64" s="51">
        <v>531793.0160974497</v>
      </c>
      <c r="AP64" s="51">
        <v>214076.52045505052</v>
      </c>
      <c r="AQ64" s="51">
        <v>58951.227713214415</v>
      </c>
      <c r="AR64" s="51">
        <v>352947.32974383113</v>
      </c>
      <c r="AS64" s="51">
        <v>31764.358408951481</v>
      </c>
      <c r="AT64" s="51">
        <v>74497.634956689508</v>
      </c>
      <c r="AU64" s="51">
        <v>871337.45284077188</v>
      </c>
      <c r="AV64" s="51">
        <v>319520.70715108159</v>
      </c>
      <c r="AW64" s="51">
        <v>97226.083171554623</v>
      </c>
      <c r="AX64" s="51">
        <v>603117.81065836933</v>
      </c>
      <c r="AY64" s="51">
        <v>695325.88141224603</v>
      </c>
      <c r="AZ64" s="51">
        <v>56611.469801325933</v>
      </c>
      <c r="BA64" s="51">
        <v>521343.49781604082</v>
      </c>
      <c r="BB64" s="51">
        <v>296929.05936354474</v>
      </c>
      <c r="BC64" s="51">
        <v>1218765.1420176302</v>
      </c>
      <c r="BD64" s="51">
        <v>242256.93498189788</v>
      </c>
      <c r="BE64" s="51">
        <v>606383.87180814007</v>
      </c>
      <c r="BF64" s="51">
        <v>1767925.4251254916</v>
      </c>
      <c r="BG64" s="51">
        <v>861562.99319147412</v>
      </c>
      <c r="BH64" s="51">
        <v>223838.49247503589</v>
      </c>
      <c r="BI64" s="51">
        <v>595225.17996071058</v>
      </c>
      <c r="BJ64" s="51">
        <v>86338054.174859524</v>
      </c>
      <c r="BK64" s="51">
        <v>7903.8543304945742</v>
      </c>
      <c r="BL64" s="51">
        <v>82279.717806937115</v>
      </c>
      <c r="BM64" s="51">
        <v>184163.66840947297</v>
      </c>
      <c r="BN64" s="51">
        <v>51590.345761531316</v>
      </c>
      <c r="BO64" s="51">
        <v>61969.61180952291</v>
      </c>
      <c r="BP64" s="51">
        <v>593031.84460737172</v>
      </c>
      <c r="BQ64" s="51">
        <v>263700.14311392524</v>
      </c>
      <c r="BR64" s="51">
        <v>779114.56431308773</v>
      </c>
      <c r="BS64" s="51">
        <v>713910.02116721438</v>
      </c>
      <c r="BT64" s="51">
        <v>1636232.6783321472</v>
      </c>
      <c r="BU64" s="51">
        <v>1348446.1369588673</v>
      </c>
      <c r="BV64" s="51">
        <v>1794354.085977728</v>
      </c>
      <c r="BW64" s="51">
        <v>1818587.5591418741</v>
      </c>
      <c r="BX64" s="51">
        <v>1083425.8593555302</v>
      </c>
      <c r="BY64" s="51">
        <v>434238.95901692833</v>
      </c>
      <c r="BZ64" s="51">
        <v>2353514.2859785818</v>
      </c>
      <c r="CA64" s="51">
        <v>188781.36194821895</v>
      </c>
      <c r="CB64" s="51">
        <v>9802.8962396396546</v>
      </c>
      <c r="CC64" s="51">
        <v>221548.47853288802</v>
      </c>
      <c r="CD64" s="51">
        <v>137475.26007799272</v>
      </c>
      <c r="CE64" s="51">
        <v>101429.70948927138</v>
      </c>
      <c r="CF64" s="51">
        <v>97878.036042973748</v>
      </c>
      <c r="CG64" s="51">
        <v>214329.59273486564</v>
      </c>
      <c r="CH64" s="51">
        <v>25380.159341539114</v>
      </c>
      <c r="CI64" s="51">
        <v>106056.12859798333</v>
      </c>
      <c r="CJ64" s="51">
        <v>34312.868004526747</v>
      </c>
      <c r="CK64" s="51">
        <v>187437.46025092169</v>
      </c>
      <c r="CL64" s="51">
        <v>142171.47438137417</v>
      </c>
      <c r="CM64" s="51">
        <v>67751.186405613858</v>
      </c>
      <c r="CN64" s="51">
        <v>60728.071349867867</v>
      </c>
      <c r="CO64" s="51">
        <v>296939.4824523952</v>
      </c>
      <c r="CP64" s="51">
        <v>92156.720104021908</v>
      </c>
      <c r="CQ64" s="51">
        <v>1937747.2139408123</v>
      </c>
      <c r="CR64" s="51">
        <v>914404.55833302054</v>
      </c>
      <c r="CS64" s="51">
        <v>65155.756822541603</v>
      </c>
      <c r="CT64" s="51">
        <v>32103.312896706928</v>
      </c>
      <c r="CU64" s="51">
        <v>150677.06682970308</v>
      </c>
      <c r="CV64" s="51">
        <v>1829869.5254090298</v>
      </c>
      <c r="CW64" s="51">
        <v>1862134.5385152525</v>
      </c>
      <c r="CX64" s="51">
        <v>15549.478066599018</v>
      </c>
      <c r="CY64" s="51">
        <v>85200.121289374147</v>
      </c>
      <c r="CZ64" s="51">
        <v>83793.169843999567</v>
      </c>
      <c r="DA64" s="51">
        <v>455776.29711999925</v>
      </c>
      <c r="DB64" s="51">
        <v>1334106.9613913929</v>
      </c>
      <c r="DC64" s="51">
        <v>37474.263370636843</v>
      </c>
      <c r="DD64" s="51">
        <v>2122408.4369879137</v>
      </c>
      <c r="DE64" s="51">
        <v>2954165.626424884</v>
      </c>
      <c r="DF64" s="51">
        <v>20116.781033061015</v>
      </c>
      <c r="DG64" s="51">
        <v>11119188.837034475</v>
      </c>
      <c r="DH64" s="51">
        <v>5335430.9731641002</v>
      </c>
      <c r="DI64" s="51">
        <v>7179193.1535974676</v>
      </c>
      <c r="DJ64" s="51">
        <v>540669.56644559558</v>
      </c>
      <c r="DK64" s="51">
        <v>735298.79456311173</v>
      </c>
      <c r="DL64" s="51">
        <v>17126801.284925111</v>
      </c>
      <c r="DM64" s="51">
        <v>339080.14872989082</v>
      </c>
      <c r="DN64" s="51">
        <v>226053.08683413276</v>
      </c>
      <c r="DO64" s="51">
        <v>17221365.03347471</v>
      </c>
      <c r="DP64" s="51">
        <v>43570333.933255807</v>
      </c>
      <c r="DQ64" s="51">
        <v>1892304.9472625395</v>
      </c>
      <c r="DR64" s="51">
        <v>19005620.539201126</v>
      </c>
      <c r="DS64" s="51">
        <v>18732082.436451729</v>
      </c>
      <c r="DT64" s="51">
        <v>3429092.4550838899</v>
      </c>
      <c r="DU64" s="51">
        <v>5012246.9011915689</v>
      </c>
      <c r="DV64" s="51">
        <v>441021.12067101471</v>
      </c>
      <c r="DW64" s="51">
        <v>972321.55381857511</v>
      </c>
      <c r="DX64" s="51">
        <v>34626110.232437648</v>
      </c>
      <c r="DY64" s="51">
        <v>51229.255524925036</v>
      </c>
      <c r="DZ64" s="51">
        <v>52557.225301786995</v>
      </c>
      <c r="EA64" s="51">
        <v>133947.81566971479</v>
      </c>
      <c r="EB64" s="51">
        <v>2377375.5192287271</v>
      </c>
      <c r="EC64" s="51">
        <v>46531.520522566971</v>
      </c>
      <c r="ED64" s="51">
        <v>13721.850381426242</v>
      </c>
      <c r="EE64" s="51">
        <v>2363154.4116877406</v>
      </c>
      <c r="EF64" s="51">
        <v>13008.611174969474</v>
      </c>
      <c r="EG64" s="51">
        <v>98654.172253970595</v>
      </c>
      <c r="EH64" s="51">
        <v>27442.653529316492</v>
      </c>
      <c r="EI64" s="51">
        <v>947542.7919401261</v>
      </c>
      <c r="EJ64" s="51">
        <v>139870.69226909205</v>
      </c>
      <c r="EK64" s="51">
        <v>35388.418721805108</v>
      </c>
      <c r="EL64" s="51">
        <v>688140.15891365404</v>
      </c>
      <c r="EM64" s="51">
        <v>131267.40808616808</v>
      </c>
      <c r="EN64" s="51">
        <v>74130.628363617172</v>
      </c>
      <c r="EO64" s="51">
        <v>94973.689198790962</v>
      </c>
      <c r="EP64" s="51">
        <v>8883.1811234173965</v>
      </c>
      <c r="EQ64" s="51">
        <v>693603.93944689003</v>
      </c>
      <c r="ER64" s="51">
        <v>53919.806252516675</v>
      </c>
      <c r="ES64" s="51">
        <v>97189.756064361572</v>
      </c>
      <c r="ET64" s="51">
        <v>43044.190624783536</v>
      </c>
      <c r="EU64" s="51">
        <v>142811.93257910875</v>
      </c>
      <c r="EV64" s="51">
        <v>36391.340584849248</v>
      </c>
      <c r="EW64" s="51">
        <v>2535889.4809703464</v>
      </c>
      <c r="EX64" s="51">
        <v>1430532.3623177926</v>
      </c>
      <c r="EY64" s="51">
        <v>230809.73586155102</v>
      </c>
      <c r="EZ64" s="51">
        <v>361866.64040881314</v>
      </c>
      <c r="FA64" s="51">
        <v>42855.308024456172</v>
      </c>
      <c r="FB64" s="51">
        <v>31841.534036222696</v>
      </c>
      <c r="FC64" s="51">
        <v>24624.401029910594</v>
      </c>
      <c r="FD64" s="51">
        <v>12176.973124313272</v>
      </c>
      <c r="FE64" s="51">
        <v>29540.063037844764</v>
      </c>
      <c r="FF64" s="51">
        <v>195330.49957359445</v>
      </c>
      <c r="FG64" s="51">
        <v>124953.30996370858</v>
      </c>
      <c r="FH64" s="51">
        <v>136735.78431160591</v>
      </c>
      <c r="FI64" s="51">
        <v>388315.09668263642</v>
      </c>
      <c r="FJ64" s="51">
        <v>81805.975005542437</v>
      </c>
      <c r="FK64" s="58">
        <v>463192300.93387884</v>
      </c>
      <c r="FL64" s="59">
        <v>30788627.979500003</v>
      </c>
      <c r="FM64" s="62">
        <v>30788627.979500003</v>
      </c>
      <c r="FN64" s="62">
        <v>0</v>
      </c>
      <c r="FO64" s="59">
        <v>571857.17714961327</v>
      </c>
      <c r="FP64" s="62">
        <v>0</v>
      </c>
      <c r="FQ64" s="59">
        <v>571857.17714961327</v>
      </c>
      <c r="FR64" s="62">
        <v>229123.20268705775</v>
      </c>
      <c r="FS64" s="62">
        <v>0</v>
      </c>
      <c r="FT64" s="59">
        <v>229123.20268705775</v>
      </c>
      <c r="FU64" s="59">
        <v>494781909.29321551</v>
      </c>
      <c r="FW64" s="60">
        <f>+[1]Supply!FS64</f>
        <v>494781909.29321551</v>
      </c>
      <c r="FX64" s="61">
        <f t="shared" si="0"/>
        <v>0</v>
      </c>
    </row>
    <row r="65" spans="1:180" s="63" customFormat="1" ht="14.4" x14ac:dyDescent="0.3">
      <c r="A65" s="86" t="s">
        <v>90</v>
      </c>
      <c r="B65" s="43">
        <v>61</v>
      </c>
      <c r="C65" s="51">
        <v>218768.66354294942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444.97529242704132</v>
      </c>
      <c r="N65" s="51">
        <v>2.8864316093469267</v>
      </c>
      <c r="O65" s="51">
        <v>0</v>
      </c>
      <c r="P65" s="51">
        <v>119.92278684044173</v>
      </c>
      <c r="Q65" s="51">
        <v>0</v>
      </c>
      <c r="R65" s="51">
        <v>637.53687227791193</v>
      </c>
      <c r="S65" s="51">
        <v>526.03015631841288</v>
      </c>
      <c r="T65" s="51">
        <v>811.20814998136336</v>
      </c>
      <c r="U65" s="51">
        <v>363.66759938192791</v>
      </c>
      <c r="V65" s="51">
        <v>53.023475390473564</v>
      </c>
      <c r="W65" s="51">
        <v>0</v>
      </c>
      <c r="X65" s="51">
        <v>0</v>
      </c>
      <c r="Y65" s="51">
        <v>0</v>
      </c>
      <c r="Z65" s="51">
        <v>0</v>
      </c>
      <c r="AA65" s="51">
        <v>0</v>
      </c>
      <c r="AB65" s="51">
        <v>22061.934112068251</v>
      </c>
      <c r="AC65" s="51">
        <v>266.44238534888137</v>
      </c>
      <c r="AD65" s="51">
        <v>0</v>
      </c>
      <c r="AE65" s="51">
        <v>0</v>
      </c>
      <c r="AF65" s="51">
        <v>0</v>
      </c>
      <c r="AG65" s="51">
        <v>0.87338704674204715</v>
      </c>
      <c r="AH65" s="51">
        <v>0</v>
      </c>
      <c r="AI65" s="51">
        <v>185909.9729407189</v>
      </c>
      <c r="AJ65" s="51">
        <v>0</v>
      </c>
      <c r="AK65" s="51">
        <v>2459.4981155405403</v>
      </c>
      <c r="AL65" s="51">
        <v>9571.3069255828359</v>
      </c>
      <c r="AM65" s="51">
        <v>85.732057711783185</v>
      </c>
      <c r="AN65" s="51">
        <v>30.478821545778988</v>
      </c>
      <c r="AO65" s="51">
        <v>0</v>
      </c>
      <c r="AP65" s="51">
        <v>888.62433598744155</v>
      </c>
      <c r="AQ65" s="51">
        <v>0</v>
      </c>
      <c r="AR65" s="51">
        <v>1173.3185095541182</v>
      </c>
      <c r="AS65" s="51">
        <v>126.81521247676689</v>
      </c>
      <c r="AT65" s="51">
        <v>1617.7621107769467</v>
      </c>
      <c r="AU65" s="51">
        <v>1947016.9975610408</v>
      </c>
      <c r="AV65" s="51">
        <v>11533.022030020047</v>
      </c>
      <c r="AW65" s="51">
        <v>1827.2641197102544</v>
      </c>
      <c r="AX65" s="51">
        <v>0</v>
      </c>
      <c r="AY65" s="51">
        <v>0</v>
      </c>
      <c r="AZ65" s="51">
        <v>0</v>
      </c>
      <c r="BA65" s="51">
        <v>2585.9281786754409</v>
      </c>
      <c r="BB65" s="51">
        <v>865.21315699689092</v>
      </c>
      <c r="BC65" s="51">
        <v>3527.4150329032768</v>
      </c>
      <c r="BD65" s="51">
        <v>115584.38871033135</v>
      </c>
      <c r="BE65" s="51">
        <v>1040.6520139159995</v>
      </c>
      <c r="BF65" s="51">
        <v>24376.469248691054</v>
      </c>
      <c r="BG65" s="51">
        <v>86.530239530821234</v>
      </c>
      <c r="BH65" s="51">
        <v>0</v>
      </c>
      <c r="BI65" s="51">
        <v>1777062.8435767139</v>
      </c>
      <c r="BJ65" s="51">
        <v>0</v>
      </c>
      <c r="BK65" s="51">
        <v>169.54729759289066</v>
      </c>
      <c r="BL65" s="51">
        <v>231581.33587521536</v>
      </c>
      <c r="BM65" s="51">
        <v>0</v>
      </c>
      <c r="BN65" s="51">
        <v>9.0330658448470835</v>
      </c>
      <c r="BO65" s="51">
        <v>29.097579313524676</v>
      </c>
      <c r="BP65" s="51">
        <v>8144.3916400463995</v>
      </c>
      <c r="BQ65" s="51">
        <v>19151.25341344946</v>
      </c>
      <c r="BR65" s="51">
        <v>304113.83887151768</v>
      </c>
      <c r="BS65" s="51">
        <v>463681.81944123644</v>
      </c>
      <c r="BT65" s="51">
        <v>0</v>
      </c>
      <c r="BU65" s="51">
        <v>5742.2628348444487</v>
      </c>
      <c r="BV65" s="51">
        <v>2421.1264947797522</v>
      </c>
      <c r="BW65" s="51">
        <v>41003.163963119681</v>
      </c>
      <c r="BX65" s="51">
        <v>1115015.7584735577</v>
      </c>
      <c r="BY65" s="51">
        <v>5316.350203262703</v>
      </c>
      <c r="BZ65" s="51">
        <v>64323.636109048275</v>
      </c>
      <c r="CA65" s="51">
        <v>527.47200932744715</v>
      </c>
      <c r="CB65" s="51">
        <v>0</v>
      </c>
      <c r="CC65" s="51">
        <v>74.502563357292544</v>
      </c>
      <c r="CD65" s="51">
        <v>0</v>
      </c>
      <c r="CE65" s="51">
        <v>0</v>
      </c>
      <c r="CF65" s="51">
        <v>0</v>
      </c>
      <c r="CG65" s="51">
        <v>2004.2080196433328</v>
      </c>
      <c r="CH65" s="51">
        <v>15.263637418612253</v>
      </c>
      <c r="CI65" s="51">
        <v>0</v>
      </c>
      <c r="CJ65" s="51">
        <v>0</v>
      </c>
      <c r="CK65" s="51">
        <v>0</v>
      </c>
      <c r="CL65" s="51">
        <v>871.71684639340401</v>
      </c>
      <c r="CM65" s="51">
        <v>399392.49473849393</v>
      </c>
      <c r="CN65" s="51">
        <v>22.788442886112822</v>
      </c>
      <c r="CO65" s="51">
        <v>7936.9303074662566</v>
      </c>
      <c r="CP65" s="51">
        <v>0</v>
      </c>
      <c r="CQ65" s="51">
        <v>6040.3404766403928</v>
      </c>
      <c r="CR65" s="51">
        <v>121028.36939759902</v>
      </c>
      <c r="CS65" s="51">
        <v>10417.114787502422</v>
      </c>
      <c r="CT65" s="51">
        <v>0</v>
      </c>
      <c r="CU65" s="51">
        <v>837751.76414200012</v>
      </c>
      <c r="CV65" s="51">
        <v>56129.292223356053</v>
      </c>
      <c r="CW65" s="51">
        <v>13.048986734605805</v>
      </c>
      <c r="CX65" s="51">
        <v>0</v>
      </c>
      <c r="CY65" s="51">
        <v>0</v>
      </c>
      <c r="CZ65" s="51">
        <v>1419.4646519126122</v>
      </c>
      <c r="DA65" s="51">
        <v>0</v>
      </c>
      <c r="DB65" s="51">
        <v>0</v>
      </c>
      <c r="DC65" s="51">
        <v>0</v>
      </c>
      <c r="DD65" s="51">
        <v>258944.97275031469</v>
      </c>
      <c r="DE65" s="51">
        <v>94989.378419154906</v>
      </c>
      <c r="DF65" s="51">
        <v>0</v>
      </c>
      <c r="DG65" s="51">
        <v>5728279.5508125136</v>
      </c>
      <c r="DH65" s="51">
        <v>320712.7679849987</v>
      </c>
      <c r="DI65" s="51">
        <v>87906.699374363539</v>
      </c>
      <c r="DJ65" s="51">
        <v>33.921049647638959</v>
      </c>
      <c r="DK65" s="51">
        <v>429.83576300293953</v>
      </c>
      <c r="DL65" s="51">
        <v>32342.796907690939</v>
      </c>
      <c r="DM65" s="51">
        <v>0</v>
      </c>
      <c r="DN65" s="51">
        <v>0</v>
      </c>
      <c r="DO65" s="51">
        <v>903.95817192274342</v>
      </c>
      <c r="DP65" s="51">
        <v>9728.4407423287503</v>
      </c>
      <c r="DQ65" s="51">
        <v>835.99206979680343</v>
      </c>
      <c r="DR65" s="51">
        <v>459987.49558677204</v>
      </c>
      <c r="DS65" s="51">
        <v>0</v>
      </c>
      <c r="DT65" s="51">
        <v>0</v>
      </c>
      <c r="DU65" s="51">
        <v>203.09890370217542</v>
      </c>
      <c r="DV65" s="51">
        <v>0</v>
      </c>
      <c r="DW65" s="51">
        <v>1517.5633246373507</v>
      </c>
      <c r="DX65" s="51">
        <v>30103.787132566824</v>
      </c>
      <c r="DY65" s="51">
        <v>528.19335895733627</v>
      </c>
      <c r="DZ65" s="51">
        <v>39376.755049953048</v>
      </c>
      <c r="EA65" s="51">
        <v>0</v>
      </c>
      <c r="EB65" s="51">
        <v>269.1925269082198</v>
      </c>
      <c r="EC65" s="51">
        <v>0</v>
      </c>
      <c r="ED65" s="51">
        <v>0</v>
      </c>
      <c r="EE65" s="51">
        <v>0</v>
      </c>
      <c r="EF65" s="51">
        <v>0</v>
      </c>
      <c r="EG65" s="51">
        <v>0</v>
      </c>
      <c r="EH65" s="51">
        <v>0</v>
      </c>
      <c r="EI65" s="51">
        <v>592.04745671447131</v>
      </c>
      <c r="EJ65" s="51">
        <v>0</v>
      </c>
      <c r="EK65" s="51">
        <v>0</v>
      </c>
      <c r="EL65" s="51">
        <v>262.79665418129758</v>
      </c>
      <c r="EM65" s="51">
        <v>115.0813339707362</v>
      </c>
      <c r="EN65" s="51">
        <v>63.933527623676838</v>
      </c>
      <c r="EO65" s="51">
        <v>153.28683671231411</v>
      </c>
      <c r="EP65" s="51">
        <v>0</v>
      </c>
      <c r="EQ65" s="51">
        <v>0</v>
      </c>
      <c r="ER65" s="51">
        <v>0</v>
      </c>
      <c r="ES65" s="51">
        <v>1263.6648989440296</v>
      </c>
      <c r="ET65" s="51">
        <v>0</v>
      </c>
      <c r="EU65" s="51">
        <v>75.291000566383502</v>
      </c>
      <c r="EV65" s="51">
        <v>0</v>
      </c>
      <c r="EW65" s="51">
        <v>125.6915494413407</v>
      </c>
      <c r="EX65" s="51">
        <v>7176.864049583799</v>
      </c>
      <c r="EY65" s="51">
        <v>1878.1457588005153</v>
      </c>
      <c r="EZ65" s="51">
        <v>25313.507072950571</v>
      </c>
      <c r="FA65" s="51">
        <v>38.732561794788879</v>
      </c>
      <c r="FB65" s="51">
        <v>0</v>
      </c>
      <c r="FC65" s="51">
        <v>3160.5118149070809</v>
      </c>
      <c r="FD65" s="51">
        <v>0</v>
      </c>
      <c r="FE65" s="51">
        <v>0</v>
      </c>
      <c r="FF65" s="51">
        <v>123.95111675548952</v>
      </c>
      <c r="FG65" s="51">
        <v>534.09720585844013</v>
      </c>
      <c r="FH65" s="51">
        <v>294.8801633143886</v>
      </c>
      <c r="FI65" s="51">
        <v>0</v>
      </c>
      <c r="FJ65" s="51">
        <v>0</v>
      </c>
      <c r="FK65" s="58">
        <v>15144041.666514978</v>
      </c>
      <c r="FL65" s="59">
        <v>6433.730301148842</v>
      </c>
      <c r="FM65" s="62">
        <v>6433.730301148842</v>
      </c>
      <c r="FN65" s="62">
        <v>0</v>
      </c>
      <c r="FO65" s="59">
        <v>-4658953.3965425603</v>
      </c>
      <c r="FP65" s="62">
        <v>0</v>
      </c>
      <c r="FQ65" s="59">
        <v>-4658953.3965425603</v>
      </c>
      <c r="FR65" s="62">
        <v>798335.63587319851</v>
      </c>
      <c r="FS65" s="62">
        <v>0</v>
      </c>
      <c r="FT65" s="59">
        <v>798335.63587319851</v>
      </c>
      <c r="FU65" s="59">
        <v>11289857.636146765</v>
      </c>
      <c r="FW65" s="60">
        <f>+[1]Supply!FS65</f>
        <v>11289857.636146765</v>
      </c>
      <c r="FX65" s="61">
        <f t="shared" si="0"/>
        <v>0</v>
      </c>
    </row>
    <row r="66" spans="1:180" s="63" customFormat="1" ht="14.4" x14ac:dyDescent="0.3">
      <c r="A66" s="86" t="s">
        <v>91</v>
      </c>
      <c r="B66" s="43">
        <v>62</v>
      </c>
      <c r="C66" s="51">
        <v>15984.558588410686</v>
      </c>
      <c r="D66" s="51">
        <v>519.02418359973819</v>
      </c>
      <c r="E66" s="51">
        <v>6473.7260696827834</v>
      </c>
      <c r="F66" s="51">
        <v>7714.8077746430099</v>
      </c>
      <c r="G66" s="51">
        <v>4564.3022741429149</v>
      </c>
      <c r="H66" s="51">
        <v>235322.13826272151</v>
      </c>
      <c r="I66" s="51">
        <v>2189.0319527724018</v>
      </c>
      <c r="J66" s="51">
        <v>61086.369008698071</v>
      </c>
      <c r="K66" s="51">
        <v>161944.83505444508</v>
      </c>
      <c r="L66" s="51">
        <v>0</v>
      </c>
      <c r="M66" s="51">
        <v>0</v>
      </c>
      <c r="N66" s="51">
        <v>208916.52942757146</v>
      </c>
      <c r="O66" s="51">
        <v>35194.546876104017</v>
      </c>
      <c r="P66" s="51">
        <v>0</v>
      </c>
      <c r="Q66" s="51">
        <v>6423.3679940425582</v>
      </c>
      <c r="R66" s="51">
        <v>158.11186957420722</v>
      </c>
      <c r="S66" s="51">
        <v>8354.3957866882447</v>
      </c>
      <c r="T66" s="51">
        <v>448245.33377131919</v>
      </c>
      <c r="U66" s="51">
        <v>4472.1718817472856</v>
      </c>
      <c r="V66" s="51">
        <v>962.58207074661505</v>
      </c>
      <c r="W66" s="51">
        <v>0</v>
      </c>
      <c r="X66" s="51">
        <v>9.0668609519268824</v>
      </c>
      <c r="Y66" s="51">
        <v>83.006987963892044</v>
      </c>
      <c r="Z66" s="51">
        <v>0</v>
      </c>
      <c r="AA66" s="51">
        <v>0</v>
      </c>
      <c r="AB66" s="51">
        <v>6365.4277155164027</v>
      </c>
      <c r="AC66" s="51">
        <v>369595.64377171849</v>
      </c>
      <c r="AD66" s="51">
        <v>9704.1989573231585</v>
      </c>
      <c r="AE66" s="51">
        <v>8582758.9870954435</v>
      </c>
      <c r="AF66" s="51">
        <v>0</v>
      </c>
      <c r="AG66" s="51">
        <v>222998.43154846097</v>
      </c>
      <c r="AH66" s="51">
        <v>84761.254880724984</v>
      </c>
      <c r="AI66" s="51">
        <v>175719.99838546469</v>
      </c>
      <c r="AJ66" s="51">
        <v>317.5551355404541</v>
      </c>
      <c r="AK66" s="51">
        <v>40255.070728141145</v>
      </c>
      <c r="AL66" s="51">
        <v>401293.29189806356</v>
      </c>
      <c r="AM66" s="51">
        <v>18032.422354872098</v>
      </c>
      <c r="AN66" s="51">
        <v>23211.843648045888</v>
      </c>
      <c r="AO66" s="51">
        <v>14966.411091985769</v>
      </c>
      <c r="AP66" s="51">
        <v>2717.524436866735</v>
      </c>
      <c r="AQ66" s="51">
        <v>252394.10888749728</v>
      </c>
      <c r="AR66" s="51">
        <v>137993.81179359602</v>
      </c>
      <c r="AS66" s="51">
        <v>312.89037743482356</v>
      </c>
      <c r="AT66" s="51">
        <v>400.91070955106272</v>
      </c>
      <c r="AU66" s="51">
        <v>1194970.0129708657</v>
      </c>
      <c r="AV66" s="51">
        <v>329568.1573828925</v>
      </c>
      <c r="AW66" s="51">
        <v>72641.154958726474</v>
      </c>
      <c r="AX66" s="51">
        <v>117744.14903348866</v>
      </c>
      <c r="AY66" s="51">
        <v>117490.54592097212</v>
      </c>
      <c r="AZ66" s="51">
        <v>282.94111470319751</v>
      </c>
      <c r="BA66" s="51">
        <v>1294712.543731641</v>
      </c>
      <c r="BB66" s="51">
        <v>394011.42632837541</v>
      </c>
      <c r="BC66" s="51">
        <v>905655.29149642936</v>
      </c>
      <c r="BD66" s="51">
        <v>1816389.7480753199</v>
      </c>
      <c r="BE66" s="51">
        <v>1216643.0281131491</v>
      </c>
      <c r="BF66" s="51">
        <v>951345.09193012677</v>
      </c>
      <c r="BG66" s="51">
        <v>1313080.8955108288</v>
      </c>
      <c r="BH66" s="51">
        <v>577292.3780040096</v>
      </c>
      <c r="BI66" s="51">
        <v>13210.794926257384</v>
      </c>
      <c r="BJ66" s="51">
        <v>2685809.5140761533</v>
      </c>
      <c r="BK66" s="51">
        <v>460585.34349450155</v>
      </c>
      <c r="BL66" s="51">
        <v>5757104.8093572762</v>
      </c>
      <c r="BM66" s="51">
        <v>3605755.4420416909</v>
      </c>
      <c r="BN66" s="51">
        <v>2096508.0006558788</v>
      </c>
      <c r="BO66" s="51">
        <v>2386336.0276612793</v>
      </c>
      <c r="BP66" s="51">
        <v>25359861.533943556</v>
      </c>
      <c r="BQ66" s="51">
        <v>896093.72403691744</v>
      </c>
      <c r="BR66" s="51">
        <v>2479176.5208118893</v>
      </c>
      <c r="BS66" s="51">
        <v>1969762.2488414051</v>
      </c>
      <c r="BT66" s="51">
        <v>763741.99434276507</v>
      </c>
      <c r="BU66" s="51">
        <v>1718737.4201798015</v>
      </c>
      <c r="BV66" s="51">
        <v>106313.08705822093</v>
      </c>
      <c r="BW66" s="51">
        <v>1540563.0343204248</v>
      </c>
      <c r="BX66" s="51">
        <v>864616.89520666935</v>
      </c>
      <c r="BY66" s="51">
        <v>322576.01508048124</v>
      </c>
      <c r="BZ66" s="51">
        <v>4107587.0851813019</v>
      </c>
      <c r="CA66" s="51">
        <v>109189.62373709289</v>
      </c>
      <c r="CB66" s="51">
        <v>250790.73580798251</v>
      </c>
      <c r="CC66" s="51">
        <v>7828.9072458668052</v>
      </c>
      <c r="CD66" s="51">
        <v>138018.08617158432</v>
      </c>
      <c r="CE66" s="51">
        <v>41556.87659214696</v>
      </c>
      <c r="CF66" s="51">
        <v>273184.5500839036</v>
      </c>
      <c r="CG66" s="51">
        <v>41267.849502375982</v>
      </c>
      <c r="CH66" s="51">
        <v>23809.732755886798</v>
      </c>
      <c r="CI66" s="51">
        <v>40912.802289168518</v>
      </c>
      <c r="CJ66" s="51">
        <v>138201.80452081634</v>
      </c>
      <c r="CK66" s="51">
        <v>143538.69237580197</v>
      </c>
      <c r="CL66" s="51">
        <v>32574.362553230341</v>
      </c>
      <c r="CM66" s="51">
        <v>261.26414376755042</v>
      </c>
      <c r="CN66" s="51">
        <v>45244.488398000023</v>
      </c>
      <c r="CO66" s="51">
        <v>207954.34303253086</v>
      </c>
      <c r="CP66" s="51">
        <v>19185.445096953768</v>
      </c>
      <c r="CQ66" s="51">
        <v>10258.16449352573</v>
      </c>
      <c r="CR66" s="51">
        <v>2765403.7670779838</v>
      </c>
      <c r="CS66" s="51">
        <v>646339.87663581606</v>
      </c>
      <c r="CT66" s="51">
        <v>1531.4113292699992</v>
      </c>
      <c r="CU66" s="51">
        <v>371464.93907699175</v>
      </c>
      <c r="CV66" s="51">
        <v>258941.0010703656</v>
      </c>
      <c r="CW66" s="51">
        <v>35600.944486745648</v>
      </c>
      <c r="CX66" s="51">
        <v>0</v>
      </c>
      <c r="CY66" s="51">
        <v>16088.583728150319</v>
      </c>
      <c r="CZ66" s="51">
        <v>346416.63457507861</v>
      </c>
      <c r="DA66" s="51">
        <v>40189.862237421024</v>
      </c>
      <c r="DB66" s="51">
        <v>189957.69673336783</v>
      </c>
      <c r="DC66" s="51">
        <v>472.00416691689554</v>
      </c>
      <c r="DD66" s="51">
        <v>132236.70668528535</v>
      </c>
      <c r="DE66" s="51">
        <v>86722.567270848042</v>
      </c>
      <c r="DF66" s="51">
        <v>0</v>
      </c>
      <c r="DG66" s="51">
        <v>169227.41949636542</v>
      </c>
      <c r="DH66" s="51">
        <v>16975.197697048974</v>
      </c>
      <c r="DI66" s="51">
        <v>232904.78518138154</v>
      </c>
      <c r="DJ66" s="51">
        <v>1607.7585427073893</v>
      </c>
      <c r="DK66" s="51">
        <v>22196.103412364038</v>
      </c>
      <c r="DL66" s="51">
        <v>434171.06188042625</v>
      </c>
      <c r="DM66" s="51">
        <v>0</v>
      </c>
      <c r="DN66" s="51">
        <v>0</v>
      </c>
      <c r="DO66" s="51">
        <v>1847.8287383678173</v>
      </c>
      <c r="DP66" s="51">
        <v>5827.2400634600071</v>
      </c>
      <c r="DQ66" s="51">
        <v>43.140021723151257</v>
      </c>
      <c r="DR66" s="51">
        <v>153.46369182963042</v>
      </c>
      <c r="DS66" s="51">
        <v>0</v>
      </c>
      <c r="DT66" s="51">
        <v>0</v>
      </c>
      <c r="DU66" s="51">
        <v>768.42945916186045</v>
      </c>
      <c r="DV66" s="51">
        <v>7.4506001335751968</v>
      </c>
      <c r="DW66" s="51">
        <v>22328.610014630805</v>
      </c>
      <c r="DX66" s="51">
        <v>38736.066990760257</v>
      </c>
      <c r="DY66" s="51">
        <v>481.11384388481389</v>
      </c>
      <c r="DZ66" s="51">
        <v>724.23892539259816</v>
      </c>
      <c r="EA66" s="51">
        <v>35.067089207796386</v>
      </c>
      <c r="EB66" s="51">
        <v>21.306821235242257</v>
      </c>
      <c r="EC66" s="51">
        <v>88.768142235010771</v>
      </c>
      <c r="ED66" s="51">
        <v>2.899118292689455</v>
      </c>
      <c r="EE66" s="51">
        <v>745.25646442951256</v>
      </c>
      <c r="EF66" s="51">
        <v>0</v>
      </c>
      <c r="EG66" s="51">
        <v>0</v>
      </c>
      <c r="EH66" s="51">
        <v>0</v>
      </c>
      <c r="EI66" s="51">
        <v>367705.28166157816</v>
      </c>
      <c r="EJ66" s="51">
        <v>0</v>
      </c>
      <c r="EK66" s="51">
        <v>142.19476043375931</v>
      </c>
      <c r="EL66" s="51">
        <v>210795.33336817543</v>
      </c>
      <c r="EM66" s="51">
        <v>159237.75730379039</v>
      </c>
      <c r="EN66" s="51">
        <v>2490.5904316871356</v>
      </c>
      <c r="EO66" s="51">
        <v>11433.924980586917</v>
      </c>
      <c r="EP66" s="51">
        <v>424.93149469612251</v>
      </c>
      <c r="EQ66" s="51">
        <v>8570.0951517598351</v>
      </c>
      <c r="ER66" s="51">
        <v>6.0610214148872021</v>
      </c>
      <c r="ES66" s="51">
        <v>16.732545093872261</v>
      </c>
      <c r="ET66" s="51">
        <v>15420.221673177903</v>
      </c>
      <c r="EU66" s="51">
        <v>34984.166089183469</v>
      </c>
      <c r="EV66" s="51">
        <v>97250.241474988012</v>
      </c>
      <c r="EW66" s="51">
        <v>3704.1121042294972</v>
      </c>
      <c r="EX66" s="51">
        <v>35160.754073970696</v>
      </c>
      <c r="EY66" s="51">
        <v>52572.731892384007</v>
      </c>
      <c r="EZ66" s="51">
        <v>1060040.6947399147</v>
      </c>
      <c r="FA66" s="51">
        <v>1099.5376264258921</v>
      </c>
      <c r="FB66" s="51">
        <v>15.187435475177216</v>
      </c>
      <c r="FC66" s="51">
        <v>324943.96718489419</v>
      </c>
      <c r="FD66" s="51">
        <v>1147.8582381469901</v>
      </c>
      <c r="FE66" s="51">
        <v>9.1418326398405014</v>
      </c>
      <c r="FF66" s="51">
        <v>3837.6557708043524</v>
      </c>
      <c r="FG66" s="51">
        <v>2089.8800891748133</v>
      </c>
      <c r="FH66" s="51">
        <v>5626.188492699298</v>
      </c>
      <c r="FI66" s="51">
        <v>251645.0443901456</v>
      </c>
      <c r="FJ66" s="51">
        <v>0</v>
      </c>
      <c r="FK66" s="58">
        <v>89002991.761797473</v>
      </c>
      <c r="FL66" s="59">
        <v>986405.23259369342</v>
      </c>
      <c r="FM66" s="62">
        <v>986405.23259369342</v>
      </c>
      <c r="FN66" s="62">
        <v>0</v>
      </c>
      <c r="FO66" s="59">
        <v>-5952044.2880628072</v>
      </c>
      <c r="FP66" s="62">
        <v>0</v>
      </c>
      <c r="FQ66" s="59">
        <v>-5952044.2880628072</v>
      </c>
      <c r="FR66" s="62">
        <v>9249433.6846833415</v>
      </c>
      <c r="FS66" s="62">
        <v>0</v>
      </c>
      <c r="FT66" s="59">
        <v>9249433.6846833415</v>
      </c>
      <c r="FU66" s="59">
        <v>93286786.3910117</v>
      </c>
      <c r="FW66" s="60">
        <f>+[1]Supply!FS66</f>
        <v>93286786.3910117</v>
      </c>
      <c r="FX66" s="61">
        <f t="shared" si="0"/>
        <v>0</v>
      </c>
    </row>
    <row r="67" spans="1:180" s="63" customFormat="1" ht="14.4" x14ac:dyDescent="0.3">
      <c r="A67" s="86" t="s">
        <v>92</v>
      </c>
      <c r="B67" s="43">
        <v>63</v>
      </c>
      <c r="C67" s="51">
        <v>35626743.222233012</v>
      </c>
      <c r="D67" s="51">
        <v>637200.38268190378</v>
      </c>
      <c r="E67" s="51">
        <v>3035364.5558128944</v>
      </c>
      <c r="F67" s="51">
        <v>1569458.5272014749</v>
      </c>
      <c r="G67" s="51">
        <v>3857366.8523985278</v>
      </c>
      <c r="H67" s="51">
        <v>8224663.1360457633</v>
      </c>
      <c r="I67" s="51">
        <v>601589.37466693216</v>
      </c>
      <c r="J67" s="51">
        <v>642569.95675210573</v>
      </c>
      <c r="K67" s="51">
        <v>2999776.7958432036</v>
      </c>
      <c r="L67" s="51">
        <v>145693.52411219667</v>
      </c>
      <c r="M67" s="51">
        <v>1207031.3317654056</v>
      </c>
      <c r="N67" s="51">
        <v>5184005.0008167913</v>
      </c>
      <c r="O67" s="51">
        <v>15761274.994082423</v>
      </c>
      <c r="P67" s="51">
        <v>384359.0031649865</v>
      </c>
      <c r="Q67" s="51">
        <v>82520.399536600875</v>
      </c>
      <c r="R67" s="51">
        <v>13103.510690226485</v>
      </c>
      <c r="S67" s="51">
        <v>277.58813111534073</v>
      </c>
      <c r="T67" s="51">
        <v>67.214159624795826</v>
      </c>
      <c r="U67" s="51">
        <v>123573.42135036242</v>
      </c>
      <c r="V67" s="51">
        <v>1231912.8025003786</v>
      </c>
      <c r="W67" s="51">
        <v>0</v>
      </c>
      <c r="X67" s="51">
        <v>98931.712823077498</v>
      </c>
      <c r="Y67" s="51">
        <v>171.80265589588478</v>
      </c>
      <c r="Z67" s="51">
        <v>42107.21201788295</v>
      </c>
      <c r="AA67" s="51">
        <v>39499.142467088641</v>
      </c>
      <c r="AB67" s="51">
        <v>280049.0700379294</v>
      </c>
      <c r="AC67" s="51">
        <v>6971.8590754823726</v>
      </c>
      <c r="AD67" s="51">
        <v>0</v>
      </c>
      <c r="AE67" s="51">
        <v>0</v>
      </c>
      <c r="AF67" s="51">
        <v>0</v>
      </c>
      <c r="AG67" s="51">
        <v>49.743954781606753</v>
      </c>
      <c r="AH67" s="51">
        <v>1516.0953849241384</v>
      </c>
      <c r="AI67" s="51">
        <v>75.31388262348932</v>
      </c>
      <c r="AJ67" s="51">
        <v>0</v>
      </c>
      <c r="AK67" s="51">
        <v>0</v>
      </c>
      <c r="AL67" s="51">
        <v>114.93754457087931</v>
      </c>
      <c r="AM67" s="51">
        <v>20176.564019254474</v>
      </c>
      <c r="AN67" s="51">
        <v>341.09579635949501</v>
      </c>
      <c r="AO67" s="51">
        <v>0</v>
      </c>
      <c r="AP67" s="51">
        <v>155.00342236648046</v>
      </c>
      <c r="AQ67" s="51">
        <v>0</v>
      </c>
      <c r="AR67" s="51">
        <v>0.26194812459635908</v>
      </c>
      <c r="AS67" s="51">
        <v>0</v>
      </c>
      <c r="AT67" s="51">
        <v>11226.428767677116</v>
      </c>
      <c r="AU67" s="51">
        <v>10447.688710569877</v>
      </c>
      <c r="AV67" s="51">
        <v>44.929992657269743</v>
      </c>
      <c r="AW67" s="51">
        <v>4578.0083934990571</v>
      </c>
      <c r="AX67" s="51">
        <v>9.9824969440504763</v>
      </c>
      <c r="AY67" s="51">
        <v>0</v>
      </c>
      <c r="AZ67" s="51">
        <v>19.47806439349819</v>
      </c>
      <c r="BA67" s="51">
        <v>3638.5162542487287</v>
      </c>
      <c r="BB67" s="51">
        <v>392.12386410111981</v>
      </c>
      <c r="BC67" s="51">
        <v>43.520191391989265</v>
      </c>
      <c r="BD67" s="51">
        <v>5586.1885729436362</v>
      </c>
      <c r="BE67" s="51">
        <v>448.79700163966908</v>
      </c>
      <c r="BF67" s="51">
        <v>34.288767109136174</v>
      </c>
      <c r="BG67" s="51">
        <v>6416.3273682067738</v>
      </c>
      <c r="BH67" s="51">
        <v>273.98053695666772</v>
      </c>
      <c r="BI67" s="51">
        <v>0</v>
      </c>
      <c r="BJ67" s="51">
        <v>0</v>
      </c>
      <c r="BK67" s="51">
        <v>0</v>
      </c>
      <c r="BL67" s="51">
        <v>12414.253791649076</v>
      </c>
      <c r="BM67" s="51">
        <v>10436002.812272217</v>
      </c>
      <c r="BN67" s="51">
        <v>104.67170435463862</v>
      </c>
      <c r="BO67" s="51">
        <v>612776.40751956799</v>
      </c>
      <c r="BP67" s="51">
        <v>90118.1299616654</v>
      </c>
      <c r="BQ67" s="51">
        <v>0</v>
      </c>
      <c r="BR67" s="51">
        <v>69861.530583026513</v>
      </c>
      <c r="BS67" s="51">
        <v>1332792.2418996741</v>
      </c>
      <c r="BT67" s="51">
        <v>0</v>
      </c>
      <c r="BU67" s="51">
        <v>2295.1005520000163</v>
      </c>
      <c r="BV67" s="51">
        <v>1179.9305533350625</v>
      </c>
      <c r="BW67" s="51">
        <v>2.9452943130276954</v>
      </c>
      <c r="BX67" s="51">
        <v>342.53173923261539</v>
      </c>
      <c r="BY67" s="51">
        <v>0</v>
      </c>
      <c r="BZ67" s="51">
        <v>6544.2798342432097</v>
      </c>
      <c r="CA67" s="51">
        <v>18.628363547283492</v>
      </c>
      <c r="CB67" s="51">
        <v>3.9972000646669112</v>
      </c>
      <c r="CC67" s="51">
        <v>0</v>
      </c>
      <c r="CD67" s="51">
        <v>0</v>
      </c>
      <c r="CE67" s="51">
        <v>0</v>
      </c>
      <c r="CF67" s="51">
        <v>0</v>
      </c>
      <c r="CG67" s="51">
        <v>8.7345766176578756</v>
      </c>
      <c r="CH67" s="51">
        <v>0</v>
      </c>
      <c r="CI67" s="51">
        <v>0</v>
      </c>
      <c r="CJ67" s="51">
        <v>0</v>
      </c>
      <c r="CK67" s="51">
        <v>0</v>
      </c>
      <c r="CL67" s="51">
        <v>0</v>
      </c>
      <c r="CM67" s="51">
        <v>0</v>
      </c>
      <c r="CN67" s="51">
        <v>173.63354065522731</v>
      </c>
      <c r="CO67" s="51">
        <v>0</v>
      </c>
      <c r="CP67" s="51">
        <v>0</v>
      </c>
      <c r="CQ67" s="51">
        <v>280.40395525090753</v>
      </c>
      <c r="CR67" s="51">
        <v>5615.1407980910462</v>
      </c>
      <c r="CS67" s="51">
        <v>0</v>
      </c>
      <c r="CT67" s="51">
        <v>4.6212001827202913</v>
      </c>
      <c r="CU67" s="51">
        <v>0</v>
      </c>
      <c r="CV67" s="51">
        <v>0</v>
      </c>
      <c r="CW67" s="51">
        <v>43.063998950722421</v>
      </c>
      <c r="CX67" s="51">
        <v>0</v>
      </c>
      <c r="CY67" s="51">
        <v>0</v>
      </c>
      <c r="CZ67" s="51">
        <v>60.402279920709994</v>
      </c>
      <c r="DA67" s="51">
        <v>0</v>
      </c>
      <c r="DB67" s="51">
        <v>12951.328498878725</v>
      </c>
      <c r="DC67" s="51">
        <v>0</v>
      </c>
      <c r="DD67" s="51">
        <v>1242.5412158311219</v>
      </c>
      <c r="DE67" s="51">
        <v>22.216443898003746</v>
      </c>
      <c r="DF67" s="51">
        <v>0</v>
      </c>
      <c r="DG67" s="51">
        <v>115.12155204179678</v>
      </c>
      <c r="DH67" s="51">
        <v>7731.399135866388</v>
      </c>
      <c r="DI67" s="51">
        <v>94.400889944578736</v>
      </c>
      <c r="DJ67" s="51">
        <v>167.01563237637558</v>
      </c>
      <c r="DK67" s="51">
        <v>14.148469802311514</v>
      </c>
      <c r="DL67" s="51">
        <v>29509.267455598048</v>
      </c>
      <c r="DM67" s="51">
        <v>0</v>
      </c>
      <c r="DN67" s="51">
        <v>0</v>
      </c>
      <c r="DO67" s="51">
        <v>0</v>
      </c>
      <c r="DP67" s="51">
        <v>0</v>
      </c>
      <c r="DQ67" s="51">
        <v>0</v>
      </c>
      <c r="DR67" s="51">
        <v>0</v>
      </c>
      <c r="DS67" s="51">
        <v>0</v>
      </c>
      <c r="DT67" s="51">
        <v>0</v>
      </c>
      <c r="DU67" s="51">
        <v>0</v>
      </c>
      <c r="DV67" s="51">
        <v>0</v>
      </c>
      <c r="DW67" s="51">
        <v>427.71278483031278</v>
      </c>
      <c r="DX67" s="51">
        <v>708.29487362690361</v>
      </c>
      <c r="DY67" s="51">
        <v>8.790847344070551</v>
      </c>
      <c r="DZ67" s="51">
        <v>0</v>
      </c>
      <c r="EA67" s="51">
        <v>5.7801237636399865</v>
      </c>
      <c r="EB67" s="51">
        <v>0</v>
      </c>
      <c r="EC67" s="51">
        <v>0</v>
      </c>
      <c r="ED67" s="51">
        <v>0</v>
      </c>
      <c r="EE67" s="51">
        <v>0</v>
      </c>
      <c r="EF67" s="51">
        <v>0</v>
      </c>
      <c r="EG67" s="51">
        <v>0</v>
      </c>
      <c r="EH67" s="51">
        <v>0</v>
      </c>
      <c r="EI67" s="51">
        <v>2842.1484063424959</v>
      </c>
      <c r="EJ67" s="51">
        <v>0</v>
      </c>
      <c r="EK67" s="51">
        <v>0</v>
      </c>
      <c r="EL67" s="51">
        <v>569.593028778384</v>
      </c>
      <c r="EM67" s="51">
        <v>102100.02874486468</v>
      </c>
      <c r="EN67" s="51">
        <v>0</v>
      </c>
      <c r="EO67" s="51">
        <v>0</v>
      </c>
      <c r="EP67" s="51">
        <v>0</v>
      </c>
      <c r="EQ67" s="51">
        <v>0</v>
      </c>
      <c r="ER67" s="51">
        <v>15.336881252437919</v>
      </c>
      <c r="ES67" s="51">
        <v>0</v>
      </c>
      <c r="ET67" s="51">
        <v>0</v>
      </c>
      <c r="EU67" s="51">
        <v>13547.138022724206</v>
      </c>
      <c r="EV67" s="51">
        <v>0</v>
      </c>
      <c r="EW67" s="51">
        <v>134.99820692334407</v>
      </c>
      <c r="EX67" s="51">
        <v>350.58651893517032</v>
      </c>
      <c r="EY67" s="51">
        <v>1646.1715447713495</v>
      </c>
      <c r="EZ67" s="51">
        <v>1023.8945655294015</v>
      </c>
      <c r="FA67" s="51">
        <v>6.1536583121016326</v>
      </c>
      <c r="FB67" s="51">
        <v>0</v>
      </c>
      <c r="FC67" s="51">
        <v>23.950951095975149</v>
      </c>
      <c r="FD67" s="51">
        <v>366.09146106519313</v>
      </c>
      <c r="FE67" s="51">
        <v>0</v>
      </c>
      <c r="FF67" s="51">
        <v>52620.923604717435</v>
      </c>
      <c r="FG67" s="51">
        <v>2003.4143293666536</v>
      </c>
      <c r="FH67" s="51">
        <v>0</v>
      </c>
      <c r="FI67" s="51">
        <v>0</v>
      </c>
      <c r="FJ67" s="51">
        <v>0</v>
      </c>
      <c r="FK67" s="58">
        <v>94662763.577425629</v>
      </c>
      <c r="FL67" s="59">
        <v>633121.95316838706</v>
      </c>
      <c r="FM67" s="62">
        <v>633121.95316838706</v>
      </c>
      <c r="FN67" s="62">
        <v>0</v>
      </c>
      <c r="FO67" s="59">
        <v>138717.04345460422</v>
      </c>
      <c r="FP67" s="62">
        <v>0</v>
      </c>
      <c r="FQ67" s="59">
        <v>138717.04345460422</v>
      </c>
      <c r="FR67" s="62">
        <v>11474848.355510656</v>
      </c>
      <c r="FS67" s="62">
        <v>0</v>
      </c>
      <c r="FT67" s="59">
        <v>11474848.355510656</v>
      </c>
      <c r="FU67" s="59">
        <v>106909450.92955928</v>
      </c>
      <c r="FW67" s="60">
        <f>+[1]Supply!FS67</f>
        <v>106909450.92955928</v>
      </c>
      <c r="FX67" s="61">
        <f t="shared" si="0"/>
        <v>0</v>
      </c>
    </row>
    <row r="68" spans="1:180" s="63" customFormat="1" ht="14.4" x14ac:dyDescent="0.3">
      <c r="A68" s="86" t="s">
        <v>93</v>
      </c>
      <c r="B68" s="43">
        <v>64</v>
      </c>
      <c r="C68" s="51">
        <v>195805.06733672542</v>
      </c>
      <c r="D68" s="51">
        <v>1246.6274181346569</v>
      </c>
      <c r="E68" s="51">
        <v>17124.638992237531</v>
      </c>
      <c r="F68" s="51">
        <v>2285.5615856897743</v>
      </c>
      <c r="G68" s="51">
        <v>4755.1310087082902</v>
      </c>
      <c r="H68" s="51">
        <v>5035.2088087902175</v>
      </c>
      <c r="I68" s="51">
        <v>10769.338969171888</v>
      </c>
      <c r="J68" s="51">
        <v>933.39702105090657</v>
      </c>
      <c r="K68" s="51">
        <v>852.99525988814548</v>
      </c>
      <c r="L68" s="51">
        <v>56.992959684750943</v>
      </c>
      <c r="M68" s="51">
        <v>0</v>
      </c>
      <c r="N68" s="51">
        <v>129964.96568300483</v>
      </c>
      <c r="O68" s="51">
        <v>0</v>
      </c>
      <c r="P68" s="51">
        <v>0</v>
      </c>
      <c r="Q68" s="51">
        <v>4322.7130225997107</v>
      </c>
      <c r="R68" s="51">
        <v>76.954145441029112</v>
      </c>
      <c r="S68" s="51">
        <v>809.53483612235311</v>
      </c>
      <c r="T68" s="51">
        <v>75.536777787271888</v>
      </c>
      <c r="U68" s="51">
        <v>2502.7224282160923</v>
      </c>
      <c r="V68" s="51">
        <v>2547.0270269072726</v>
      </c>
      <c r="W68" s="51">
        <v>0</v>
      </c>
      <c r="X68" s="51">
        <v>92.941956411268364</v>
      </c>
      <c r="Y68" s="51">
        <v>6.6005996229805435</v>
      </c>
      <c r="Z68" s="51">
        <v>239.38019800250959</v>
      </c>
      <c r="AA68" s="51">
        <v>0</v>
      </c>
      <c r="AB68" s="51">
        <v>57.301860914405417</v>
      </c>
      <c r="AC68" s="51">
        <v>34166.400630731652</v>
      </c>
      <c r="AD68" s="51">
        <v>0</v>
      </c>
      <c r="AE68" s="51">
        <v>0</v>
      </c>
      <c r="AF68" s="51">
        <v>0</v>
      </c>
      <c r="AG68" s="51">
        <v>603.22591749341711</v>
      </c>
      <c r="AH68" s="51">
        <v>216.47234985217978</v>
      </c>
      <c r="AI68" s="51">
        <v>92.491102595688361</v>
      </c>
      <c r="AJ68" s="51">
        <v>0</v>
      </c>
      <c r="AK68" s="51">
        <v>1507.0471028947234</v>
      </c>
      <c r="AL68" s="51">
        <v>183760.43526346199</v>
      </c>
      <c r="AM68" s="51">
        <v>39791.297277688282</v>
      </c>
      <c r="AN68" s="51">
        <v>330285.20989361702</v>
      </c>
      <c r="AO68" s="51">
        <v>5.1563706360745938</v>
      </c>
      <c r="AP68" s="51">
        <v>816.64930776614585</v>
      </c>
      <c r="AQ68" s="51">
        <v>37203.67831736771</v>
      </c>
      <c r="AR68" s="51">
        <v>646683.18763423129</v>
      </c>
      <c r="AS68" s="51">
        <v>0.75104559770049273</v>
      </c>
      <c r="AT68" s="51">
        <v>0.36703415930722733</v>
      </c>
      <c r="AU68" s="51">
        <v>3035.351921324635</v>
      </c>
      <c r="AV68" s="51">
        <v>4233.2923192661829</v>
      </c>
      <c r="AW68" s="51">
        <v>0</v>
      </c>
      <c r="AX68" s="51">
        <v>844.62874069400209</v>
      </c>
      <c r="AY68" s="51">
        <v>133380.27400689907</v>
      </c>
      <c r="AZ68" s="51">
        <v>0</v>
      </c>
      <c r="BA68" s="51">
        <v>17186793.928083818</v>
      </c>
      <c r="BB68" s="51">
        <v>4584654.814923605</v>
      </c>
      <c r="BC68" s="51">
        <v>59057.215545458297</v>
      </c>
      <c r="BD68" s="51">
        <v>2328883.6142851976</v>
      </c>
      <c r="BE68" s="51">
        <v>1706280.4630580936</v>
      </c>
      <c r="BF68" s="51">
        <v>45289.233312383156</v>
      </c>
      <c r="BG68" s="51">
        <v>1140149.1936041659</v>
      </c>
      <c r="BH68" s="51">
        <v>743024.40824668517</v>
      </c>
      <c r="BI68" s="51">
        <v>0</v>
      </c>
      <c r="BJ68" s="51">
        <v>0</v>
      </c>
      <c r="BK68" s="51">
        <v>13647.606106715983</v>
      </c>
      <c r="BL68" s="51">
        <v>4317.8456978799677</v>
      </c>
      <c r="BM68" s="51">
        <v>1470.6935909434706</v>
      </c>
      <c r="BN68" s="51">
        <v>3447024.942436947</v>
      </c>
      <c r="BO68" s="51">
        <v>2.9566630230991735</v>
      </c>
      <c r="BP68" s="51">
        <v>1922365.7743656372</v>
      </c>
      <c r="BQ68" s="51">
        <v>48835.88646411513</v>
      </c>
      <c r="BR68" s="51">
        <v>10919670.344827356</v>
      </c>
      <c r="BS68" s="51">
        <v>52429856.481443591</v>
      </c>
      <c r="BT68" s="51">
        <v>3073.4091390464005</v>
      </c>
      <c r="BU68" s="51">
        <v>3747.5587380797392</v>
      </c>
      <c r="BV68" s="51">
        <v>2178.6533782932106</v>
      </c>
      <c r="BW68" s="51">
        <v>32350.493897678822</v>
      </c>
      <c r="BX68" s="51">
        <v>17015.747446595495</v>
      </c>
      <c r="BY68" s="51">
        <v>158745.75412043295</v>
      </c>
      <c r="BZ68" s="51">
        <v>601475.4709221177</v>
      </c>
      <c r="CA68" s="51">
        <v>1899661.9576276687</v>
      </c>
      <c r="CB68" s="51">
        <v>456038.20434181188</v>
      </c>
      <c r="CC68" s="51">
        <v>82941.780293047297</v>
      </c>
      <c r="CD68" s="51">
        <v>849990.34747497039</v>
      </c>
      <c r="CE68" s="51">
        <v>85452.020786242923</v>
      </c>
      <c r="CF68" s="51">
        <v>4814.0972854199063</v>
      </c>
      <c r="CG68" s="51">
        <v>2154313.0045829085</v>
      </c>
      <c r="CH68" s="51">
        <v>23170.618096677412</v>
      </c>
      <c r="CI68" s="51">
        <v>520728.22966134181</v>
      </c>
      <c r="CJ68" s="51">
        <v>2468167.747336973</v>
      </c>
      <c r="CK68" s="51">
        <v>260.55757278352365</v>
      </c>
      <c r="CL68" s="51">
        <v>70765.762149839953</v>
      </c>
      <c r="CM68" s="51">
        <v>0</v>
      </c>
      <c r="CN68" s="51">
        <v>211337.64998119129</v>
      </c>
      <c r="CO68" s="51">
        <v>23493.070129262203</v>
      </c>
      <c r="CP68" s="51">
        <v>189364.97256784592</v>
      </c>
      <c r="CQ68" s="51">
        <v>120759.86600216758</v>
      </c>
      <c r="CR68" s="51">
        <v>125151.43916018345</v>
      </c>
      <c r="CS68" s="51">
        <v>113273.47395578495</v>
      </c>
      <c r="CT68" s="51">
        <v>99990.782796307598</v>
      </c>
      <c r="CU68" s="51">
        <v>1747347.5077310177</v>
      </c>
      <c r="CV68" s="51">
        <v>4287.7942259107149</v>
      </c>
      <c r="CW68" s="51">
        <v>0</v>
      </c>
      <c r="CX68" s="51">
        <v>0</v>
      </c>
      <c r="CY68" s="51">
        <v>174.22535169875587</v>
      </c>
      <c r="CZ68" s="51">
        <v>3007.7168187483198</v>
      </c>
      <c r="DA68" s="51">
        <v>0</v>
      </c>
      <c r="DB68" s="51">
        <v>1435.7814275138062</v>
      </c>
      <c r="DC68" s="51">
        <v>7.9779915121481952</v>
      </c>
      <c r="DD68" s="51">
        <v>6781.9069165296469</v>
      </c>
      <c r="DE68" s="51">
        <v>8700.4061084755303</v>
      </c>
      <c r="DF68" s="51">
        <v>0</v>
      </c>
      <c r="DG68" s="51">
        <v>264284.77171726368</v>
      </c>
      <c r="DH68" s="51">
        <v>7705.8735164950576</v>
      </c>
      <c r="DI68" s="51">
        <v>29914.917185711463</v>
      </c>
      <c r="DJ68" s="51">
        <v>1564.9933718518919</v>
      </c>
      <c r="DK68" s="51">
        <v>36127.750866306938</v>
      </c>
      <c r="DL68" s="51">
        <v>71499.996819113934</v>
      </c>
      <c r="DM68" s="51">
        <v>0</v>
      </c>
      <c r="DN68" s="51">
        <v>0</v>
      </c>
      <c r="DO68" s="51">
        <v>674.77310846468242</v>
      </c>
      <c r="DP68" s="51">
        <v>3504.7401793167114</v>
      </c>
      <c r="DQ68" s="51">
        <v>12.165062292473262</v>
      </c>
      <c r="DR68" s="51">
        <v>204.49068722979518</v>
      </c>
      <c r="DS68" s="51">
        <v>0</v>
      </c>
      <c r="DT68" s="51">
        <v>0</v>
      </c>
      <c r="DU68" s="51">
        <v>1200.1003666703964</v>
      </c>
      <c r="DV68" s="51">
        <v>0</v>
      </c>
      <c r="DW68" s="51">
        <v>1374.8299579098418</v>
      </c>
      <c r="DX68" s="51">
        <v>5672.5472884821829</v>
      </c>
      <c r="DY68" s="51">
        <v>1172.2206490847204</v>
      </c>
      <c r="DZ68" s="51">
        <v>30.336732345940153</v>
      </c>
      <c r="EA68" s="51">
        <v>0</v>
      </c>
      <c r="EB68" s="51">
        <v>207.4025936944027</v>
      </c>
      <c r="EC68" s="51">
        <v>25.296610634360924</v>
      </c>
      <c r="ED68" s="51">
        <v>0</v>
      </c>
      <c r="EE68" s="51">
        <v>0</v>
      </c>
      <c r="EF68" s="51">
        <v>0</v>
      </c>
      <c r="EG68" s="51">
        <v>0</v>
      </c>
      <c r="EH68" s="51">
        <v>0</v>
      </c>
      <c r="EI68" s="51">
        <v>1367.5259236993093</v>
      </c>
      <c r="EJ68" s="51">
        <v>31.052953262699159</v>
      </c>
      <c r="EK68" s="51">
        <v>0</v>
      </c>
      <c r="EL68" s="51">
        <v>739.56495702028826</v>
      </c>
      <c r="EM68" s="51">
        <v>237.2204767427468</v>
      </c>
      <c r="EN68" s="51">
        <v>11603.85336015073</v>
      </c>
      <c r="EO68" s="51">
        <v>693.52723968832163</v>
      </c>
      <c r="EP68" s="51">
        <v>0</v>
      </c>
      <c r="EQ68" s="51">
        <v>6.0763048811354325</v>
      </c>
      <c r="ER68" s="51">
        <v>179.81837705699047</v>
      </c>
      <c r="ES68" s="51">
        <v>3.2009864118677793</v>
      </c>
      <c r="ET68" s="51">
        <v>19.542436410065662</v>
      </c>
      <c r="EU68" s="51">
        <v>49.183392220191102</v>
      </c>
      <c r="EV68" s="51">
        <v>281.68366141094077</v>
      </c>
      <c r="EW68" s="51">
        <v>843.99540442611124</v>
      </c>
      <c r="EX68" s="51">
        <v>2555.0006831129481</v>
      </c>
      <c r="EY68" s="51">
        <v>694.30556109907104</v>
      </c>
      <c r="EZ68" s="51">
        <v>7049.7451091578032</v>
      </c>
      <c r="FA68" s="51">
        <v>127.16517449299238</v>
      </c>
      <c r="FB68" s="51">
        <v>9.0152218959429558</v>
      </c>
      <c r="FC68" s="51">
        <v>57.646010829391393</v>
      </c>
      <c r="FD68" s="51">
        <v>2.3815065001560822</v>
      </c>
      <c r="FE68" s="51">
        <v>0</v>
      </c>
      <c r="FF68" s="51">
        <v>5544.6211684200625</v>
      </c>
      <c r="FG68" s="51">
        <v>106.91945729120339</v>
      </c>
      <c r="FH68" s="51">
        <v>10017.402192989091</v>
      </c>
      <c r="FI68" s="51">
        <v>762.41995264420996</v>
      </c>
      <c r="FJ68" s="51">
        <v>0</v>
      </c>
      <c r="FK68" s="58">
        <v>110935678.01702778</v>
      </c>
      <c r="FL68" s="59">
        <v>178307.26100172842</v>
      </c>
      <c r="FM68" s="62">
        <v>178307.26100172842</v>
      </c>
      <c r="FN68" s="62">
        <v>0</v>
      </c>
      <c r="FO68" s="59">
        <v>-10792341.259347431</v>
      </c>
      <c r="FP68" s="62">
        <v>0</v>
      </c>
      <c r="FQ68" s="59">
        <v>-10792341.259347431</v>
      </c>
      <c r="FR68" s="62">
        <v>10840817.225046501</v>
      </c>
      <c r="FS68" s="62">
        <v>0</v>
      </c>
      <c r="FT68" s="59">
        <v>10840817.225046501</v>
      </c>
      <c r="FU68" s="59">
        <v>111162461.24372856</v>
      </c>
      <c r="FW68" s="60">
        <f>+[1]Supply!FS68</f>
        <v>111162461.24372858</v>
      </c>
      <c r="FX68" s="61">
        <f t="shared" si="0"/>
        <v>0</v>
      </c>
    </row>
    <row r="69" spans="1:180" s="63" customFormat="1" ht="14.4" x14ac:dyDescent="0.3">
      <c r="A69" s="86" t="s">
        <v>94</v>
      </c>
      <c r="B69" s="43">
        <v>65</v>
      </c>
      <c r="C69" s="51">
        <v>10088976.665442353</v>
      </c>
      <c r="D69" s="51">
        <v>190692.56007873052</v>
      </c>
      <c r="E69" s="51">
        <v>958057.32908337994</v>
      </c>
      <c r="F69" s="51">
        <v>373719.89929173194</v>
      </c>
      <c r="G69" s="51">
        <v>414212.19536069949</v>
      </c>
      <c r="H69" s="51">
        <v>3668053.4116704501</v>
      </c>
      <c r="I69" s="51">
        <v>178038.62831956489</v>
      </c>
      <c r="J69" s="51">
        <v>258482.24816971517</v>
      </c>
      <c r="K69" s="51">
        <v>620535.27726849122</v>
      </c>
      <c r="L69" s="51">
        <v>42555.661859239735</v>
      </c>
      <c r="M69" s="51">
        <v>203884.62911579825</v>
      </c>
      <c r="N69" s="51">
        <v>671755.61814085557</v>
      </c>
      <c r="O69" s="51">
        <v>613794.3773527072</v>
      </c>
      <c r="P69" s="51">
        <v>44996.25261939755</v>
      </c>
      <c r="Q69" s="51">
        <v>74178.968512874504</v>
      </c>
      <c r="R69" s="51">
        <v>8453.3924452432457</v>
      </c>
      <c r="S69" s="51">
        <v>13315.424794834225</v>
      </c>
      <c r="T69" s="51">
        <v>10154.498548091398</v>
      </c>
      <c r="U69" s="51">
        <v>16542.9889857415</v>
      </c>
      <c r="V69" s="51">
        <v>275381.06022576935</v>
      </c>
      <c r="W69" s="51">
        <v>0</v>
      </c>
      <c r="X69" s="51">
        <v>6761.7907138796672</v>
      </c>
      <c r="Y69" s="51">
        <v>6.6749978321793275</v>
      </c>
      <c r="Z69" s="51">
        <v>1162.7469495559942</v>
      </c>
      <c r="AA69" s="51">
        <v>1792.4961767417067</v>
      </c>
      <c r="AB69" s="51">
        <v>129777.31141853773</v>
      </c>
      <c r="AC69" s="51">
        <v>65707.779296383829</v>
      </c>
      <c r="AD69" s="51">
        <v>0</v>
      </c>
      <c r="AE69" s="51">
        <v>0</v>
      </c>
      <c r="AF69" s="51">
        <v>0</v>
      </c>
      <c r="AG69" s="51">
        <v>0</v>
      </c>
      <c r="AH69" s="51">
        <v>5.9135183440106918</v>
      </c>
      <c r="AI69" s="51">
        <v>0.52914000938487038</v>
      </c>
      <c r="AJ69" s="51">
        <v>0</v>
      </c>
      <c r="AK69" s="51">
        <v>2111.21701462289</v>
      </c>
      <c r="AL69" s="51">
        <v>1190.963690894886</v>
      </c>
      <c r="AM69" s="51">
        <v>9198.4509214754416</v>
      </c>
      <c r="AN69" s="51">
        <v>0.89478697746890468</v>
      </c>
      <c r="AO69" s="51">
        <v>1.3186435884375678</v>
      </c>
      <c r="AP69" s="51">
        <v>705.85876462643739</v>
      </c>
      <c r="AQ69" s="51">
        <v>0.75629212961272929</v>
      </c>
      <c r="AR69" s="51">
        <v>99.660293200230768</v>
      </c>
      <c r="AS69" s="51">
        <v>0</v>
      </c>
      <c r="AT69" s="51">
        <v>1307.9742850795067</v>
      </c>
      <c r="AU69" s="51">
        <v>911.14887536498611</v>
      </c>
      <c r="AV69" s="51">
        <v>1172897.2722388548</v>
      </c>
      <c r="AW69" s="51">
        <v>0</v>
      </c>
      <c r="AX69" s="51">
        <v>978.69711094065667</v>
      </c>
      <c r="AY69" s="51">
        <v>4.802459384318432</v>
      </c>
      <c r="AZ69" s="51">
        <v>0</v>
      </c>
      <c r="BA69" s="51">
        <v>30.142795650693611</v>
      </c>
      <c r="BB69" s="51">
        <v>29.050522628464574</v>
      </c>
      <c r="BC69" s="51">
        <v>130.91895060706528</v>
      </c>
      <c r="BD69" s="51">
        <v>15.989441580363575</v>
      </c>
      <c r="BE69" s="51">
        <v>2174.1819674286417</v>
      </c>
      <c r="BF69" s="51">
        <v>3032.9659197246892</v>
      </c>
      <c r="BG69" s="51">
        <v>18.654572513136852</v>
      </c>
      <c r="BH69" s="51">
        <v>806.40537258398513</v>
      </c>
      <c r="BI69" s="51">
        <v>0</v>
      </c>
      <c r="BJ69" s="51">
        <v>0</v>
      </c>
      <c r="BK69" s="51">
        <v>0</v>
      </c>
      <c r="BL69" s="51">
        <v>0.44307470917978775</v>
      </c>
      <c r="BM69" s="51">
        <v>17236.248803544153</v>
      </c>
      <c r="BN69" s="51">
        <v>36.425167570922234</v>
      </c>
      <c r="BO69" s="51">
        <v>3496168.0748655079</v>
      </c>
      <c r="BP69" s="51">
        <v>58441.351439028309</v>
      </c>
      <c r="BQ69" s="51">
        <v>0</v>
      </c>
      <c r="BR69" s="51">
        <v>70153.591947989218</v>
      </c>
      <c r="BS69" s="51">
        <v>152.7123766830662</v>
      </c>
      <c r="BT69" s="51">
        <v>0</v>
      </c>
      <c r="BU69" s="51">
        <v>54.889316677219249</v>
      </c>
      <c r="BV69" s="51">
        <v>0</v>
      </c>
      <c r="BW69" s="51">
        <v>79.414720456940358</v>
      </c>
      <c r="BX69" s="51">
        <v>2.9928401873154677</v>
      </c>
      <c r="BY69" s="51">
        <v>0.57963906729337922</v>
      </c>
      <c r="BZ69" s="51">
        <v>527.99886075289885</v>
      </c>
      <c r="CA69" s="51">
        <v>266.1998222281394</v>
      </c>
      <c r="CB69" s="51">
        <v>12.577387368013071</v>
      </c>
      <c r="CC69" s="51">
        <v>0</v>
      </c>
      <c r="CD69" s="51">
        <v>6.4959372700617877</v>
      </c>
      <c r="CE69" s="51">
        <v>0</v>
      </c>
      <c r="CF69" s="51">
        <v>0</v>
      </c>
      <c r="CG69" s="51">
        <v>12.636886539311355</v>
      </c>
      <c r="CH69" s="51">
        <v>0</v>
      </c>
      <c r="CI69" s="51">
        <v>0</v>
      </c>
      <c r="CJ69" s="51">
        <v>0</v>
      </c>
      <c r="CK69" s="51">
        <v>0</v>
      </c>
      <c r="CL69" s="51">
        <v>1.7560296092517123</v>
      </c>
      <c r="CM69" s="51">
        <v>70199.372966516894</v>
      </c>
      <c r="CN69" s="51">
        <v>87.656621817005387</v>
      </c>
      <c r="CO69" s="51">
        <v>0</v>
      </c>
      <c r="CP69" s="51">
        <v>0</v>
      </c>
      <c r="CQ69" s="51">
        <v>230.18928527646457</v>
      </c>
      <c r="CR69" s="51">
        <v>7613.8305389341194</v>
      </c>
      <c r="CS69" s="51">
        <v>293.35403127056986</v>
      </c>
      <c r="CT69" s="51">
        <v>1.2899776840717512</v>
      </c>
      <c r="CU69" s="51">
        <v>11.361561049835123</v>
      </c>
      <c r="CV69" s="51">
        <v>1.9662885607311769</v>
      </c>
      <c r="CW69" s="51">
        <v>5.833608274496811</v>
      </c>
      <c r="CX69" s="51">
        <v>0</v>
      </c>
      <c r="CY69" s="51">
        <v>0</v>
      </c>
      <c r="CZ69" s="51">
        <v>0</v>
      </c>
      <c r="DA69" s="51">
        <v>14580.356449588151</v>
      </c>
      <c r="DB69" s="51">
        <v>54209.58670773849</v>
      </c>
      <c r="DC69" s="51">
        <v>155.02027185400235</v>
      </c>
      <c r="DD69" s="51">
        <v>491.12991206517006</v>
      </c>
      <c r="DE69" s="51">
        <v>31.745948729252877</v>
      </c>
      <c r="DF69" s="51">
        <v>0</v>
      </c>
      <c r="DG69" s="51">
        <v>24.434343599661354</v>
      </c>
      <c r="DH69" s="51">
        <v>400.61226519462883</v>
      </c>
      <c r="DI69" s="51">
        <v>9.1624987681743395</v>
      </c>
      <c r="DJ69" s="51">
        <v>1.6651831678723557</v>
      </c>
      <c r="DK69" s="51">
        <v>10.8176776640646</v>
      </c>
      <c r="DL69" s="51">
        <v>50769.211723790104</v>
      </c>
      <c r="DM69" s="51">
        <v>0</v>
      </c>
      <c r="DN69" s="51">
        <v>0</v>
      </c>
      <c r="DO69" s="51">
        <v>66.402690450192196</v>
      </c>
      <c r="DP69" s="51">
        <v>6.9068180078977202</v>
      </c>
      <c r="DQ69" s="51">
        <v>31.697327772602069</v>
      </c>
      <c r="DR69" s="51">
        <v>0.29143762697595882</v>
      </c>
      <c r="DS69" s="51">
        <v>0</v>
      </c>
      <c r="DT69" s="51">
        <v>0</v>
      </c>
      <c r="DU69" s="51">
        <v>5737.6526366667913</v>
      </c>
      <c r="DV69" s="51">
        <v>0</v>
      </c>
      <c r="DW69" s="51">
        <v>2177.6181748485687</v>
      </c>
      <c r="DX69" s="51">
        <v>807.36647685710398</v>
      </c>
      <c r="DY69" s="51">
        <v>0</v>
      </c>
      <c r="DZ69" s="51">
        <v>0</v>
      </c>
      <c r="EA69" s="51">
        <v>15.218480731819414</v>
      </c>
      <c r="EB69" s="51">
        <v>0</v>
      </c>
      <c r="EC69" s="51">
        <v>0</v>
      </c>
      <c r="ED69" s="51">
        <v>0</v>
      </c>
      <c r="EE69" s="51">
        <v>2.0573126319587107</v>
      </c>
      <c r="EF69" s="51">
        <v>0</v>
      </c>
      <c r="EG69" s="51">
        <v>0</v>
      </c>
      <c r="EH69" s="51">
        <v>1.2920747573862277</v>
      </c>
      <c r="EI69" s="51">
        <v>149.52389724492201</v>
      </c>
      <c r="EJ69" s="51">
        <v>26.045255667497443</v>
      </c>
      <c r="EK69" s="51">
        <v>0</v>
      </c>
      <c r="EL69" s="51">
        <v>66.638621018157863</v>
      </c>
      <c r="EM69" s="51">
        <v>83415.611999806861</v>
      </c>
      <c r="EN69" s="51">
        <v>104.50620372534441</v>
      </c>
      <c r="EO69" s="51">
        <v>20.75765916120908</v>
      </c>
      <c r="EP69" s="51">
        <v>0</v>
      </c>
      <c r="EQ69" s="51">
        <v>0.40531153648255841</v>
      </c>
      <c r="ER69" s="51">
        <v>33.088017113776829</v>
      </c>
      <c r="ES69" s="51">
        <v>56.590377260680462</v>
      </c>
      <c r="ET69" s="51">
        <v>0</v>
      </c>
      <c r="EU69" s="51">
        <v>23658.483823539958</v>
      </c>
      <c r="EV69" s="51">
        <v>545.96552924173682</v>
      </c>
      <c r="EW69" s="51">
        <v>1189.4150862502877</v>
      </c>
      <c r="EX69" s="51">
        <v>1918.6074110072536</v>
      </c>
      <c r="EY69" s="51">
        <v>857.29052626928762</v>
      </c>
      <c r="EZ69" s="51">
        <v>4621.4326243718288</v>
      </c>
      <c r="FA69" s="51">
        <v>478.82736969302999</v>
      </c>
      <c r="FB69" s="51">
        <v>26.364594336366583</v>
      </c>
      <c r="FC69" s="51">
        <v>44.699062277608412</v>
      </c>
      <c r="FD69" s="51">
        <v>338.78561490965632</v>
      </c>
      <c r="FE69" s="51">
        <v>0.27913116544685662</v>
      </c>
      <c r="FF69" s="51">
        <v>12728.893222031536</v>
      </c>
      <c r="FG69" s="51">
        <v>255.7575770884819</v>
      </c>
      <c r="FH69" s="51">
        <v>20.75720663176028</v>
      </c>
      <c r="FI69" s="51">
        <v>577541.01427732734</v>
      </c>
      <c r="FJ69" s="51">
        <v>0</v>
      </c>
      <c r="FK69" s="58">
        <v>24685872.885222569</v>
      </c>
      <c r="FL69" s="59">
        <v>467024.48256039445</v>
      </c>
      <c r="FM69" s="62">
        <v>467024.48256039445</v>
      </c>
      <c r="FN69" s="62">
        <v>0</v>
      </c>
      <c r="FO69" s="59">
        <v>-3541169.4500580686</v>
      </c>
      <c r="FP69" s="62">
        <v>0</v>
      </c>
      <c r="FQ69" s="59">
        <v>-3541169.4500580686</v>
      </c>
      <c r="FR69" s="62">
        <v>2325502.1253796942</v>
      </c>
      <c r="FS69" s="62">
        <v>0</v>
      </c>
      <c r="FT69" s="59">
        <v>2325502.1253796942</v>
      </c>
      <c r="FU69" s="59">
        <v>23937230.043104589</v>
      </c>
      <c r="FW69" s="60">
        <f>+[1]Supply!FS69</f>
        <v>23937230.043104589</v>
      </c>
      <c r="FX69" s="61">
        <f t="shared" si="0"/>
        <v>0</v>
      </c>
    </row>
    <row r="70" spans="1:180" s="63" customFormat="1" ht="14.4" x14ac:dyDescent="0.3">
      <c r="A70" s="86" t="s">
        <v>95</v>
      </c>
      <c r="B70" s="43">
        <v>66</v>
      </c>
      <c r="C70" s="51">
        <v>196464.07597396139</v>
      </c>
      <c r="D70" s="51">
        <v>19012.788831642691</v>
      </c>
      <c r="E70" s="51">
        <v>3203.4453988023988</v>
      </c>
      <c r="F70" s="51">
        <v>2560.7323316384677</v>
      </c>
      <c r="G70" s="51">
        <v>75182.003695958949</v>
      </c>
      <c r="H70" s="51">
        <v>52219.094870038083</v>
      </c>
      <c r="I70" s="51">
        <v>1278.0981295667139</v>
      </c>
      <c r="J70" s="51">
        <v>58771.629777015536</v>
      </c>
      <c r="K70" s="51">
        <v>7609.3834158352165</v>
      </c>
      <c r="L70" s="51">
        <v>470.9834258122097</v>
      </c>
      <c r="M70" s="51">
        <v>2669.8517545622481</v>
      </c>
      <c r="N70" s="51">
        <v>13972.368437055766</v>
      </c>
      <c r="O70" s="51">
        <v>15882.186913852584</v>
      </c>
      <c r="P70" s="51">
        <v>31.080078441340635</v>
      </c>
      <c r="Q70" s="51">
        <v>685.02135005590526</v>
      </c>
      <c r="R70" s="51">
        <v>7060.7221449357976</v>
      </c>
      <c r="S70" s="51">
        <v>8094.694473370002</v>
      </c>
      <c r="T70" s="51">
        <v>8249.1798042714108</v>
      </c>
      <c r="U70" s="51">
        <v>7576.5956297631656</v>
      </c>
      <c r="V70" s="51">
        <v>70925.850495336577</v>
      </c>
      <c r="W70" s="51">
        <v>0</v>
      </c>
      <c r="X70" s="51">
        <v>4572.2016090295883</v>
      </c>
      <c r="Y70" s="51">
        <v>2702.0599952228717</v>
      </c>
      <c r="Z70" s="51">
        <v>99.159215004699959</v>
      </c>
      <c r="AA70" s="51">
        <v>320.43658655466498</v>
      </c>
      <c r="AB70" s="51">
        <v>1150739.7918215294</v>
      </c>
      <c r="AC70" s="51">
        <v>225197.49755885388</v>
      </c>
      <c r="AD70" s="51">
        <v>24589.885151256582</v>
      </c>
      <c r="AE70" s="51">
        <v>22527.846433019215</v>
      </c>
      <c r="AF70" s="51">
        <v>20862.162829990724</v>
      </c>
      <c r="AG70" s="51">
        <v>30562.928280491866</v>
      </c>
      <c r="AH70" s="51">
        <v>883635.40228370007</v>
      </c>
      <c r="AI70" s="51">
        <v>181781.72934087348</v>
      </c>
      <c r="AJ70" s="51">
        <v>200026.29267566462</v>
      </c>
      <c r="AK70" s="51">
        <v>57016.55899112195</v>
      </c>
      <c r="AL70" s="51">
        <v>687170.56171193859</v>
      </c>
      <c r="AM70" s="51">
        <v>119488.70843635937</v>
      </c>
      <c r="AN70" s="51">
        <v>204680.09563310209</v>
      </c>
      <c r="AO70" s="51">
        <v>167594.85408972012</v>
      </c>
      <c r="AP70" s="51">
        <v>76815.393926180725</v>
      </c>
      <c r="AQ70" s="51">
        <v>41276.37234661384</v>
      </c>
      <c r="AR70" s="51">
        <v>387338.33504424989</v>
      </c>
      <c r="AS70" s="51">
        <v>10668.123607576059</v>
      </c>
      <c r="AT70" s="51">
        <v>5676.7576474881307</v>
      </c>
      <c r="AU70" s="51">
        <v>18654.257728447064</v>
      </c>
      <c r="AV70" s="51">
        <v>103947.65247896193</v>
      </c>
      <c r="AW70" s="51">
        <v>54208.701483038749</v>
      </c>
      <c r="AX70" s="51">
        <v>46037.094499002538</v>
      </c>
      <c r="AY70" s="51">
        <v>129385.07453257612</v>
      </c>
      <c r="AZ70" s="51">
        <v>2021314.7739640542</v>
      </c>
      <c r="BA70" s="51">
        <v>6180774.1755430382</v>
      </c>
      <c r="BB70" s="51">
        <v>2359307.9334949506</v>
      </c>
      <c r="BC70" s="51">
        <v>1305850.3023846035</v>
      </c>
      <c r="BD70" s="51">
        <v>349172.00110434979</v>
      </c>
      <c r="BE70" s="51">
        <v>5558871.3729752256</v>
      </c>
      <c r="BF70" s="51">
        <v>2187456.3503657123</v>
      </c>
      <c r="BG70" s="51">
        <v>4601606.5027032299</v>
      </c>
      <c r="BH70" s="51">
        <v>2164084.3590905746</v>
      </c>
      <c r="BI70" s="51">
        <v>30371.706288097801</v>
      </c>
      <c r="BJ70" s="51">
        <v>3866.4875464241586</v>
      </c>
      <c r="BK70" s="51">
        <v>75.445438025245949</v>
      </c>
      <c r="BL70" s="51">
        <v>483677.06074625783</v>
      </c>
      <c r="BM70" s="51">
        <v>517018.17774295108</v>
      </c>
      <c r="BN70" s="51">
        <v>268538.70889633283</v>
      </c>
      <c r="BO70" s="51">
        <v>3731.0399240322486</v>
      </c>
      <c r="BP70" s="51">
        <v>18466238.159974806</v>
      </c>
      <c r="BQ70" s="51">
        <v>1009623.3788015512</v>
      </c>
      <c r="BR70" s="51">
        <v>1216378.6717838943</v>
      </c>
      <c r="BS70" s="51">
        <v>4039136.6602687621</v>
      </c>
      <c r="BT70" s="51">
        <v>211107.83083246462</v>
      </c>
      <c r="BU70" s="51">
        <v>1279325.8296749813</v>
      </c>
      <c r="BV70" s="51">
        <v>955115.35261501453</v>
      </c>
      <c r="BW70" s="51">
        <v>2160746.5315672592</v>
      </c>
      <c r="BX70" s="51">
        <v>518569.37374751543</v>
      </c>
      <c r="BY70" s="51">
        <v>759245.98868488916</v>
      </c>
      <c r="BZ70" s="51">
        <v>4640204.1860415423</v>
      </c>
      <c r="CA70" s="51">
        <v>1682802.0914818561</v>
      </c>
      <c r="CB70" s="51">
        <v>191094.0819122009</v>
      </c>
      <c r="CC70" s="51">
        <v>8578.3344096379315</v>
      </c>
      <c r="CD70" s="51">
        <v>363592.0801681233</v>
      </c>
      <c r="CE70" s="51">
        <v>645904.90276267834</v>
      </c>
      <c r="CF70" s="51">
        <v>135175.89164053366</v>
      </c>
      <c r="CG70" s="51">
        <v>45773.880752250327</v>
      </c>
      <c r="CH70" s="51">
        <v>61781.509232181757</v>
      </c>
      <c r="CI70" s="51">
        <v>70539.544656426151</v>
      </c>
      <c r="CJ70" s="51">
        <v>92206.730284627018</v>
      </c>
      <c r="CK70" s="51">
        <v>95569.415856255437</v>
      </c>
      <c r="CL70" s="51">
        <v>92731.063663490437</v>
      </c>
      <c r="CM70" s="51">
        <v>398799.78303078766</v>
      </c>
      <c r="CN70" s="51">
        <v>244855.81898026352</v>
      </c>
      <c r="CO70" s="51">
        <v>671824.58575739514</v>
      </c>
      <c r="CP70" s="51">
        <v>2973245.1759628165</v>
      </c>
      <c r="CQ70" s="51">
        <v>440714.12507234869</v>
      </c>
      <c r="CR70" s="51">
        <v>9551051.1407818738</v>
      </c>
      <c r="CS70" s="51">
        <v>157560.12266457002</v>
      </c>
      <c r="CT70" s="51">
        <v>212208.90196192882</v>
      </c>
      <c r="CU70" s="51">
        <v>2858565.4084617156</v>
      </c>
      <c r="CV70" s="51">
        <v>529536.84904440737</v>
      </c>
      <c r="CW70" s="51">
        <v>26786.069208815661</v>
      </c>
      <c r="CX70" s="51">
        <v>237.42468907976925</v>
      </c>
      <c r="CY70" s="51">
        <v>5685.8164493043314</v>
      </c>
      <c r="CZ70" s="51">
        <v>75130.012106957103</v>
      </c>
      <c r="DA70" s="51">
        <v>8827.5657671615554</v>
      </c>
      <c r="DB70" s="51">
        <v>195341.19565104312</v>
      </c>
      <c r="DC70" s="51">
        <v>199.37927231055997</v>
      </c>
      <c r="DD70" s="51">
        <v>1917170.9126707271</v>
      </c>
      <c r="DE70" s="51">
        <v>2670970.9289036863</v>
      </c>
      <c r="DF70" s="51">
        <v>20113.779383969722</v>
      </c>
      <c r="DG70" s="51">
        <v>1067618.9050523229</v>
      </c>
      <c r="DH70" s="51">
        <v>547880.25900527625</v>
      </c>
      <c r="DI70" s="51">
        <v>1271395.616881246</v>
      </c>
      <c r="DJ70" s="51">
        <v>42756.24663576184</v>
      </c>
      <c r="DK70" s="51">
        <v>266528.44408601982</v>
      </c>
      <c r="DL70" s="51">
        <v>1089933.319512018</v>
      </c>
      <c r="DM70" s="51">
        <v>1528.5562860978885</v>
      </c>
      <c r="DN70" s="51">
        <v>1688.4985573392621</v>
      </c>
      <c r="DO70" s="51">
        <v>81156.482264614446</v>
      </c>
      <c r="DP70" s="51">
        <v>269516.70974382933</v>
      </c>
      <c r="DQ70" s="51">
        <v>35255.833049957349</v>
      </c>
      <c r="DR70" s="51">
        <v>79601.485840209396</v>
      </c>
      <c r="DS70" s="51">
        <v>0</v>
      </c>
      <c r="DT70" s="51">
        <v>0</v>
      </c>
      <c r="DU70" s="51">
        <v>35853.470498958595</v>
      </c>
      <c r="DV70" s="51">
        <v>2833.5708091533616</v>
      </c>
      <c r="DW70" s="51">
        <v>568247.93366975232</v>
      </c>
      <c r="DX70" s="51">
        <v>681024.82640384033</v>
      </c>
      <c r="DY70" s="51">
        <v>130776.7902700618</v>
      </c>
      <c r="DZ70" s="51">
        <v>10704.553713890498</v>
      </c>
      <c r="EA70" s="51">
        <v>16277.693414881289</v>
      </c>
      <c r="EB70" s="51">
        <v>138670.10462486814</v>
      </c>
      <c r="EC70" s="51">
        <v>21811.378565240353</v>
      </c>
      <c r="ED70" s="51">
        <v>3554.4255405032513</v>
      </c>
      <c r="EE70" s="51">
        <v>207804.01054915178</v>
      </c>
      <c r="EF70" s="51">
        <v>1746.9374119763359</v>
      </c>
      <c r="EG70" s="51">
        <v>31993.170254148703</v>
      </c>
      <c r="EH70" s="51">
        <v>5086.8076116604916</v>
      </c>
      <c r="EI70" s="51">
        <v>297003.36198819516</v>
      </c>
      <c r="EJ70" s="51">
        <v>15924.589490079585</v>
      </c>
      <c r="EK70" s="51">
        <v>21222.46742144541</v>
      </c>
      <c r="EL70" s="51">
        <v>469341.34409986978</v>
      </c>
      <c r="EM70" s="51">
        <v>81060.286626585119</v>
      </c>
      <c r="EN70" s="51">
        <v>144709.95587027437</v>
      </c>
      <c r="EO70" s="51">
        <v>146692.15576406723</v>
      </c>
      <c r="EP70" s="51">
        <v>1442.3409053718296</v>
      </c>
      <c r="EQ70" s="51">
        <v>11467.274034176677</v>
      </c>
      <c r="ER70" s="51">
        <v>4832.3920888506109</v>
      </c>
      <c r="ES70" s="51">
        <v>3252.9700385557489</v>
      </c>
      <c r="ET70" s="51">
        <v>1280.0727075195869</v>
      </c>
      <c r="EU70" s="51">
        <v>147607.97853554043</v>
      </c>
      <c r="EV70" s="51">
        <v>65842.98185494983</v>
      </c>
      <c r="EW70" s="51">
        <v>381688.10693098343</v>
      </c>
      <c r="EX70" s="51">
        <v>133992.13855431107</v>
      </c>
      <c r="EY70" s="51">
        <v>47621.227390977052</v>
      </c>
      <c r="EZ70" s="51">
        <v>327601.33504109149</v>
      </c>
      <c r="FA70" s="51">
        <v>10075.551524478706</v>
      </c>
      <c r="FB70" s="51">
        <v>3522.9510238939215</v>
      </c>
      <c r="FC70" s="51">
        <v>6502.9886098675452</v>
      </c>
      <c r="FD70" s="51">
        <v>4112.4295559804359</v>
      </c>
      <c r="FE70" s="51">
        <v>3589.4721162555406</v>
      </c>
      <c r="FF70" s="51">
        <v>40524.387490051449</v>
      </c>
      <c r="FG70" s="51">
        <v>21449.465879034262</v>
      </c>
      <c r="FH70" s="51">
        <v>43293.519428181527</v>
      </c>
      <c r="FI70" s="51">
        <v>1325384.44095496</v>
      </c>
      <c r="FJ70" s="51">
        <v>12402.12827140451</v>
      </c>
      <c r="FK70" s="58">
        <v>105530164.95216124</v>
      </c>
      <c r="FL70" s="59">
        <v>9927253.1427485012</v>
      </c>
      <c r="FM70" s="62">
        <v>9927253.1427485012</v>
      </c>
      <c r="FN70" s="62">
        <v>0</v>
      </c>
      <c r="FO70" s="59">
        <v>1177778.821903877</v>
      </c>
      <c r="FP70" s="62">
        <v>0</v>
      </c>
      <c r="FQ70" s="59">
        <v>1177778.821903877</v>
      </c>
      <c r="FR70" s="62">
        <v>17348083.756916013</v>
      </c>
      <c r="FS70" s="62">
        <v>0</v>
      </c>
      <c r="FT70" s="59">
        <v>17348083.756916013</v>
      </c>
      <c r="FU70" s="59">
        <v>133983280.67372963</v>
      </c>
      <c r="FW70" s="60">
        <f>+[1]Supply!FS70</f>
        <v>133983280.67372963</v>
      </c>
      <c r="FX70" s="61">
        <f t="shared" ref="FX70:FX133" si="1">+FW70-FU70</f>
        <v>0</v>
      </c>
    </row>
    <row r="71" spans="1:180" s="63" customFormat="1" ht="14.4" x14ac:dyDescent="0.3">
      <c r="A71" s="86" t="s">
        <v>96</v>
      </c>
      <c r="B71" s="43">
        <v>67</v>
      </c>
      <c r="C71" s="51">
        <v>2524.2537058417147</v>
      </c>
      <c r="D71" s="51">
        <v>441.97233975478042</v>
      </c>
      <c r="E71" s="51">
        <v>1268.9074228350489</v>
      </c>
      <c r="F71" s="51">
        <v>180.33296774859221</v>
      </c>
      <c r="G71" s="51">
        <v>71.499169494577913</v>
      </c>
      <c r="H71" s="51">
        <v>36812.660904017786</v>
      </c>
      <c r="I71" s="51">
        <v>116.56111964861135</v>
      </c>
      <c r="J71" s="51">
        <v>604.94974806611845</v>
      </c>
      <c r="K71" s="51">
        <v>11348.983831287169</v>
      </c>
      <c r="L71" s="51">
        <v>757.56637537463769</v>
      </c>
      <c r="M71" s="51">
        <v>0</v>
      </c>
      <c r="N71" s="51">
        <v>9061.9776699489303</v>
      </c>
      <c r="O71" s="51">
        <v>1419.3835296672073</v>
      </c>
      <c r="P71" s="51">
        <v>0</v>
      </c>
      <c r="Q71" s="51">
        <v>187.23313044410247</v>
      </c>
      <c r="R71" s="51">
        <v>40264.712121957098</v>
      </c>
      <c r="S71" s="51">
        <v>3461154.7840061248</v>
      </c>
      <c r="T71" s="51">
        <v>1948423.4818987285</v>
      </c>
      <c r="U71" s="51">
        <v>34232.31318726173</v>
      </c>
      <c r="V71" s="51">
        <v>141055.881222325</v>
      </c>
      <c r="W71" s="51">
        <v>0</v>
      </c>
      <c r="X71" s="51">
        <v>11.259952668149889</v>
      </c>
      <c r="Y71" s="51">
        <v>0</v>
      </c>
      <c r="Z71" s="51">
        <v>1291.2679481195225</v>
      </c>
      <c r="AA71" s="51">
        <v>371.83456225610274</v>
      </c>
      <c r="AB71" s="51">
        <v>6694.0136209530956</v>
      </c>
      <c r="AC71" s="51">
        <v>502394.81542863772</v>
      </c>
      <c r="AD71" s="51">
        <v>47322.185449135024</v>
      </c>
      <c r="AE71" s="51">
        <v>0</v>
      </c>
      <c r="AF71" s="51">
        <v>0</v>
      </c>
      <c r="AG71" s="51">
        <v>447.05105367160803</v>
      </c>
      <c r="AH71" s="51">
        <v>624.08711636555347</v>
      </c>
      <c r="AI71" s="51">
        <v>2302.6818522871004</v>
      </c>
      <c r="AJ71" s="51">
        <v>691.86580410546674</v>
      </c>
      <c r="AK71" s="51">
        <v>2416.0000742143366</v>
      </c>
      <c r="AL71" s="51">
        <v>7239.2544109059736</v>
      </c>
      <c r="AM71" s="51">
        <v>12238.025428354131</v>
      </c>
      <c r="AN71" s="51">
        <v>9.6919645375322823</v>
      </c>
      <c r="AO71" s="51">
        <v>350.03917863297823</v>
      </c>
      <c r="AP71" s="51">
        <v>322.25707677839671</v>
      </c>
      <c r="AQ71" s="51">
        <v>564.18700569737882</v>
      </c>
      <c r="AR71" s="51">
        <v>3117.4516787528723</v>
      </c>
      <c r="AS71" s="51">
        <v>207.42936791333165</v>
      </c>
      <c r="AT71" s="51">
        <v>7.6029412719359852</v>
      </c>
      <c r="AU71" s="51">
        <v>15539.681953131816</v>
      </c>
      <c r="AV71" s="51">
        <v>705474.54801721778</v>
      </c>
      <c r="AW71" s="51">
        <v>1098.809227169522</v>
      </c>
      <c r="AX71" s="51">
        <v>328.25634149263124</v>
      </c>
      <c r="AY71" s="51">
        <v>2063902.1255249151</v>
      </c>
      <c r="AZ71" s="51">
        <v>310.72493496674724</v>
      </c>
      <c r="BA71" s="51">
        <v>1256.9558989719142</v>
      </c>
      <c r="BB71" s="51">
        <v>205.87815165430786</v>
      </c>
      <c r="BC71" s="51">
        <v>16458.57884921752</v>
      </c>
      <c r="BD71" s="51">
        <v>11341.106954244937</v>
      </c>
      <c r="BE71" s="51">
        <v>6756.2856426446724</v>
      </c>
      <c r="BF71" s="51">
        <v>10444.636665049582</v>
      </c>
      <c r="BG71" s="51">
        <v>2759.1999314414988</v>
      </c>
      <c r="BH71" s="51">
        <v>1117.7212264971854</v>
      </c>
      <c r="BI71" s="51">
        <v>15.209745365447679</v>
      </c>
      <c r="BJ71" s="51">
        <v>703.00364668485088</v>
      </c>
      <c r="BK71" s="51">
        <v>40.76852116594641</v>
      </c>
      <c r="BL71" s="51">
        <v>2728.0960493103553</v>
      </c>
      <c r="BM71" s="51">
        <v>1471.4353472673611</v>
      </c>
      <c r="BN71" s="51">
        <v>241.92276910354894</v>
      </c>
      <c r="BO71" s="51">
        <v>319.55512622798153</v>
      </c>
      <c r="BP71" s="51">
        <v>44116.495675382059</v>
      </c>
      <c r="BQ71" s="51">
        <v>13899474.530524882</v>
      </c>
      <c r="BR71" s="51">
        <v>1711.8215344434286</v>
      </c>
      <c r="BS71" s="51">
        <v>38766.587552543933</v>
      </c>
      <c r="BT71" s="51">
        <v>4991.4520211270601</v>
      </c>
      <c r="BU71" s="51">
        <v>91332.986425811556</v>
      </c>
      <c r="BV71" s="51">
        <v>1869.2518780642354</v>
      </c>
      <c r="BW71" s="51">
        <v>2007.300422789559</v>
      </c>
      <c r="BX71" s="51">
        <v>2642.0071721445752</v>
      </c>
      <c r="BY71" s="51">
        <v>292.55520657421766</v>
      </c>
      <c r="BZ71" s="51">
        <v>14118.767898157688</v>
      </c>
      <c r="CA71" s="51">
        <v>284.48058225953002</v>
      </c>
      <c r="CB71" s="51">
        <v>0</v>
      </c>
      <c r="CC71" s="51">
        <v>55.287496684060848</v>
      </c>
      <c r="CD71" s="51">
        <v>0</v>
      </c>
      <c r="CE71" s="51">
        <v>716.14016795778002</v>
      </c>
      <c r="CF71" s="51">
        <v>8.87236450696094</v>
      </c>
      <c r="CG71" s="51">
        <v>0.64682418711407552</v>
      </c>
      <c r="CH71" s="51">
        <v>0</v>
      </c>
      <c r="CI71" s="51">
        <v>8666.9466492014726</v>
      </c>
      <c r="CJ71" s="51">
        <v>0</v>
      </c>
      <c r="CK71" s="51">
        <v>188.52540826053419</v>
      </c>
      <c r="CL71" s="51">
        <v>259.7394726464334</v>
      </c>
      <c r="CM71" s="51">
        <v>0</v>
      </c>
      <c r="CN71" s="51">
        <v>200.60606126527838</v>
      </c>
      <c r="CO71" s="51">
        <v>34.751532606846801</v>
      </c>
      <c r="CP71" s="51">
        <v>187.45984099191426</v>
      </c>
      <c r="CQ71" s="51">
        <v>217.9874019998168</v>
      </c>
      <c r="CR71" s="51">
        <v>5726.9573074734781</v>
      </c>
      <c r="CS71" s="51">
        <v>568.60928843240504</v>
      </c>
      <c r="CT71" s="51">
        <v>129919.72374519808</v>
      </c>
      <c r="CU71" s="51">
        <v>1324.8930992318508</v>
      </c>
      <c r="CV71" s="51">
        <v>1238.9751292144406</v>
      </c>
      <c r="CW71" s="51">
        <v>625.50239256279792</v>
      </c>
      <c r="CX71" s="51">
        <v>328.0120580055202</v>
      </c>
      <c r="CY71" s="51">
        <v>23.963900850461869</v>
      </c>
      <c r="CZ71" s="51">
        <v>251.77041647362751</v>
      </c>
      <c r="DA71" s="51">
        <v>0</v>
      </c>
      <c r="DB71" s="51">
        <v>4384.652122841484</v>
      </c>
      <c r="DC71" s="51">
        <v>14.468736018204527</v>
      </c>
      <c r="DD71" s="51">
        <v>24876.551640691458</v>
      </c>
      <c r="DE71" s="51">
        <v>5841.2948103531198</v>
      </c>
      <c r="DF71" s="51">
        <v>223.8330377452053</v>
      </c>
      <c r="DG71" s="51">
        <v>3683.4825479765923</v>
      </c>
      <c r="DH71" s="51">
        <v>13363.806722782616</v>
      </c>
      <c r="DI71" s="51">
        <v>3741.7138657960186</v>
      </c>
      <c r="DJ71" s="51">
        <v>701.84990941399985</v>
      </c>
      <c r="DK71" s="51">
        <v>1477.2042192707577</v>
      </c>
      <c r="DL71" s="51">
        <v>180473.68272255655</v>
      </c>
      <c r="DM71" s="51">
        <v>0</v>
      </c>
      <c r="DN71" s="51">
        <v>0</v>
      </c>
      <c r="DO71" s="51">
        <v>5293.554838353436</v>
      </c>
      <c r="DP71" s="51">
        <v>11128.625427207182</v>
      </c>
      <c r="DQ71" s="51">
        <v>10.54633896907734</v>
      </c>
      <c r="DR71" s="51">
        <v>1011.551522353711</v>
      </c>
      <c r="DS71" s="51">
        <v>0</v>
      </c>
      <c r="DT71" s="51">
        <v>0</v>
      </c>
      <c r="DU71" s="51">
        <v>1413.7687570665742</v>
      </c>
      <c r="DV71" s="51">
        <v>0</v>
      </c>
      <c r="DW71" s="51">
        <v>3223.0174023730006</v>
      </c>
      <c r="DX71" s="51">
        <v>6578.7650100886494</v>
      </c>
      <c r="DY71" s="51">
        <v>184.93196151261807</v>
      </c>
      <c r="DZ71" s="51">
        <v>253.18094331562594</v>
      </c>
      <c r="EA71" s="51">
        <v>988.42869344358644</v>
      </c>
      <c r="EB71" s="51">
        <v>63390.733958919045</v>
      </c>
      <c r="EC71" s="51">
        <v>17.101306427288634</v>
      </c>
      <c r="ED71" s="51">
        <v>113.82140737921775</v>
      </c>
      <c r="EE71" s="51">
        <v>27382.76883905692</v>
      </c>
      <c r="EF71" s="51">
        <v>0</v>
      </c>
      <c r="EG71" s="51">
        <v>0</v>
      </c>
      <c r="EH71" s="51">
        <v>0.51683247996135817</v>
      </c>
      <c r="EI71" s="51">
        <v>6551.8730197226323</v>
      </c>
      <c r="EJ71" s="51">
        <v>7.1345088113544888</v>
      </c>
      <c r="EK71" s="51">
        <v>5509.2467299989466</v>
      </c>
      <c r="EL71" s="51">
        <v>655.46453872377595</v>
      </c>
      <c r="EM71" s="51">
        <v>26409.873769025351</v>
      </c>
      <c r="EN71" s="51">
        <v>610.50141281281617</v>
      </c>
      <c r="EO71" s="51">
        <v>238.93351333226246</v>
      </c>
      <c r="EP71" s="51">
        <v>25477.016080679903</v>
      </c>
      <c r="EQ71" s="51">
        <v>9.0506135601548667</v>
      </c>
      <c r="ER71" s="51">
        <v>7.8387394379116095</v>
      </c>
      <c r="ES71" s="51">
        <v>198.29390254630869</v>
      </c>
      <c r="ET71" s="51">
        <v>993.15038209249678</v>
      </c>
      <c r="EU71" s="51">
        <v>140.16263080866494</v>
      </c>
      <c r="EV71" s="51">
        <v>56.96022721057092</v>
      </c>
      <c r="EW71" s="51">
        <v>44456.109632704916</v>
      </c>
      <c r="EX71" s="51">
        <v>614271.7326038637</v>
      </c>
      <c r="EY71" s="51">
        <v>27172.817024019154</v>
      </c>
      <c r="EZ71" s="51">
        <v>32927630.220581625</v>
      </c>
      <c r="FA71" s="51">
        <v>76775.634091830376</v>
      </c>
      <c r="FB71" s="51">
        <v>24123.149045381582</v>
      </c>
      <c r="FC71" s="51">
        <v>160528.51977286866</v>
      </c>
      <c r="FD71" s="51">
        <v>42.467331307890575</v>
      </c>
      <c r="FE71" s="51">
        <v>46.458511963975411</v>
      </c>
      <c r="FF71" s="51">
        <v>9026.7955450804257</v>
      </c>
      <c r="FG71" s="51">
        <v>23888.168231296917</v>
      </c>
      <c r="FH71" s="51">
        <v>230.16989575529041</v>
      </c>
      <c r="FI71" s="51">
        <v>6938.6227777745098</v>
      </c>
      <c r="FJ71" s="51">
        <v>0</v>
      </c>
      <c r="FK71" s="58">
        <v>57714988.782930061</v>
      </c>
      <c r="FL71" s="59">
        <v>17171197.397899501</v>
      </c>
      <c r="FM71" s="62">
        <v>17171197.397899501</v>
      </c>
      <c r="FN71" s="62">
        <v>0</v>
      </c>
      <c r="FO71" s="59">
        <v>5001554.4891188499</v>
      </c>
      <c r="FP71" s="62">
        <v>0</v>
      </c>
      <c r="FQ71" s="59">
        <v>5001554.4891188499</v>
      </c>
      <c r="FR71" s="62">
        <v>1795882.8460453623</v>
      </c>
      <c r="FS71" s="62">
        <v>0</v>
      </c>
      <c r="FT71" s="59">
        <v>1795882.8460453623</v>
      </c>
      <c r="FU71" s="59">
        <v>81683623.515993759</v>
      </c>
      <c r="FW71" s="60">
        <f>+[1]Supply!FS71</f>
        <v>81683623.515993774</v>
      </c>
      <c r="FX71" s="61">
        <f t="shared" si="1"/>
        <v>0</v>
      </c>
    </row>
    <row r="72" spans="1:180" s="63" customFormat="1" ht="14.4" x14ac:dyDescent="0.3">
      <c r="A72" s="86" t="s">
        <v>97</v>
      </c>
      <c r="B72" s="43">
        <v>68</v>
      </c>
      <c r="C72" s="51">
        <v>285570.23507191101</v>
      </c>
      <c r="D72" s="51">
        <v>15246.862880638553</v>
      </c>
      <c r="E72" s="51">
        <v>31300.671126928497</v>
      </c>
      <c r="F72" s="51">
        <v>10617.1207146915</v>
      </c>
      <c r="G72" s="51">
        <v>13543.726013272788</v>
      </c>
      <c r="H72" s="51">
        <v>149810.2872133028</v>
      </c>
      <c r="I72" s="51">
        <v>3990.6698175535475</v>
      </c>
      <c r="J72" s="51">
        <v>21974.132460048484</v>
      </c>
      <c r="K72" s="51">
        <v>98832.219345509191</v>
      </c>
      <c r="L72" s="51">
        <v>568.46822914830659</v>
      </c>
      <c r="M72" s="51">
        <v>26219.432968949062</v>
      </c>
      <c r="N72" s="51">
        <v>108450.66450258796</v>
      </c>
      <c r="O72" s="51">
        <v>75478.982386018964</v>
      </c>
      <c r="P72" s="51">
        <v>1968.8403106787769</v>
      </c>
      <c r="Q72" s="51">
        <v>831.20868838390913</v>
      </c>
      <c r="R72" s="51">
        <v>8143.4729629703716</v>
      </c>
      <c r="S72" s="51">
        <v>16462.60405767048</v>
      </c>
      <c r="T72" s="51">
        <v>25950.561891336911</v>
      </c>
      <c r="U72" s="51">
        <v>4825.5894163158982</v>
      </c>
      <c r="V72" s="51">
        <v>159223.59323813938</v>
      </c>
      <c r="W72" s="51">
        <v>0</v>
      </c>
      <c r="X72" s="51">
        <v>6026.186728420962</v>
      </c>
      <c r="Y72" s="51">
        <v>8810.0434250968628</v>
      </c>
      <c r="Z72" s="51">
        <v>20492.808841651538</v>
      </c>
      <c r="AA72" s="51">
        <v>994.17279495462344</v>
      </c>
      <c r="AB72" s="51">
        <v>104999.16635483931</v>
      </c>
      <c r="AC72" s="51">
        <v>55153.237442629885</v>
      </c>
      <c r="AD72" s="51">
        <v>5796506.8792028222</v>
      </c>
      <c r="AE72" s="51">
        <v>0</v>
      </c>
      <c r="AF72" s="51">
        <v>2086.2171843098481</v>
      </c>
      <c r="AG72" s="51">
        <v>1472061.2637307814</v>
      </c>
      <c r="AH72" s="51">
        <v>205096.77451559008</v>
      </c>
      <c r="AI72" s="51">
        <v>7791.8565373282045</v>
      </c>
      <c r="AJ72" s="51">
        <v>1280.44103808421</v>
      </c>
      <c r="AK72" s="51">
        <v>34667.47000654976</v>
      </c>
      <c r="AL72" s="51">
        <v>235515.22834731938</v>
      </c>
      <c r="AM72" s="51">
        <v>84650.036772516018</v>
      </c>
      <c r="AN72" s="51">
        <v>2204.6412254463021</v>
      </c>
      <c r="AO72" s="51">
        <v>89.043706556459895</v>
      </c>
      <c r="AP72" s="51">
        <v>45602.270065623161</v>
      </c>
      <c r="AQ72" s="51">
        <v>9703.5299204398161</v>
      </c>
      <c r="AR72" s="51">
        <v>5626.5106309740595</v>
      </c>
      <c r="AS72" s="51">
        <v>1968.9466868419574</v>
      </c>
      <c r="AT72" s="51">
        <v>2148.9313350323278</v>
      </c>
      <c r="AU72" s="51">
        <v>11386.264653485654</v>
      </c>
      <c r="AV72" s="51">
        <v>256243.02957975378</v>
      </c>
      <c r="AW72" s="51">
        <v>4359.7005248800942</v>
      </c>
      <c r="AX72" s="51">
        <v>6974.0053834300188</v>
      </c>
      <c r="AY72" s="51">
        <v>49620.898925660098</v>
      </c>
      <c r="AZ72" s="51">
        <v>760.11673253760114</v>
      </c>
      <c r="BA72" s="51">
        <v>69805.079107263795</v>
      </c>
      <c r="BB72" s="51">
        <v>245393.86456378354</v>
      </c>
      <c r="BC72" s="51">
        <v>223176.49659717589</v>
      </c>
      <c r="BD72" s="51">
        <v>441654.60256183444</v>
      </c>
      <c r="BE72" s="51">
        <v>8499977.2758247089</v>
      </c>
      <c r="BF72" s="51">
        <v>134373.30159880267</v>
      </c>
      <c r="BG72" s="51">
        <v>41560.687660826239</v>
      </c>
      <c r="BH72" s="51">
        <v>108731.90770139545</v>
      </c>
      <c r="BI72" s="51">
        <v>351.58429178533322</v>
      </c>
      <c r="BJ72" s="51">
        <v>52970.807863257425</v>
      </c>
      <c r="BK72" s="51">
        <v>277.65796257879867</v>
      </c>
      <c r="BL72" s="51">
        <v>16757.420472559832</v>
      </c>
      <c r="BM72" s="51">
        <v>19004.697360322298</v>
      </c>
      <c r="BN72" s="51">
        <v>57135.822922744359</v>
      </c>
      <c r="BO72" s="51">
        <v>1671.6615646730886</v>
      </c>
      <c r="BP72" s="51">
        <v>62642.179705170747</v>
      </c>
      <c r="BQ72" s="51">
        <v>101980.88346805616</v>
      </c>
      <c r="BR72" s="51">
        <v>16230916.401195196</v>
      </c>
      <c r="BS72" s="51">
        <v>2650089.2163246162</v>
      </c>
      <c r="BT72" s="51">
        <v>15302.138386064289</v>
      </c>
      <c r="BU72" s="51">
        <v>69428.444350236969</v>
      </c>
      <c r="BV72" s="51">
        <v>80884.262357477826</v>
      </c>
      <c r="BW72" s="51">
        <v>111079.81362521856</v>
      </c>
      <c r="BX72" s="51">
        <v>40733.669342855101</v>
      </c>
      <c r="BY72" s="51">
        <v>16395.889717881772</v>
      </c>
      <c r="BZ72" s="51">
        <v>586852.43757823529</v>
      </c>
      <c r="CA72" s="51">
        <v>459680.52158170275</v>
      </c>
      <c r="CB72" s="51">
        <v>240899.07077980507</v>
      </c>
      <c r="CC72" s="51">
        <v>815.86448973590529</v>
      </c>
      <c r="CD72" s="51">
        <v>3533.364030543627</v>
      </c>
      <c r="CE72" s="51">
        <v>600512.66764801485</v>
      </c>
      <c r="CF72" s="51">
        <v>7752.1263358684737</v>
      </c>
      <c r="CG72" s="51">
        <v>1995674.8405566625</v>
      </c>
      <c r="CH72" s="51">
        <v>0</v>
      </c>
      <c r="CI72" s="51">
        <v>40604.209065976043</v>
      </c>
      <c r="CJ72" s="51">
        <v>205.72565279347094</v>
      </c>
      <c r="CK72" s="51">
        <v>43677.698065187127</v>
      </c>
      <c r="CL72" s="51">
        <v>106176.65399025836</v>
      </c>
      <c r="CM72" s="51">
        <v>528898.56786406459</v>
      </c>
      <c r="CN72" s="51">
        <v>139249.68926921752</v>
      </c>
      <c r="CO72" s="51">
        <v>30136.199647630976</v>
      </c>
      <c r="CP72" s="51">
        <v>3611924.6238758122</v>
      </c>
      <c r="CQ72" s="51">
        <v>194133.43094585589</v>
      </c>
      <c r="CR72" s="51">
        <v>580490.59039070713</v>
      </c>
      <c r="CS72" s="51">
        <v>15542.886267476782</v>
      </c>
      <c r="CT72" s="51">
        <v>242475.54645738754</v>
      </c>
      <c r="CU72" s="51">
        <v>228142.50834876255</v>
      </c>
      <c r="CV72" s="51">
        <v>77826.186192922047</v>
      </c>
      <c r="CW72" s="51">
        <v>69698.377791638108</v>
      </c>
      <c r="CX72" s="51">
        <v>100.70993768514619</v>
      </c>
      <c r="CY72" s="51">
        <v>1414.18602129591</v>
      </c>
      <c r="CZ72" s="51">
        <v>14011.583714518594</v>
      </c>
      <c r="DA72" s="51">
        <v>15831.073883890418</v>
      </c>
      <c r="DB72" s="51">
        <v>90827.248002152512</v>
      </c>
      <c r="DC72" s="51">
        <v>849.92801593504885</v>
      </c>
      <c r="DD72" s="51">
        <v>178428.98713789281</v>
      </c>
      <c r="DE72" s="51">
        <v>212992.69275401082</v>
      </c>
      <c r="DF72" s="51">
        <v>2931.1874547657267</v>
      </c>
      <c r="DG72" s="51">
        <v>387949.49680586701</v>
      </c>
      <c r="DH72" s="51">
        <v>299166.28864702384</v>
      </c>
      <c r="DI72" s="51">
        <v>773911.82427477394</v>
      </c>
      <c r="DJ72" s="51">
        <v>42178.014877640417</v>
      </c>
      <c r="DK72" s="51">
        <v>878125.14356383367</v>
      </c>
      <c r="DL72" s="51">
        <v>972274.04653103754</v>
      </c>
      <c r="DM72" s="51">
        <v>0</v>
      </c>
      <c r="DN72" s="51">
        <v>2209.4617967610675</v>
      </c>
      <c r="DO72" s="51">
        <v>636576.46796775435</v>
      </c>
      <c r="DP72" s="51">
        <v>7474683.3520941222</v>
      </c>
      <c r="DQ72" s="51">
        <v>7131.1907910910504</v>
      </c>
      <c r="DR72" s="51">
        <v>313583.49752075912</v>
      </c>
      <c r="DS72" s="51">
        <v>0</v>
      </c>
      <c r="DT72" s="51">
        <v>0</v>
      </c>
      <c r="DU72" s="51">
        <v>237827.44250938308</v>
      </c>
      <c r="DV72" s="51">
        <v>801.18634414544647</v>
      </c>
      <c r="DW72" s="51">
        <v>85314.686420259124</v>
      </c>
      <c r="DX72" s="51">
        <v>91514.17061495893</v>
      </c>
      <c r="DY72" s="51">
        <v>7174.2393201975019</v>
      </c>
      <c r="DZ72" s="51">
        <v>877.98899330404572</v>
      </c>
      <c r="EA72" s="51">
        <v>620.64580758511556</v>
      </c>
      <c r="EB72" s="51">
        <v>33228.75930076692</v>
      </c>
      <c r="EC72" s="51">
        <v>962.65373612436838</v>
      </c>
      <c r="ED72" s="51">
        <v>1412.2539178391705</v>
      </c>
      <c r="EE72" s="51">
        <v>104452.93311791163</v>
      </c>
      <c r="EF72" s="51">
        <v>506.15844505713693</v>
      </c>
      <c r="EG72" s="51">
        <v>0</v>
      </c>
      <c r="EH72" s="51">
        <v>25.25314191367568</v>
      </c>
      <c r="EI72" s="51">
        <v>38633.502153401438</v>
      </c>
      <c r="EJ72" s="51">
        <v>45.345788822341817</v>
      </c>
      <c r="EK72" s="51">
        <v>2408.3475674482047</v>
      </c>
      <c r="EL72" s="51">
        <v>42350.42672123135</v>
      </c>
      <c r="EM72" s="51">
        <v>2815.3435180269703</v>
      </c>
      <c r="EN72" s="51">
        <v>18732.973328829488</v>
      </c>
      <c r="EO72" s="51">
        <v>3326.7155007823008</v>
      </c>
      <c r="EP72" s="51">
        <v>1994.9131084448663</v>
      </c>
      <c r="EQ72" s="51">
        <v>14668.878299895019</v>
      </c>
      <c r="ER72" s="51">
        <v>1551.9375656451782</v>
      </c>
      <c r="ES72" s="51">
        <v>10816.798779762641</v>
      </c>
      <c r="ET72" s="51">
        <v>2675.3335117569759</v>
      </c>
      <c r="EU72" s="51">
        <v>7970.7851840072444</v>
      </c>
      <c r="EV72" s="51">
        <v>22767.623533788661</v>
      </c>
      <c r="EW72" s="51">
        <v>104769.96041013332</v>
      </c>
      <c r="EX72" s="51">
        <v>56917.269294329068</v>
      </c>
      <c r="EY72" s="51">
        <v>10511.348933957184</v>
      </c>
      <c r="EZ72" s="51">
        <v>188872.03160952605</v>
      </c>
      <c r="FA72" s="51">
        <v>2071.5253390558805</v>
      </c>
      <c r="FB72" s="51">
        <v>948.0652421519261</v>
      </c>
      <c r="FC72" s="51">
        <v>585.42454679423236</v>
      </c>
      <c r="FD72" s="51">
        <v>362.19886435288436</v>
      </c>
      <c r="FE72" s="51">
        <v>1173.6897320697776</v>
      </c>
      <c r="FF72" s="51">
        <v>16677.510419996375</v>
      </c>
      <c r="FG72" s="51">
        <v>2846.0529272203339</v>
      </c>
      <c r="FH72" s="51">
        <v>36389.843538610374</v>
      </c>
      <c r="FI72" s="51">
        <v>50801.601600100541</v>
      </c>
      <c r="FJ72" s="51">
        <v>1824.4710110963363</v>
      </c>
      <c r="FK72" s="58">
        <v>62104433.240435824</v>
      </c>
      <c r="FL72" s="59">
        <v>2986938.1753877401</v>
      </c>
      <c r="FM72" s="62">
        <v>2986938.1753877401</v>
      </c>
      <c r="FN72" s="62">
        <v>0</v>
      </c>
      <c r="FO72" s="59">
        <v>106409.72636901028</v>
      </c>
      <c r="FP72" s="62">
        <v>0</v>
      </c>
      <c r="FQ72" s="59">
        <v>106409.72636901028</v>
      </c>
      <c r="FR72" s="62">
        <v>15843566.060258148</v>
      </c>
      <c r="FS72" s="62">
        <v>0</v>
      </c>
      <c r="FT72" s="59">
        <v>15843566.060258148</v>
      </c>
      <c r="FU72" s="59">
        <v>81041347.202450722</v>
      </c>
      <c r="FW72" s="60">
        <f>+[1]Supply!FS72</f>
        <v>81041347.202450722</v>
      </c>
      <c r="FX72" s="61">
        <f t="shared" si="1"/>
        <v>0</v>
      </c>
    </row>
    <row r="73" spans="1:180" s="63" customFormat="1" ht="14.4" x14ac:dyDescent="0.3">
      <c r="A73" s="86" t="s">
        <v>98</v>
      </c>
      <c r="B73" s="43">
        <v>69</v>
      </c>
      <c r="C73" s="51">
        <v>1121201.5877598098</v>
      </c>
      <c r="D73" s="51">
        <v>820405.11543864617</v>
      </c>
      <c r="E73" s="51">
        <v>71406.92860989763</v>
      </c>
      <c r="F73" s="51">
        <v>51299.638511845267</v>
      </c>
      <c r="G73" s="51">
        <v>13535.557640055422</v>
      </c>
      <c r="H73" s="51">
        <v>477776.68883688917</v>
      </c>
      <c r="I73" s="51">
        <v>129305.08603892401</v>
      </c>
      <c r="J73" s="51">
        <v>63070.251670853904</v>
      </c>
      <c r="K73" s="51">
        <v>160567.11826136737</v>
      </c>
      <c r="L73" s="51">
        <v>4348.7666745168617</v>
      </c>
      <c r="M73" s="51">
        <v>46722.114894833278</v>
      </c>
      <c r="N73" s="51">
        <v>163141.79102035557</v>
      </c>
      <c r="O73" s="51">
        <v>338611.11645781714</v>
      </c>
      <c r="P73" s="51">
        <v>1886.2026076535226</v>
      </c>
      <c r="Q73" s="51">
        <v>8136.1377063123455</v>
      </c>
      <c r="R73" s="51">
        <v>23098.683406357104</v>
      </c>
      <c r="S73" s="51">
        <v>252176.70882671219</v>
      </c>
      <c r="T73" s="51">
        <v>61545.288192903747</v>
      </c>
      <c r="U73" s="51">
        <v>12810.983217618017</v>
      </c>
      <c r="V73" s="51">
        <v>53180.391850121909</v>
      </c>
      <c r="W73" s="51">
        <v>11281.12343999963</v>
      </c>
      <c r="X73" s="51">
        <v>7398.5848291775274</v>
      </c>
      <c r="Y73" s="51">
        <v>2304.3436721298071</v>
      </c>
      <c r="Z73" s="51">
        <v>14428.127978806284</v>
      </c>
      <c r="AA73" s="51">
        <v>25065.130959933053</v>
      </c>
      <c r="AB73" s="51">
        <v>944382.40114279743</v>
      </c>
      <c r="AC73" s="51">
        <v>198739.67924783548</v>
      </c>
      <c r="AD73" s="51">
        <v>17210.367296415181</v>
      </c>
      <c r="AE73" s="51">
        <v>0</v>
      </c>
      <c r="AF73" s="51">
        <v>0</v>
      </c>
      <c r="AG73" s="51">
        <v>12385.690148896525</v>
      </c>
      <c r="AH73" s="51">
        <v>20183.171729258076</v>
      </c>
      <c r="AI73" s="51">
        <v>7050.1077559945652</v>
      </c>
      <c r="AJ73" s="51">
        <v>75.378890401141987</v>
      </c>
      <c r="AK73" s="51">
        <v>1162960.7192570902</v>
      </c>
      <c r="AL73" s="51">
        <v>1233810.1624799829</v>
      </c>
      <c r="AM73" s="51">
        <v>310043.66939192283</v>
      </c>
      <c r="AN73" s="51">
        <v>1977767.9434892419</v>
      </c>
      <c r="AO73" s="51">
        <v>1006375.8959815069</v>
      </c>
      <c r="AP73" s="51">
        <v>343424.47612960159</v>
      </c>
      <c r="AQ73" s="51">
        <v>107949.53505953077</v>
      </c>
      <c r="AR73" s="51">
        <v>621589.09989835822</v>
      </c>
      <c r="AS73" s="51">
        <v>527649.31337405555</v>
      </c>
      <c r="AT73" s="51">
        <v>39891.648822053954</v>
      </c>
      <c r="AU73" s="51">
        <v>1982410.6106195524</v>
      </c>
      <c r="AV73" s="51">
        <v>507811.94231154042</v>
      </c>
      <c r="AW73" s="51">
        <v>27491.819818413558</v>
      </c>
      <c r="AX73" s="51">
        <v>96710.750764729237</v>
      </c>
      <c r="AY73" s="51">
        <v>1814256.0897314921</v>
      </c>
      <c r="AZ73" s="51">
        <v>37460.841939268306</v>
      </c>
      <c r="BA73" s="51">
        <v>312469.6755634087</v>
      </c>
      <c r="BB73" s="51">
        <v>1155321.1629317217</v>
      </c>
      <c r="BC73" s="51">
        <v>1795494.2933355607</v>
      </c>
      <c r="BD73" s="51">
        <v>3723253.6816503098</v>
      </c>
      <c r="BE73" s="51">
        <v>1706498.9765686803</v>
      </c>
      <c r="BF73" s="51">
        <v>1139895.8131377196</v>
      </c>
      <c r="BG73" s="51">
        <v>3819154.3912036493</v>
      </c>
      <c r="BH73" s="51">
        <v>1263088.2015168928</v>
      </c>
      <c r="BI73" s="51">
        <v>74670.679714819838</v>
      </c>
      <c r="BJ73" s="51">
        <v>518781.0362796011</v>
      </c>
      <c r="BK73" s="51">
        <v>314.8995561191943</v>
      </c>
      <c r="BL73" s="51">
        <v>168782.6538412552</v>
      </c>
      <c r="BM73" s="51">
        <v>821018.89601632301</v>
      </c>
      <c r="BN73" s="51">
        <v>1796372.742981775</v>
      </c>
      <c r="BO73" s="51">
        <v>507632.79142460373</v>
      </c>
      <c r="BP73" s="51">
        <v>2040133.9495292504</v>
      </c>
      <c r="BQ73" s="51">
        <v>858574.83580016461</v>
      </c>
      <c r="BR73" s="51">
        <v>812317.52516493306</v>
      </c>
      <c r="BS73" s="51">
        <v>20947854.901819788</v>
      </c>
      <c r="BT73" s="51">
        <v>51354.07488098168</v>
      </c>
      <c r="BU73" s="51">
        <v>43248.783736377831</v>
      </c>
      <c r="BV73" s="51">
        <v>435682.84861947771</v>
      </c>
      <c r="BW73" s="51">
        <v>116105.84428734725</v>
      </c>
      <c r="BX73" s="51">
        <v>69424.336219283708</v>
      </c>
      <c r="BY73" s="51">
        <v>38076.713614102759</v>
      </c>
      <c r="BZ73" s="51">
        <v>1193256.2743271354</v>
      </c>
      <c r="CA73" s="51">
        <v>2193958.1142997304</v>
      </c>
      <c r="CB73" s="51">
        <v>885471.53653035045</v>
      </c>
      <c r="CC73" s="51">
        <v>4202207.2815565374</v>
      </c>
      <c r="CD73" s="51">
        <v>1570293.7675095566</v>
      </c>
      <c r="CE73" s="51">
        <v>1105746.1430803023</v>
      </c>
      <c r="CF73" s="51">
        <v>172288.93730205204</v>
      </c>
      <c r="CG73" s="51">
        <v>933684.15577723959</v>
      </c>
      <c r="CH73" s="51">
        <v>10821.792592538503</v>
      </c>
      <c r="CI73" s="51">
        <v>984522.03282704565</v>
      </c>
      <c r="CJ73" s="51">
        <v>804868.36964916973</v>
      </c>
      <c r="CK73" s="51">
        <v>35239.138970258791</v>
      </c>
      <c r="CL73" s="51">
        <v>884534.61650853464</v>
      </c>
      <c r="CM73" s="51">
        <v>48960.493542494085</v>
      </c>
      <c r="CN73" s="51">
        <v>777439.0426895991</v>
      </c>
      <c r="CO73" s="51">
        <v>22891.858921266525</v>
      </c>
      <c r="CP73" s="51">
        <v>4911583.1329717888</v>
      </c>
      <c r="CQ73" s="51">
        <v>7425146.8278612634</v>
      </c>
      <c r="CR73" s="51">
        <v>1234670.2123094604</v>
      </c>
      <c r="CS73" s="51">
        <v>602290.31004105695</v>
      </c>
      <c r="CT73" s="51">
        <v>1739092.5174332724</v>
      </c>
      <c r="CU73" s="51">
        <v>1121904.1615090251</v>
      </c>
      <c r="CV73" s="51">
        <v>142235.24149787158</v>
      </c>
      <c r="CW73" s="51">
        <v>35566.912900834919</v>
      </c>
      <c r="CX73" s="51">
        <v>182.34187350782506</v>
      </c>
      <c r="CY73" s="51">
        <v>1378.4968439486188</v>
      </c>
      <c r="CZ73" s="51">
        <v>67818.438955029749</v>
      </c>
      <c r="DA73" s="51">
        <v>5166.1476614925996</v>
      </c>
      <c r="DB73" s="51">
        <v>117409.829090467</v>
      </c>
      <c r="DC73" s="51">
        <v>773.16119554501461</v>
      </c>
      <c r="DD73" s="51">
        <v>1911877.1945536041</v>
      </c>
      <c r="DE73" s="51">
        <v>1016346.6906160535</v>
      </c>
      <c r="DF73" s="51">
        <v>2172.5607084531594</v>
      </c>
      <c r="DG73" s="51">
        <v>315806.90071175597</v>
      </c>
      <c r="DH73" s="51">
        <v>581366.14126589277</v>
      </c>
      <c r="DI73" s="51">
        <v>1438882.1027244329</v>
      </c>
      <c r="DJ73" s="51">
        <v>35685.84469632242</v>
      </c>
      <c r="DK73" s="51">
        <v>75455.74217707268</v>
      </c>
      <c r="DL73" s="51">
        <v>2614827.8761788956</v>
      </c>
      <c r="DM73" s="51">
        <v>1965.5640603085994</v>
      </c>
      <c r="DN73" s="51">
        <v>2530.5969670268437</v>
      </c>
      <c r="DO73" s="51">
        <v>44318.355717085033</v>
      </c>
      <c r="DP73" s="51">
        <v>85753.753401376511</v>
      </c>
      <c r="DQ73" s="51">
        <v>3468.6457615068202</v>
      </c>
      <c r="DR73" s="51">
        <v>310041.31000325212</v>
      </c>
      <c r="DS73" s="51">
        <v>4338.9147309064774</v>
      </c>
      <c r="DT73" s="51">
        <v>794.28113865497562</v>
      </c>
      <c r="DU73" s="51">
        <v>71565.477694239089</v>
      </c>
      <c r="DV73" s="51">
        <v>2452.0273612888109</v>
      </c>
      <c r="DW73" s="51">
        <v>76680.987580304674</v>
      </c>
      <c r="DX73" s="51">
        <v>218837.91352360748</v>
      </c>
      <c r="DY73" s="51">
        <v>18506.939551769679</v>
      </c>
      <c r="DZ73" s="51">
        <v>11395.346580190233</v>
      </c>
      <c r="EA73" s="51">
        <v>1785.7785816268054</v>
      </c>
      <c r="EB73" s="51">
        <v>30395.102144804005</v>
      </c>
      <c r="EC73" s="51">
        <v>77646.197563316688</v>
      </c>
      <c r="ED73" s="51">
        <v>2851.8823811183615</v>
      </c>
      <c r="EE73" s="51">
        <v>111853.00833696722</v>
      </c>
      <c r="EF73" s="51">
        <v>601.11555405155354</v>
      </c>
      <c r="EG73" s="51">
        <v>0</v>
      </c>
      <c r="EH73" s="51">
        <v>1046.1503268077008</v>
      </c>
      <c r="EI73" s="51">
        <v>46290.960077612224</v>
      </c>
      <c r="EJ73" s="51">
        <v>1523.8988767450587</v>
      </c>
      <c r="EK73" s="51">
        <v>7240.6222868723244</v>
      </c>
      <c r="EL73" s="51">
        <v>67453.231721198666</v>
      </c>
      <c r="EM73" s="51">
        <v>19556.525117158551</v>
      </c>
      <c r="EN73" s="51">
        <v>315430.67733075545</v>
      </c>
      <c r="EO73" s="51">
        <v>13429.728601661465</v>
      </c>
      <c r="EP73" s="51">
        <v>935.58984441289419</v>
      </c>
      <c r="EQ73" s="51">
        <v>4213.4901969464536</v>
      </c>
      <c r="ER73" s="51">
        <v>3170.9022879000336</v>
      </c>
      <c r="ES73" s="51">
        <v>2781.7635132238197</v>
      </c>
      <c r="ET73" s="51">
        <v>1367.7511665121885</v>
      </c>
      <c r="EU73" s="51">
        <v>15163.515581404979</v>
      </c>
      <c r="EV73" s="51">
        <v>102421.89161098539</v>
      </c>
      <c r="EW73" s="51">
        <v>232467.79736033099</v>
      </c>
      <c r="EX73" s="51">
        <v>99929.017006367067</v>
      </c>
      <c r="EY73" s="51">
        <v>30734.671823863875</v>
      </c>
      <c r="EZ73" s="51">
        <v>129551.45054258032</v>
      </c>
      <c r="FA73" s="51">
        <v>13045.031674986727</v>
      </c>
      <c r="FB73" s="51">
        <v>2414.9002452729833</v>
      </c>
      <c r="FC73" s="51">
        <v>2645.2468581716912</v>
      </c>
      <c r="FD73" s="51">
        <v>1470.4651045937057</v>
      </c>
      <c r="FE73" s="51">
        <v>2126.74624710221</v>
      </c>
      <c r="FF73" s="51">
        <v>31024.099163955056</v>
      </c>
      <c r="FG73" s="51">
        <v>30157.279885791348</v>
      </c>
      <c r="FH73" s="51">
        <v>43692.415665296554</v>
      </c>
      <c r="FI73" s="51">
        <v>143528.80554808897</v>
      </c>
      <c r="FJ73" s="51">
        <v>9184.2347624231916</v>
      </c>
      <c r="FK73" s="58">
        <v>104823462.89410087</v>
      </c>
      <c r="FL73" s="59">
        <v>3323418.57154425</v>
      </c>
      <c r="FM73" s="62">
        <v>3323418.57154425</v>
      </c>
      <c r="FN73" s="62">
        <v>0</v>
      </c>
      <c r="FO73" s="59">
        <v>2714424.0984239355</v>
      </c>
      <c r="FP73" s="62">
        <v>0</v>
      </c>
      <c r="FQ73" s="59">
        <v>2714424.0984239355</v>
      </c>
      <c r="FR73" s="62">
        <v>65039730.904627897</v>
      </c>
      <c r="FS73" s="62">
        <v>0</v>
      </c>
      <c r="FT73" s="59">
        <v>65039730.904627897</v>
      </c>
      <c r="FU73" s="59">
        <v>175901036.46869695</v>
      </c>
      <c r="FW73" s="60">
        <f>+[1]Supply!FS73</f>
        <v>175901036.46869695</v>
      </c>
      <c r="FX73" s="61">
        <f t="shared" si="1"/>
        <v>0</v>
      </c>
    </row>
    <row r="74" spans="1:180" s="63" customFormat="1" ht="14.4" x14ac:dyDescent="0.3">
      <c r="A74" s="86" t="s">
        <v>99</v>
      </c>
      <c r="B74" s="43">
        <v>70</v>
      </c>
      <c r="C74" s="51">
        <v>64221.224374381993</v>
      </c>
      <c r="D74" s="51">
        <v>1220.8003034562259</v>
      </c>
      <c r="E74" s="51">
        <v>601.82506593062271</v>
      </c>
      <c r="F74" s="51">
        <v>0</v>
      </c>
      <c r="G74" s="51">
        <v>3647.7237464038449</v>
      </c>
      <c r="H74" s="51">
        <v>2770.5771817907798</v>
      </c>
      <c r="I74" s="51">
        <v>349.43483356518533</v>
      </c>
      <c r="J74" s="51">
        <v>2010.0104527212541</v>
      </c>
      <c r="K74" s="51">
        <v>1643.0125698358554</v>
      </c>
      <c r="L74" s="51">
        <v>0</v>
      </c>
      <c r="M74" s="51">
        <v>0</v>
      </c>
      <c r="N74" s="51">
        <v>1146.0916612881415</v>
      </c>
      <c r="O74" s="51">
        <v>9836.2409533506343</v>
      </c>
      <c r="P74" s="51">
        <v>0</v>
      </c>
      <c r="Q74" s="51">
        <v>61.058708003210782</v>
      </c>
      <c r="R74" s="51">
        <v>180.63505370784586</v>
      </c>
      <c r="S74" s="51">
        <v>2879.4276561031566</v>
      </c>
      <c r="T74" s="51">
        <v>1691.7173121193568</v>
      </c>
      <c r="U74" s="51">
        <v>8116.2226039963807</v>
      </c>
      <c r="V74" s="51">
        <v>5761.2126920691999</v>
      </c>
      <c r="W74" s="51">
        <v>0</v>
      </c>
      <c r="X74" s="51">
        <v>81.835496045877662</v>
      </c>
      <c r="Y74" s="51">
        <v>1342.728108818596</v>
      </c>
      <c r="Z74" s="51">
        <v>661.05904354833842</v>
      </c>
      <c r="AA74" s="51">
        <v>43.77915537832358</v>
      </c>
      <c r="AB74" s="51">
        <v>11642.69959115671</v>
      </c>
      <c r="AC74" s="51">
        <v>5150.3530678610796</v>
      </c>
      <c r="AD74" s="51">
        <v>16801.790388475558</v>
      </c>
      <c r="AE74" s="51">
        <v>0</v>
      </c>
      <c r="AF74" s="51">
        <v>0</v>
      </c>
      <c r="AG74" s="51">
        <v>2315.8849700463256</v>
      </c>
      <c r="AH74" s="51">
        <v>1522.4259581165413</v>
      </c>
      <c r="AI74" s="51">
        <v>150.35166130820744</v>
      </c>
      <c r="AJ74" s="51">
        <v>256.08886406559481</v>
      </c>
      <c r="AK74" s="51">
        <v>1272.5403152188724</v>
      </c>
      <c r="AL74" s="51">
        <v>59389.693470690458</v>
      </c>
      <c r="AM74" s="51">
        <v>29155.12762284149</v>
      </c>
      <c r="AN74" s="51">
        <v>461.23832486040499</v>
      </c>
      <c r="AO74" s="51">
        <v>94.894649787194084</v>
      </c>
      <c r="AP74" s="51">
        <v>409.11669320708808</v>
      </c>
      <c r="AQ74" s="51">
        <v>29993.58092667655</v>
      </c>
      <c r="AR74" s="51">
        <v>671.49050886719306</v>
      </c>
      <c r="AS74" s="51">
        <v>708.01584366320753</v>
      </c>
      <c r="AT74" s="51">
        <v>90.680135439297814</v>
      </c>
      <c r="AU74" s="51">
        <v>11587.385537383861</v>
      </c>
      <c r="AV74" s="51">
        <v>5538.1622999541887</v>
      </c>
      <c r="AW74" s="51">
        <v>217515.05983270172</v>
      </c>
      <c r="AX74" s="51">
        <v>49182.972190505934</v>
      </c>
      <c r="AY74" s="51">
        <v>81548.84948933126</v>
      </c>
      <c r="AZ74" s="51">
        <v>31.130991274396219</v>
      </c>
      <c r="BA74" s="51">
        <v>597.65083668049203</v>
      </c>
      <c r="BB74" s="51">
        <v>2442.9049120885929</v>
      </c>
      <c r="BC74" s="51">
        <v>12226.405384566879</v>
      </c>
      <c r="BD74" s="51">
        <v>330.35975225154533</v>
      </c>
      <c r="BE74" s="51">
        <v>2551.6457809983767</v>
      </c>
      <c r="BF74" s="51">
        <v>14198.30573181703</v>
      </c>
      <c r="BG74" s="51">
        <v>3687.9584957209768</v>
      </c>
      <c r="BH74" s="51">
        <v>1945.787691754384</v>
      </c>
      <c r="BI74" s="51">
        <v>16.343336280682056</v>
      </c>
      <c r="BJ74" s="51">
        <v>158.17907153834361</v>
      </c>
      <c r="BK74" s="51">
        <v>2.2967185610907577</v>
      </c>
      <c r="BL74" s="51">
        <v>79342.959804608472</v>
      </c>
      <c r="BM74" s="51">
        <v>3242.2315587169237</v>
      </c>
      <c r="BN74" s="51">
        <v>250.45947350194589</v>
      </c>
      <c r="BO74" s="51">
        <v>163360.21460134213</v>
      </c>
      <c r="BP74" s="51">
        <v>131537.75761633497</v>
      </c>
      <c r="BQ74" s="51">
        <v>231617.32294407536</v>
      </c>
      <c r="BR74" s="51">
        <v>652.39872735526171</v>
      </c>
      <c r="BS74" s="51">
        <v>325370.60535503685</v>
      </c>
      <c r="BT74" s="51">
        <v>3460401.4745175629</v>
      </c>
      <c r="BU74" s="51">
        <v>10030.440551955295</v>
      </c>
      <c r="BV74" s="51">
        <v>2572.8353087865307</v>
      </c>
      <c r="BW74" s="51">
        <v>118234.26718324974</v>
      </c>
      <c r="BX74" s="51">
        <v>13474.550960322009</v>
      </c>
      <c r="BY74" s="51">
        <v>121486.783358783</v>
      </c>
      <c r="BZ74" s="51">
        <v>493374.35275045561</v>
      </c>
      <c r="CA74" s="51">
        <v>1220872.1066968085</v>
      </c>
      <c r="CB74" s="51">
        <v>23893.618831794025</v>
      </c>
      <c r="CC74" s="51">
        <v>1036.5349618540697</v>
      </c>
      <c r="CD74" s="51">
        <v>763945.54844290903</v>
      </c>
      <c r="CE74" s="51">
        <v>4134.8954810807791</v>
      </c>
      <c r="CF74" s="51">
        <v>235095.37685069611</v>
      </c>
      <c r="CG74" s="51">
        <v>2701.1182046554363</v>
      </c>
      <c r="CH74" s="51">
        <v>273393.15386327374</v>
      </c>
      <c r="CI74" s="51">
        <v>17476.939135424109</v>
      </c>
      <c r="CJ74" s="51">
        <v>69.992628626303087</v>
      </c>
      <c r="CK74" s="51">
        <v>722.42695964597681</v>
      </c>
      <c r="CL74" s="51">
        <v>2518.6618960271476</v>
      </c>
      <c r="CM74" s="51">
        <v>40801.850233849502</v>
      </c>
      <c r="CN74" s="51">
        <v>3713.8783459790188</v>
      </c>
      <c r="CO74" s="51">
        <v>1523.8077792222491</v>
      </c>
      <c r="CP74" s="51">
        <v>1912114.7253518023</v>
      </c>
      <c r="CQ74" s="51">
        <v>1046.6804631736302</v>
      </c>
      <c r="CR74" s="51">
        <v>575047.13849291473</v>
      </c>
      <c r="CS74" s="51">
        <v>2594.5066242531875</v>
      </c>
      <c r="CT74" s="51">
        <v>133231.71752342288</v>
      </c>
      <c r="CU74" s="51">
        <v>72948.654763590457</v>
      </c>
      <c r="CV74" s="51">
        <v>88545.059411418246</v>
      </c>
      <c r="CW74" s="51">
        <v>9302.3560646152946</v>
      </c>
      <c r="CX74" s="51">
        <v>23.703983024630389</v>
      </c>
      <c r="CY74" s="51">
        <v>56.567252833313383</v>
      </c>
      <c r="CZ74" s="51">
        <v>188.58935704692186</v>
      </c>
      <c r="DA74" s="51">
        <v>101.49430171999954</v>
      </c>
      <c r="DB74" s="51">
        <v>902.68222016622235</v>
      </c>
      <c r="DC74" s="51">
        <v>62.544890586156512</v>
      </c>
      <c r="DD74" s="51">
        <v>2444203.9794945521</v>
      </c>
      <c r="DE74" s="51">
        <v>791980.41979655309</v>
      </c>
      <c r="DF74" s="51">
        <v>10881.09193324523</v>
      </c>
      <c r="DG74" s="51">
        <v>128587.39544377217</v>
      </c>
      <c r="DH74" s="51">
        <v>619289.48106596118</v>
      </c>
      <c r="DI74" s="51">
        <v>303716.59182159539</v>
      </c>
      <c r="DJ74" s="51">
        <v>9283.587421392167</v>
      </c>
      <c r="DK74" s="51">
        <v>39201.284624436295</v>
      </c>
      <c r="DL74" s="51">
        <v>272161.28510923369</v>
      </c>
      <c r="DM74" s="51">
        <v>626.04702669880214</v>
      </c>
      <c r="DN74" s="51">
        <v>639.43784610751493</v>
      </c>
      <c r="DO74" s="51">
        <v>18661.756712461123</v>
      </c>
      <c r="DP74" s="51">
        <v>71616.183165781666</v>
      </c>
      <c r="DQ74" s="51">
        <v>1123.5581035778152</v>
      </c>
      <c r="DR74" s="51">
        <v>63626.828060736625</v>
      </c>
      <c r="DS74" s="51">
        <v>0</v>
      </c>
      <c r="DT74" s="51">
        <v>0</v>
      </c>
      <c r="DU74" s="51">
        <v>12034.797491454734</v>
      </c>
      <c r="DV74" s="51">
        <v>557.90196916068214</v>
      </c>
      <c r="DW74" s="51">
        <v>53457.66170300002</v>
      </c>
      <c r="DX74" s="51">
        <v>99760.626872382898</v>
      </c>
      <c r="DY74" s="51">
        <v>1241.7052708203962</v>
      </c>
      <c r="DZ74" s="51">
        <v>1500.6959663451896</v>
      </c>
      <c r="EA74" s="51">
        <v>1952.0713352331277</v>
      </c>
      <c r="EB74" s="51">
        <v>22126.957699992432</v>
      </c>
      <c r="EC74" s="51">
        <v>1465.0036163107329</v>
      </c>
      <c r="ED74" s="51">
        <v>1724.4079242799435</v>
      </c>
      <c r="EE74" s="51">
        <v>115097.34781028211</v>
      </c>
      <c r="EF74" s="51">
        <v>1729.819325044482</v>
      </c>
      <c r="EG74" s="51">
        <v>0</v>
      </c>
      <c r="EH74" s="51">
        <v>521.80305185274267</v>
      </c>
      <c r="EI74" s="51">
        <v>23561.333006222198</v>
      </c>
      <c r="EJ74" s="51">
        <v>790.88376421728663</v>
      </c>
      <c r="EK74" s="51">
        <v>3448.1461668687639</v>
      </c>
      <c r="EL74" s="51">
        <v>11681.433412373886</v>
      </c>
      <c r="EM74" s="51">
        <v>29554.255288420089</v>
      </c>
      <c r="EN74" s="51">
        <v>104641.93089993957</v>
      </c>
      <c r="EO74" s="51">
        <v>3793.3406698346671</v>
      </c>
      <c r="EP74" s="51">
        <v>833.16939975521109</v>
      </c>
      <c r="EQ74" s="51">
        <v>5017.2970158477519</v>
      </c>
      <c r="ER74" s="51">
        <v>433.87342883239961</v>
      </c>
      <c r="ES74" s="51">
        <v>3115.667697457025</v>
      </c>
      <c r="ET74" s="51">
        <v>282.62677604419986</v>
      </c>
      <c r="EU74" s="51">
        <v>382.75528810734528</v>
      </c>
      <c r="EV74" s="51">
        <v>28613.716668958292</v>
      </c>
      <c r="EW74" s="51">
        <v>73695.063713577299</v>
      </c>
      <c r="EX74" s="51">
        <v>25218.228667213698</v>
      </c>
      <c r="EY74" s="51">
        <v>19966.254942150958</v>
      </c>
      <c r="EZ74" s="51">
        <v>40384.033924960029</v>
      </c>
      <c r="FA74" s="51">
        <v>1868.7368037718229</v>
      </c>
      <c r="FB74" s="51">
        <v>1060.7869043704118</v>
      </c>
      <c r="FC74" s="51">
        <v>69055.756274978703</v>
      </c>
      <c r="FD74" s="51">
        <v>1032.2869177918949</v>
      </c>
      <c r="FE74" s="51">
        <v>154.56508032216956</v>
      </c>
      <c r="FF74" s="51">
        <v>15985.060010174733</v>
      </c>
      <c r="FG74" s="51">
        <v>5364.4469442380578</v>
      </c>
      <c r="FH74" s="51">
        <v>2491.1225143686938</v>
      </c>
      <c r="FI74" s="51">
        <v>14415.834178763864</v>
      </c>
      <c r="FJ74" s="51">
        <v>4963.9024487962797</v>
      </c>
      <c r="FK74" s="58">
        <v>16795505.21021333</v>
      </c>
      <c r="FL74" s="59">
        <v>2927511.7045748634</v>
      </c>
      <c r="FM74" s="62">
        <v>2927511.7045748634</v>
      </c>
      <c r="FN74" s="62">
        <v>0</v>
      </c>
      <c r="FO74" s="59">
        <v>156109.55376792978</v>
      </c>
      <c r="FP74" s="62">
        <v>0</v>
      </c>
      <c r="FQ74" s="59">
        <v>156109.55376792978</v>
      </c>
      <c r="FR74" s="62">
        <v>5347412.5380159002</v>
      </c>
      <c r="FS74" s="62">
        <v>0</v>
      </c>
      <c r="FT74" s="59">
        <v>5347412.5380159002</v>
      </c>
      <c r="FU74" s="59">
        <v>25226539.006572023</v>
      </c>
      <c r="FW74" s="60">
        <f>+[1]Supply!FS74</f>
        <v>25226539.006572023</v>
      </c>
      <c r="FX74" s="61">
        <f t="shared" si="1"/>
        <v>0</v>
      </c>
    </row>
    <row r="75" spans="1:180" s="63" customFormat="1" ht="14.4" x14ac:dyDescent="0.3">
      <c r="A75" s="86" t="s">
        <v>100</v>
      </c>
      <c r="B75" s="43">
        <v>71</v>
      </c>
      <c r="C75" s="51">
        <v>0</v>
      </c>
      <c r="D75" s="51">
        <v>1496.0872592968392</v>
      </c>
      <c r="E75" s="51">
        <v>0</v>
      </c>
      <c r="F75" s="51">
        <v>0</v>
      </c>
      <c r="G75" s="51">
        <v>0</v>
      </c>
      <c r="H75" s="51">
        <v>51.762087501031537</v>
      </c>
      <c r="I75" s="51">
        <v>5475.6115820718796</v>
      </c>
      <c r="J75" s="51">
        <v>10823.063739026553</v>
      </c>
      <c r="K75" s="51">
        <v>1088.2846436700268</v>
      </c>
      <c r="L75" s="51">
        <v>0</v>
      </c>
      <c r="M75" s="51">
        <v>350.39563490440986</v>
      </c>
      <c r="N75" s="51">
        <v>503484.58443531953</v>
      </c>
      <c r="O75" s="51">
        <v>1078.9136696147152</v>
      </c>
      <c r="P75" s="51">
        <v>0</v>
      </c>
      <c r="Q75" s="51">
        <v>402.09591759785792</v>
      </c>
      <c r="R75" s="51">
        <v>81179.872946056916</v>
      </c>
      <c r="S75" s="51">
        <v>7831.8953712280991</v>
      </c>
      <c r="T75" s="51">
        <v>2067.0707041026531</v>
      </c>
      <c r="U75" s="51">
        <v>3850.6866968438285</v>
      </c>
      <c r="V75" s="51">
        <v>19211.370913962674</v>
      </c>
      <c r="W75" s="51">
        <v>0</v>
      </c>
      <c r="X75" s="51">
        <v>0</v>
      </c>
      <c r="Y75" s="51">
        <v>0</v>
      </c>
      <c r="Z75" s="51">
        <v>0</v>
      </c>
      <c r="AA75" s="51">
        <v>0</v>
      </c>
      <c r="AB75" s="51">
        <v>0</v>
      </c>
      <c r="AC75" s="51">
        <v>2650.3566396534793</v>
      </c>
      <c r="AD75" s="51">
        <v>6168.3412335129069</v>
      </c>
      <c r="AE75" s="51">
        <v>0</v>
      </c>
      <c r="AF75" s="51">
        <v>0</v>
      </c>
      <c r="AG75" s="51">
        <v>1235.3416624693011</v>
      </c>
      <c r="AH75" s="51">
        <v>9453.0621286249261</v>
      </c>
      <c r="AI75" s="51">
        <v>79.661204592213522</v>
      </c>
      <c r="AJ75" s="51">
        <v>0</v>
      </c>
      <c r="AK75" s="51">
        <v>209.93150483089195</v>
      </c>
      <c r="AL75" s="51">
        <v>2666.2968545542203</v>
      </c>
      <c r="AM75" s="51">
        <v>5030.126467145411</v>
      </c>
      <c r="AN75" s="51">
        <v>1.5875242695652814</v>
      </c>
      <c r="AO75" s="51">
        <v>2.4965918444356512</v>
      </c>
      <c r="AP75" s="51">
        <v>6225.8756971380535</v>
      </c>
      <c r="AQ75" s="51">
        <v>1646.3489711273594</v>
      </c>
      <c r="AR75" s="51">
        <v>129.21740065525324</v>
      </c>
      <c r="AS75" s="51">
        <v>0.70876092544757174</v>
      </c>
      <c r="AT75" s="51">
        <v>471.66871223036884</v>
      </c>
      <c r="AU75" s="51">
        <v>110.33257178370152</v>
      </c>
      <c r="AV75" s="51">
        <v>33.88490406554871</v>
      </c>
      <c r="AW75" s="51">
        <v>220.28560791123695</v>
      </c>
      <c r="AX75" s="51">
        <v>4.4076758423730418</v>
      </c>
      <c r="AY75" s="51">
        <v>101.19398036959248</v>
      </c>
      <c r="AZ75" s="51">
        <v>1.5806173546724709</v>
      </c>
      <c r="BA75" s="51">
        <v>73.419548952646764</v>
      </c>
      <c r="BB75" s="51">
        <v>1403.4301589166134</v>
      </c>
      <c r="BC75" s="51">
        <v>3774.9890385249673</v>
      </c>
      <c r="BD75" s="51">
        <v>4459.2777111652786</v>
      </c>
      <c r="BE75" s="51">
        <v>178.91218816484846</v>
      </c>
      <c r="BF75" s="51">
        <v>898.50446299035741</v>
      </c>
      <c r="BG75" s="51">
        <v>1225.7815739778084</v>
      </c>
      <c r="BH75" s="51">
        <v>671.90857405011934</v>
      </c>
      <c r="BI75" s="51">
        <v>0</v>
      </c>
      <c r="BJ75" s="51">
        <v>0</v>
      </c>
      <c r="BK75" s="51">
        <v>0</v>
      </c>
      <c r="BL75" s="51">
        <v>10783.636423840591</v>
      </c>
      <c r="BM75" s="51">
        <v>993.73451740573705</v>
      </c>
      <c r="BN75" s="51">
        <v>3.5242294616113878</v>
      </c>
      <c r="BO75" s="51">
        <v>52.909173206725697</v>
      </c>
      <c r="BP75" s="51">
        <v>1390.0611739613926</v>
      </c>
      <c r="BQ75" s="51">
        <v>167.25244011657196</v>
      </c>
      <c r="BR75" s="51">
        <v>510.66458419979222</v>
      </c>
      <c r="BS75" s="51">
        <v>3024.7338279626488</v>
      </c>
      <c r="BT75" s="51">
        <v>412.45792406153589</v>
      </c>
      <c r="BU75" s="51">
        <v>26397.615482083704</v>
      </c>
      <c r="BV75" s="51">
        <v>160520.81157583778</v>
      </c>
      <c r="BW75" s="51">
        <v>460207.53973214026</v>
      </c>
      <c r="BX75" s="51">
        <v>776.36975595650824</v>
      </c>
      <c r="BY75" s="51">
        <v>2418.0510093850039</v>
      </c>
      <c r="BZ75" s="51">
        <v>19756.498636840137</v>
      </c>
      <c r="CA75" s="51">
        <v>581.47072599735372</v>
      </c>
      <c r="CB75" s="51">
        <v>7.4296213906926063</v>
      </c>
      <c r="CC75" s="51">
        <v>0</v>
      </c>
      <c r="CD75" s="51">
        <v>0</v>
      </c>
      <c r="CE75" s="51">
        <v>91.643215755686995</v>
      </c>
      <c r="CF75" s="51">
        <v>0</v>
      </c>
      <c r="CG75" s="51">
        <v>43.932941901680493</v>
      </c>
      <c r="CH75" s="51">
        <v>0</v>
      </c>
      <c r="CI75" s="51">
        <v>17335.966680981801</v>
      </c>
      <c r="CJ75" s="51">
        <v>0</v>
      </c>
      <c r="CK75" s="51">
        <v>0</v>
      </c>
      <c r="CL75" s="51">
        <v>1119.1380829357556</v>
      </c>
      <c r="CM75" s="51">
        <v>0</v>
      </c>
      <c r="CN75" s="51">
        <v>72.67645767565746</v>
      </c>
      <c r="CO75" s="51">
        <v>498.69584028062945</v>
      </c>
      <c r="CP75" s="51">
        <v>0</v>
      </c>
      <c r="CQ75" s="51">
        <v>3963.4740682249389</v>
      </c>
      <c r="CR75" s="51">
        <v>14005.040890425495</v>
      </c>
      <c r="CS75" s="51">
        <v>296.10820953052672</v>
      </c>
      <c r="CT75" s="51">
        <v>684.57704653624592</v>
      </c>
      <c r="CU75" s="51">
        <v>158.41923252597206</v>
      </c>
      <c r="CV75" s="51">
        <v>76026.509896864212</v>
      </c>
      <c r="CW75" s="51">
        <v>595.04543378192386</v>
      </c>
      <c r="CX75" s="51">
        <v>0</v>
      </c>
      <c r="CY75" s="51">
        <v>708.86497357181759</v>
      </c>
      <c r="CZ75" s="51">
        <v>349.07022239807702</v>
      </c>
      <c r="DA75" s="51">
        <v>0</v>
      </c>
      <c r="DB75" s="51">
        <v>1048.9702810987656</v>
      </c>
      <c r="DC75" s="51">
        <v>206.51916595637888</v>
      </c>
      <c r="DD75" s="51">
        <v>16046415.927359484</v>
      </c>
      <c r="DE75" s="51">
        <v>8736361.0799169075</v>
      </c>
      <c r="DF75" s="51">
        <v>20617.738950224451</v>
      </c>
      <c r="DG75" s="51">
        <v>2695134.0982165369</v>
      </c>
      <c r="DH75" s="51">
        <v>2684598.6865684297</v>
      </c>
      <c r="DI75" s="51">
        <v>1153962.1745897306</v>
      </c>
      <c r="DJ75" s="51">
        <v>893.82075920747025</v>
      </c>
      <c r="DK75" s="51">
        <v>38.701748449332882</v>
      </c>
      <c r="DL75" s="51">
        <v>58825.6106007282</v>
      </c>
      <c r="DM75" s="51">
        <v>0</v>
      </c>
      <c r="DN75" s="51">
        <v>0</v>
      </c>
      <c r="DO75" s="51">
        <v>1340.2881095818184</v>
      </c>
      <c r="DP75" s="51">
        <v>8165.8972171608093</v>
      </c>
      <c r="DQ75" s="51">
        <v>33.375753551906357</v>
      </c>
      <c r="DR75" s="51">
        <v>340.03152318438248</v>
      </c>
      <c r="DS75" s="51">
        <v>0</v>
      </c>
      <c r="DT75" s="51">
        <v>0</v>
      </c>
      <c r="DU75" s="51">
        <v>20792.695991791406</v>
      </c>
      <c r="DV75" s="51">
        <v>0</v>
      </c>
      <c r="DW75" s="51">
        <v>11265.672249507517</v>
      </c>
      <c r="DX75" s="51">
        <v>10148.711481843295</v>
      </c>
      <c r="DY75" s="51">
        <v>0</v>
      </c>
      <c r="DZ75" s="51">
        <v>295.36414017767135</v>
      </c>
      <c r="EA75" s="51">
        <v>10.302924452215192</v>
      </c>
      <c r="EB75" s="51">
        <v>763066.63099626149</v>
      </c>
      <c r="EC75" s="51">
        <v>30.550330777911942</v>
      </c>
      <c r="ED75" s="51">
        <v>0</v>
      </c>
      <c r="EE75" s="51">
        <v>498.56541858884435</v>
      </c>
      <c r="EF75" s="51">
        <v>0</v>
      </c>
      <c r="EG75" s="51">
        <v>0</v>
      </c>
      <c r="EH75" s="51">
        <v>0</v>
      </c>
      <c r="EI75" s="51">
        <v>533845.40211342694</v>
      </c>
      <c r="EJ75" s="51">
        <v>0</v>
      </c>
      <c r="EK75" s="51">
        <v>77.092037867380682</v>
      </c>
      <c r="EL75" s="51">
        <v>102199.67134552608</v>
      </c>
      <c r="EM75" s="51">
        <v>690.39623187312111</v>
      </c>
      <c r="EN75" s="51">
        <v>26791.135044166807</v>
      </c>
      <c r="EO75" s="51">
        <v>449.60304873276669</v>
      </c>
      <c r="EP75" s="51">
        <v>0</v>
      </c>
      <c r="EQ75" s="51">
        <v>1447.311936856478</v>
      </c>
      <c r="ER75" s="51">
        <v>12.625503248433429</v>
      </c>
      <c r="ES75" s="51">
        <v>73.432551761625717</v>
      </c>
      <c r="ET75" s="51">
        <v>25.74671076717398</v>
      </c>
      <c r="EU75" s="51">
        <v>4118.4338077043012</v>
      </c>
      <c r="EV75" s="51">
        <v>45782.965554365124</v>
      </c>
      <c r="EW75" s="51">
        <v>12744.573048149065</v>
      </c>
      <c r="EX75" s="51">
        <v>10095.948713858508</v>
      </c>
      <c r="EY75" s="51">
        <v>1971.2736494688054</v>
      </c>
      <c r="EZ75" s="51">
        <v>5017.6085592235804</v>
      </c>
      <c r="FA75" s="51">
        <v>1256.5595877022183</v>
      </c>
      <c r="FB75" s="51">
        <v>77.586482909170101</v>
      </c>
      <c r="FC75" s="51">
        <v>52771.63028247995</v>
      </c>
      <c r="FD75" s="51">
        <v>161.7760011116732</v>
      </c>
      <c r="FE75" s="51">
        <v>10.206317279015501</v>
      </c>
      <c r="FF75" s="51">
        <v>705.91093093072004</v>
      </c>
      <c r="FG75" s="51">
        <v>5435.5681661804992</v>
      </c>
      <c r="FH75" s="51">
        <v>20.368599632556165</v>
      </c>
      <c r="FI75" s="51">
        <v>197658.77492756088</v>
      </c>
      <c r="FJ75" s="51">
        <v>0</v>
      </c>
      <c r="FK75" s="58">
        <v>34709007.565042496</v>
      </c>
      <c r="FL75" s="59">
        <v>3569757.10688922</v>
      </c>
      <c r="FM75" s="62">
        <v>3569757.10688922</v>
      </c>
      <c r="FN75" s="62">
        <v>0</v>
      </c>
      <c r="FO75" s="59">
        <v>-385859.77136812825</v>
      </c>
      <c r="FP75" s="62">
        <v>0</v>
      </c>
      <c r="FQ75" s="59">
        <v>-385859.77136812825</v>
      </c>
      <c r="FR75" s="62">
        <v>6018792.2108103288</v>
      </c>
      <c r="FS75" s="62">
        <v>0</v>
      </c>
      <c r="FT75" s="59">
        <v>6018792.2108103288</v>
      </c>
      <c r="FU75" s="59">
        <v>43911697.111373909</v>
      </c>
      <c r="FW75" s="60">
        <f>+[1]Supply!FS75</f>
        <v>43911697.111373916</v>
      </c>
      <c r="FX75" s="61">
        <f t="shared" si="1"/>
        <v>0</v>
      </c>
    </row>
    <row r="76" spans="1:180" s="63" customFormat="1" ht="14.4" x14ac:dyDescent="0.3">
      <c r="A76" s="86" t="s">
        <v>101</v>
      </c>
      <c r="B76" s="43">
        <v>72</v>
      </c>
      <c r="C76" s="51">
        <v>0</v>
      </c>
      <c r="D76" s="51">
        <v>986.52359971602357</v>
      </c>
      <c r="E76" s="51">
        <v>1370.9229195173946</v>
      </c>
      <c r="F76" s="51">
        <v>0</v>
      </c>
      <c r="G76" s="51">
        <v>0</v>
      </c>
      <c r="H76" s="51">
        <v>1668.8169628198657</v>
      </c>
      <c r="I76" s="51">
        <v>1298.3049770345206</v>
      </c>
      <c r="J76" s="51">
        <v>99.153584856716137</v>
      </c>
      <c r="K76" s="51">
        <v>358.62641890520132</v>
      </c>
      <c r="L76" s="51">
        <v>0</v>
      </c>
      <c r="M76" s="51">
        <v>395.70887057130722</v>
      </c>
      <c r="N76" s="51">
        <v>0</v>
      </c>
      <c r="O76" s="51">
        <v>742.21904318256918</v>
      </c>
      <c r="P76" s="51">
        <v>0</v>
      </c>
      <c r="Q76" s="51">
        <v>467.05148369586385</v>
      </c>
      <c r="R76" s="51">
        <v>90350.448755985737</v>
      </c>
      <c r="S76" s="51">
        <v>7323.062173372954</v>
      </c>
      <c r="T76" s="51">
        <v>5375.7098997399407</v>
      </c>
      <c r="U76" s="51">
        <v>5767.725293499384</v>
      </c>
      <c r="V76" s="51">
        <v>96300.181866949541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4566.3010892742122</v>
      </c>
      <c r="AC76" s="51">
        <v>2370.7352478478679</v>
      </c>
      <c r="AD76" s="51">
        <v>6221.5448917381709</v>
      </c>
      <c r="AE76" s="51">
        <v>0</v>
      </c>
      <c r="AF76" s="51">
        <v>0</v>
      </c>
      <c r="AG76" s="51">
        <v>3296.2212698849639</v>
      </c>
      <c r="AH76" s="51">
        <v>4839.7092257553577</v>
      </c>
      <c r="AI76" s="51">
        <v>334.37989471599172</v>
      </c>
      <c r="AJ76" s="51">
        <v>0</v>
      </c>
      <c r="AK76" s="51">
        <v>4.3899460042614029</v>
      </c>
      <c r="AL76" s="51">
        <v>4649.2581864804351</v>
      </c>
      <c r="AM76" s="51">
        <v>5003.8008575186777</v>
      </c>
      <c r="AN76" s="51">
        <v>1.2925614227898861</v>
      </c>
      <c r="AO76" s="51">
        <v>0</v>
      </c>
      <c r="AP76" s="51">
        <v>7056.9149794399191</v>
      </c>
      <c r="AQ76" s="51">
        <v>0</v>
      </c>
      <c r="AR76" s="51">
        <v>177.96128080680319</v>
      </c>
      <c r="AS76" s="51">
        <v>0</v>
      </c>
      <c r="AT76" s="51">
        <v>46.389855653017293</v>
      </c>
      <c r="AU76" s="51">
        <v>17.215416841257266</v>
      </c>
      <c r="AV76" s="51">
        <v>85.331148683037455</v>
      </c>
      <c r="AW76" s="51">
        <v>245.63962003929791</v>
      </c>
      <c r="AX76" s="51">
        <v>6.3531804578880813</v>
      </c>
      <c r="AY76" s="51">
        <v>39.952561290709809</v>
      </c>
      <c r="AZ76" s="51">
        <v>2.3925777592192401</v>
      </c>
      <c r="BA76" s="51">
        <v>555.44003346670104</v>
      </c>
      <c r="BB76" s="51">
        <v>865.64021227183412</v>
      </c>
      <c r="BC76" s="51">
        <v>3632.6848740232699</v>
      </c>
      <c r="BD76" s="51">
        <v>2286.8155096409087</v>
      </c>
      <c r="BE76" s="51">
        <v>220.01063976328092</v>
      </c>
      <c r="BF76" s="51">
        <v>405.31043640623193</v>
      </c>
      <c r="BG76" s="51">
        <v>21566.808609365129</v>
      </c>
      <c r="BH76" s="51">
        <v>167.06280379761435</v>
      </c>
      <c r="BI76" s="51">
        <v>0</v>
      </c>
      <c r="BJ76" s="51">
        <v>0</v>
      </c>
      <c r="BK76" s="51">
        <v>0</v>
      </c>
      <c r="BL76" s="51">
        <v>1952.6409304070175</v>
      </c>
      <c r="BM76" s="51">
        <v>12008.595284246911</v>
      </c>
      <c r="BN76" s="51">
        <v>52.724930828712971</v>
      </c>
      <c r="BO76" s="51">
        <v>0</v>
      </c>
      <c r="BP76" s="51">
        <v>55103.875875356724</v>
      </c>
      <c r="BQ76" s="51">
        <v>125.08320299528883</v>
      </c>
      <c r="BR76" s="51">
        <v>294.24473309137721</v>
      </c>
      <c r="BS76" s="51">
        <v>6057.8809156737234</v>
      </c>
      <c r="BT76" s="51">
        <v>0.73934517061130656</v>
      </c>
      <c r="BU76" s="51">
        <v>1402434.1184877476</v>
      </c>
      <c r="BV76" s="51">
        <v>3789022.0930281994</v>
      </c>
      <c r="BW76" s="51">
        <v>5546082.8660486322</v>
      </c>
      <c r="BX76" s="51">
        <v>23943.234462696018</v>
      </c>
      <c r="BY76" s="51">
        <v>51192.037880560652</v>
      </c>
      <c r="BZ76" s="51">
        <v>107698.16303283579</v>
      </c>
      <c r="CA76" s="51">
        <v>0</v>
      </c>
      <c r="CB76" s="51">
        <v>0</v>
      </c>
      <c r="CC76" s="51">
        <v>0</v>
      </c>
      <c r="CD76" s="51">
        <v>0</v>
      </c>
      <c r="CE76" s="51">
        <v>46.106481230861725</v>
      </c>
      <c r="CF76" s="51">
        <v>0</v>
      </c>
      <c r="CG76" s="51">
        <v>7.9546101162996994</v>
      </c>
      <c r="CH76" s="51">
        <v>0</v>
      </c>
      <c r="CI76" s="51">
        <v>0</v>
      </c>
      <c r="CJ76" s="51">
        <v>0</v>
      </c>
      <c r="CK76" s="51">
        <v>3258.111484001568</v>
      </c>
      <c r="CL76" s="51">
        <v>23.571667821432861</v>
      </c>
      <c r="CM76" s="51">
        <v>0</v>
      </c>
      <c r="CN76" s="51">
        <v>13.109732484254137</v>
      </c>
      <c r="CO76" s="51">
        <v>27557.564274311295</v>
      </c>
      <c r="CP76" s="51">
        <v>0</v>
      </c>
      <c r="CQ76" s="51">
        <v>9866.4171854401648</v>
      </c>
      <c r="CR76" s="51">
        <v>6473.4346179085514</v>
      </c>
      <c r="CS76" s="51">
        <v>0</v>
      </c>
      <c r="CT76" s="51">
        <v>0</v>
      </c>
      <c r="CU76" s="51">
        <v>68.376747891100209</v>
      </c>
      <c r="CV76" s="51">
        <v>235013.8010934114</v>
      </c>
      <c r="CW76" s="51">
        <v>2092.7513014621254</v>
      </c>
      <c r="CX76" s="51">
        <v>0</v>
      </c>
      <c r="CY76" s="51">
        <v>235.9889539756592</v>
      </c>
      <c r="CZ76" s="51">
        <v>251.93738971925725</v>
      </c>
      <c r="DA76" s="51">
        <v>0</v>
      </c>
      <c r="DB76" s="51">
        <v>28506.533741099505</v>
      </c>
      <c r="DC76" s="51">
        <v>168.4737348341576</v>
      </c>
      <c r="DD76" s="51">
        <v>20881987.017653216</v>
      </c>
      <c r="DE76" s="51">
        <v>12258492.067385016</v>
      </c>
      <c r="DF76" s="51">
        <v>67996.262427012043</v>
      </c>
      <c r="DG76" s="51">
        <v>9336833.7806508653</v>
      </c>
      <c r="DH76" s="51">
        <v>5974015.2215337148</v>
      </c>
      <c r="DI76" s="51">
        <v>1963114.3024373006</v>
      </c>
      <c r="DJ76" s="51">
        <v>402.94847760581717</v>
      </c>
      <c r="DK76" s="51">
        <v>0</v>
      </c>
      <c r="DL76" s="51">
        <v>58875.18747428932</v>
      </c>
      <c r="DM76" s="51">
        <v>0</v>
      </c>
      <c r="DN76" s="51">
        <v>0</v>
      </c>
      <c r="DO76" s="51">
        <v>273.64108305586012</v>
      </c>
      <c r="DP76" s="51">
        <v>24934.297364493366</v>
      </c>
      <c r="DQ76" s="51">
        <v>12.365574919964448</v>
      </c>
      <c r="DR76" s="51">
        <v>396.88526047112356</v>
      </c>
      <c r="DS76" s="51">
        <v>0</v>
      </c>
      <c r="DT76" s="51">
        <v>0</v>
      </c>
      <c r="DU76" s="51">
        <v>61413.026347632222</v>
      </c>
      <c r="DV76" s="51">
        <v>0</v>
      </c>
      <c r="DW76" s="51">
        <v>3663.7044020030385</v>
      </c>
      <c r="DX76" s="51">
        <v>3029.3868352697818</v>
      </c>
      <c r="DY76" s="51">
        <v>263.32279407116567</v>
      </c>
      <c r="DZ76" s="51">
        <v>181.03170123432645</v>
      </c>
      <c r="EA76" s="51">
        <v>3.6742736817555488</v>
      </c>
      <c r="EB76" s="51">
        <v>901646.59799534525</v>
      </c>
      <c r="EC76" s="51">
        <v>1.3483856300287969</v>
      </c>
      <c r="ED76" s="51">
        <v>52.668174366414028</v>
      </c>
      <c r="EE76" s="51">
        <v>26.759891217119051</v>
      </c>
      <c r="EF76" s="51">
        <v>0</v>
      </c>
      <c r="EG76" s="51">
        <v>0</v>
      </c>
      <c r="EH76" s="51">
        <v>0</v>
      </c>
      <c r="EI76" s="51">
        <v>643885.09369227244</v>
      </c>
      <c r="EJ76" s="51">
        <v>0</v>
      </c>
      <c r="EK76" s="51">
        <v>0</v>
      </c>
      <c r="EL76" s="51">
        <v>103957.91770540788</v>
      </c>
      <c r="EM76" s="51">
        <v>366.24522170671338</v>
      </c>
      <c r="EN76" s="51">
        <v>12855.637321160149</v>
      </c>
      <c r="EO76" s="51">
        <v>2328.9614752677126</v>
      </c>
      <c r="EP76" s="51">
        <v>0</v>
      </c>
      <c r="EQ76" s="51">
        <v>969.26116705200695</v>
      </c>
      <c r="ER76" s="51">
        <v>5.4446825488130468</v>
      </c>
      <c r="ES76" s="51">
        <v>6.4906370505920785</v>
      </c>
      <c r="ET76" s="51">
        <v>1.0909217281424091</v>
      </c>
      <c r="EU76" s="51">
        <v>3099.3925795430523</v>
      </c>
      <c r="EV76" s="51">
        <v>0.21164741610567767</v>
      </c>
      <c r="EW76" s="51">
        <v>7998.4423727875483</v>
      </c>
      <c r="EX76" s="51">
        <v>5053.1204463132826</v>
      </c>
      <c r="EY76" s="51">
        <v>1383.204622400759</v>
      </c>
      <c r="EZ76" s="51">
        <v>2630.4894203926301</v>
      </c>
      <c r="FA76" s="51">
        <v>559.79746335229845</v>
      </c>
      <c r="FB76" s="51">
        <v>52.681131419623526</v>
      </c>
      <c r="FC76" s="51">
        <v>67.905671972286953</v>
      </c>
      <c r="FD76" s="51">
        <v>103.21830818726659</v>
      </c>
      <c r="FE76" s="51">
        <v>0</v>
      </c>
      <c r="FF76" s="51">
        <v>211.44906809003626</v>
      </c>
      <c r="FG76" s="51">
        <v>1426.5557975171032</v>
      </c>
      <c r="FH76" s="51">
        <v>0</v>
      </c>
      <c r="FI76" s="51">
        <v>244430.42881925945</v>
      </c>
      <c r="FJ76" s="51">
        <v>0</v>
      </c>
      <c r="FK76" s="58">
        <v>64159730.98222959</v>
      </c>
      <c r="FL76" s="59">
        <v>1661598.48263916</v>
      </c>
      <c r="FM76" s="62">
        <v>1661598.48263916</v>
      </c>
      <c r="FN76" s="62">
        <v>0</v>
      </c>
      <c r="FO76" s="59">
        <v>-4949203.5516207609</v>
      </c>
      <c r="FP76" s="62">
        <v>0</v>
      </c>
      <c r="FQ76" s="59">
        <v>-4949203.5516207609</v>
      </c>
      <c r="FR76" s="62">
        <v>11441424.181582926</v>
      </c>
      <c r="FS76" s="62">
        <v>0</v>
      </c>
      <c r="FT76" s="59">
        <v>11441424.181582926</v>
      </c>
      <c r="FU76" s="59">
        <v>72313550.094830915</v>
      </c>
      <c r="FW76" s="60">
        <f>+[1]Supply!FS76</f>
        <v>72313550.094830915</v>
      </c>
      <c r="FX76" s="61">
        <f t="shared" si="1"/>
        <v>0</v>
      </c>
    </row>
    <row r="77" spans="1:180" s="63" customFormat="1" ht="14.4" x14ac:dyDescent="0.3">
      <c r="A77" s="86" t="s">
        <v>102</v>
      </c>
      <c r="B77" s="43">
        <v>73</v>
      </c>
      <c r="C77" s="51">
        <v>14311.116311454083</v>
      </c>
      <c r="D77" s="51">
        <v>137.36963823856624</v>
      </c>
      <c r="E77" s="51">
        <v>9210.0885003755138</v>
      </c>
      <c r="F77" s="51">
        <v>3241.4913360518776</v>
      </c>
      <c r="G77" s="51">
        <v>3539.2488355922351</v>
      </c>
      <c r="H77" s="51">
        <v>7481.8760819036197</v>
      </c>
      <c r="I77" s="51">
        <v>2285.84002879115</v>
      </c>
      <c r="J77" s="51">
        <v>136.77151126557737</v>
      </c>
      <c r="K77" s="51">
        <v>23165.24692091774</v>
      </c>
      <c r="L77" s="51">
        <v>0</v>
      </c>
      <c r="M77" s="51">
        <v>0</v>
      </c>
      <c r="N77" s="51">
        <v>13369.697119357157</v>
      </c>
      <c r="O77" s="51">
        <v>300.10199467144002</v>
      </c>
      <c r="P77" s="51">
        <v>36.876355894964732</v>
      </c>
      <c r="Q77" s="51">
        <v>24.039475744212968</v>
      </c>
      <c r="R77" s="51">
        <v>2342.9484569173537</v>
      </c>
      <c r="S77" s="51">
        <v>1245.9573773185546</v>
      </c>
      <c r="T77" s="51">
        <v>2725.3136272066668</v>
      </c>
      <c r="U77" s="51">
        <v>1659.7224513419842</v>
      </c>
      <c r="V77" s="51">
        <v>11657.280909487767</v>
      </c>
      <c r="W77" s="51">
        <v>0</v>
      </c>
      <c r="X77" s="51">
        <v>22.280194030936403</v>
      </c>
      <c r="Y77" s="51">
        <v>123.61391259192813</v>
      </c>
      <c r="Z77" s="51">
        <v>0</v>
      </c>
      <c r="AA77" s="51">
        <v>0</v>
      </c>
      <c r="AB77" s="51">
        <v>696.24382829036904</v>
      </c>
      <c r="AC77" s="51">
        <v>14842.515004598174</v>
      </c>
      <c r="AD77" s="51">
        <v>74.573794316676185</v>
      </c>
      <c r="AE77" s="51">
        <v>0</v>
      </c>
      <c r="AF77" s="51">
        <v>0</v>
      </c>
      <c r="AG77" s="51">
        <v>20060.152120790914</v>
      </c>
      <c r="AH77" s="51">
        <v>25743.546909057946</v>
      </c>
      <c r="AI77" s="51">
        <v>4152.6816390021704</v>
      </c>
      <c r="AJ77" s="51">
        <v>0</v>
      </c>
      <c r="AK77" s="51">
        <v>516.82774816562892</v>
      </c>
      <c r="AL77" s="51">
        <v>6370.8184665677454</v>
      </c>
      <c r="AM77" s="51">
        <v>1349.0296695104648</v>
      </c>
      <c r="AN77" s="51">
        <v>3.6510077846252607</v>
      </c>
      <c r="AO77" s="51">
        <v>0.42007322864801117</v>
      </c>
      <c r="AP77" s="51">
        <v>626.01370960518022</v>
      </c>
      <c r="AQ77" s="51">
        <v>19449.8948629435</v>
      </c>
      <c r="AR77" s="51">
        <v>506.10844448077785</v>
      </c>
      <c r="AS77" s="51">
        <v>0.32604096891419304</v>
      </c>
      <c r="AT77" s="51">
        <v>17.006579160909443</v>
      </c>
      <c r="AU77" s="51">
        <v>1740.2916894481987</v>
      </c>
      <c r="AV77" s="51">
        <v>14459.254621104408</v>
      </c>
      <c r="AW77" s="51">
        <v>2658.3686539561022</v>
      </c>
      <c r="AX77" s="51">
        <v>1739.1696879969713</v>
      </c>
      <c r="AY77" s="51">
        <v>221.16090631312147</v>
      </c>
      <c r="AZ77" s="51">
        <v>0</v>
      </c>
      <c r="BA77" s="51">
        <v>1253.9272982919447</v>
      </c>
      <c r="BB77" s="51">
        <v>538.95334081825592</v>
      </c>
      <c r="BC77" s="51">
        <v>1004.7105314577685</v>
      </c>
      <c r="BD77" s="51">
        <v>5264.2509074642621</v>
      </c>
      <c r="BE77" s="51">
        <v>35.954529590587448</v>
      </c>
      <c r="BF77" s="51">
        <v>3362.865484159171</v>
      </c>
      <c r="BG77" s="51">
        <v>50792.504824936288</v>
      </c>
      <c r="BH77" s="51">
        <v>152.980610616885</v>
      </c>
      <c r="BI77" s="51">
        <v>0</v>
      </c>
      <c r="BJ77" s="51">
        <v>0</v>
      </c>
      <c r="BK77" s="51">
        <v>2.5369906567125606</v>
      </c>
      <c r="BL77" s="51">
        <v>0</v>
      </c>
      <c r="BM77" s="51">
        <v>4115.9315126779857</v>
      </c>
      <c r="BN77" s="51">
        <v>1.9415094855166271</v>
      </c>
      <c r="BO77" s="51">
        <v>10.518554718405436</v>
      </c>
      <c r="BP77" s="51">
        <v>193104.75477427299</v>
      </c>
      <c r="BQ77" s="51">
        <v>80.505887932817771</v>
      </c>
      <c r="BR77" s="51">
        <v>212263.28521342864</v>
      </c>
      <c r="BS77" s="51">
        <v>60269.714378994933</v>
      </c>
      <c r="BT77" s="51">
        <v>11.747252177013612</v>
      </c>
      <c r="BU77" s="51">
        <v>322778.54862645263</v>
      </c>
      <c r="BV77" s="51">
        <v>990177.45642912935</v>
      </c>
      <c r="BW77" s="51">
        <v>4862407.4754170114</v>
      </c>
      <c r="BX77" s="51">
        <v>176699.66810369151</v>
      </c>
      <c r="BY77" s="51">
        <v>135883.88357725792</v>
      </c>
      <c r="BZ77" s="51">
        <v>189307.27736171489</v>
      </c>
      <c r="CA77" s="51">
        <v>773.3016215608817</v>
      </c>
      <c r="CB77" s="51">
        <v>9760.619256737762</v>
      </c>
      <c r="CC77" s="51">
        <v>1.9870223724450027</v>
      </c>
      <c r="CD77" s="51">
        <v>70.79415110516851</v>
      </c>
      <c r="CE77" s="51">
        <v>643.38849625943294</v>
      </c>
      <c r="CF77" s="51">
        <v>0</v>
      </c>
      <c r="CG77" s="51">
        <v>151.77950058877389</v>
      </c>
      <c r="CH77" s="51">
        <v>0</v>
      </c>
      <c r="CI77" s="51">
        <v>24.135126500195124</v>
      </c>
      <c r="CJ77" s="51">
        <v>0</v>
      </c>
      <c r="CK77" s="51">
        <v>3259.0370302269048</v>
      </c>
      <c r="CL77" s="51">
        <v>1869.8305834821326</v>
      </c>
      <c r="CM77" s="51">
        <v>0</v>
      </c>
      <c r="CN77" s="51">
        <v>7903.3169195011069</v>
      </c>
      <c r="CO77" s="51">
        <v>10612.41170454348</v>
      </c>
      <c r="CP77" s="51">
        <v>0</v>
      </c>
      <c r="CQ77" s="51">
        <v>44880.468888113675</v>
      </c>
      <c r="CR77" s="51">
        <v>50796.408349423014</v>
      </c>
      <c r="CS77" s="51">
        <v>564583.19602297805</v>
      </c>
      <c r="CT77" s="51">
        <v>40974.360499989125</v>
      </c>
      <c r="CU77" s="51">
        <v>359321.37434713944</v>
      </c>
      <c r="CV77" s="51">
        <v>178229.40995966253</v>
      </c>
      <c r="CW77" s="51">
        <v>934.78850576847697</v>
      </c>
      <c r="CX77" s="51">
        <v>0</v>
      </c>
      <c r="CY77" s="51">
        <v>2.2007568118524676</v>
      </c>
      <c r="CZ77" s="51">
        <v>95.890040508704416</v>
      </c>
      <c r="DA77" s="51">
        <v>0</v>
      </c>
      <c r="DB77" s="51">
        <v>12241.279606391781</v>
      </c>
      <c r="DC77" s="51">
        <v>17.260356260522901</v>
      </c>
      <c r="DD77" s="51">
        <v>9671574.9974477179</v>
      </c>
      <c r="DE77" s="51">
        <v>4532155.0001827702</v>
      </c>
      <c r="DF77" s="51">
        <v>81972.782283542663</v>
      </c>
      <c r="DG77" s="51">
        <v>3994506.5363103743</v>
      </c>
      <c r="DH77" s="51">
        <v>919742.33882647299</v>
      </c>
      <c r="DI77" s="51">
        <v>2481419.5012927349</v>
      </c>
      <c r="DJ77" s="51">
        <v>721.67539093554615</v>
      </c>
      <c r="DK77" s="51">
        <v>985.51035147782966</v>
      </c>
      <c r="DL77" s="51">
        <v>36487.651295074138</v>
      </c>
      <c r="DM77" s="51">
        <v>0</v>
      </c>
      <c r="DN77" s="51">
        <v>0</v>
      </c>
      <c r="DO77" s="51">
        <v>1499.7609164339638</v>
      </c>
      <c r="DP77" s="51">
        <v>5064.4055681106611</v>
      </c>
      <c r="DQ77" s="51">
        <v>55.935358316783258</v>
      </c>
      <c r="DR77" s="51">
        <v>871.02630445243472</v>
      </c>
      <c r="DS77" s="51">
        <v>0</v>
      </c>
      <c r="DT77" s="51">
        <v>0</v>
      </c>
      <c r="DU77" s="51">
        <v>1206.8943477036003</v>
      </c>
      <c r="DV77" s="51">
        <v>406.03389831634075</v>
      </c>
      <c r="DW77" s="51">
        <v>14009.90271051206</v>
      </c>
      <c r="DX77" s="51">
        <v>82162.546333972292</v>
      </c>
      <c r="DY77" s="51">
        <v>620.44852146103119</v>
      </c>
      <c r="DZ77" s="51">
        <v>2095.9202907549065</v>
      </c>
      <c r="EA77" s="51">
        <v>96.492163325539948</v>
      </c>
      <c r="EB77" s="51">
        <v>4502.1761329760957</v>
      </c>
      <c r="EC77" s="51">
        <v>1176.6073361304536</v>
      </c>
      <c r="ED77" s="51">
        <v>295.37063289450839</v>
      </c>
      <c r="EE77" s="51">
        <v>9141.8211828175899</v>
      </c>
      <c r="EF77" s="51">
        <v>548.03519582511012</v>
      </c>
      <c r="EG77" s="51">
        <v>0</v>
      </c>
      <c r="EH77" s="51">
        <v>0</v>
      </c>
      <c r="EI77" s="51">
        <v>1702912.1427655814</v>
      </c>
      <c r="EJ77" s="51">
        <v>294.83142191179797</v>
      </c>
      <c r="EK77" s="51">
        <v>3458.5166798018872</v>
      </c>
      <c r="EL77" s="51">
        <v>254370.30978848142</v>
      </c>
      <c r="EM77" s="51">
        <v>1891.1020175218434</v>
      </c>
      <c r="EN77" s="51">
        <v>17055.618969330448</v>
      </c>
      <c r="EO77" s="51">
        <v>23822.59950718153</v>
      </c>
      <c r="EP77" s="51">
        <v>0</v>
      </c>
      <c r="EQ77" s="51">
        <v>450.71776189646522</v>
      </c>
      <c r="ER77" s="51">
        <v>125.35390888593054</v>
      </c>
      <c r="ES77" s="51">
        <v>33.454843347982781</v>
      </c>
      <c r="ET77" s="51">
        <v>161.10781210958578</v>
      </c>
      <c r="EU77" s="51">
        <v>8177.3434057446711</v>
      </c>
      <c r="EV77" s="51">
        <v>186.39230376399891</v>
      </c>
      <c r="EW77" s="51">
        <v>18699.26329661475</v>
      </c>
      <c r="EX77" s="51">
        <v>4476.6134641287845</v>
      </c>
      <c r="EY77" s="51">
        <v>1547.201751375618</v>
      </c>
      <c r="EZ77" s="51">
        <v>4419.7967893880041</v>
      </c>
      <c r="FA77" s="51">
        <v>655.20777127967858</v>
      </c>
      <c r="FB77" s="51">
        <v>95.02977742181676</v>
      </c>
      <c r="FC77" s="51">
        <v>971.42435021984261</v>
      </c>
      <c r="FD77" s="51">
        <v>365.34128922987242</v>
      </c>
      <c r="FE77" s="51">
        <v>2.6299337404684469</v>
      </c>
      <c r="FF77" s="51">
        <v>957.16649225503147</v>
      </c>
      <c r="FG77" s="51">
        <v>2748.9580913897248</v>
      </c>
      <c r="FH77" s="51">
        <v>313.00312371690217</v>
      </c>
      <c r="FI77" s="51">
        <v>8520.9188186385345</v>
      </c>
      <c r="FJ77" s="51">
        <v>0</v>
      </c>
      <c r="FK77" s="58">
        <v>32608944.984769378</v>
      </c>
      <c r="FL77" s="59">
        <v>602706.55531919003</v>
      </c>
      <c r="FM77" s="62">
        <v>602706.55531919003</v>
      </c>
      <c r="FN77" s="62">
        <v>0</v>
      </c>
      <c r="FO77" s="59">
        <v>-5234633.0170080364</v>
      </c>
      <c r="FP77" s="62">
        <v>0</v>
      </c>
      <c r="FQ77" s="59">
        <v>-5234633.0170080364</v>
      </c>
      <c r="FR77" s="62">
        <v>33460474.38861369</v>
      </c>
      <c r="FS77" s="62">
        <v>0</v>
      </c>
      <c r="FT77" s="59">
        <v>33460474.38861369</v>
      </c>
      <c r="FU77" s="59">
        <v>61437492.911694221</v>
      </c>
      <c r="FW77" s="60">
        <f>+[1]Supply!FS77</f>
        <v>61437492.911694221</v>
      </c>
      <c r="FX77" s="61">
        <f t="shared" si="1"/>
        <v>0</v>
      </c>
    </row>
    <row r="78" spans="1:180" s="63" customFormat="1" ht="14.4" x14ac:dyDescent="0.3">
      <c r="A78" s="86" t="s">
        <v>103</v>
      </c>
      <c r="B78" s="43">
        <v>74</v>
      </c>
      <c r="C78" s="51">
        <v>20083.699700313042</v>
      </c>
      <c r="D78" s="51">
        <v>1171.965930298787</v>
      </c>
      <c r="E78" s="51">
        <v>2366.7526316182029</v>
      </c>
      <c r="F78" s="51">
        <v>1369.1191980977865</v>
      </c>
      <c r="G78" s="51">
        <v>2988.5720239769039</v>
      </c>
      <c r="H78" s="51">
        <v>10809.849778560021</v>
      </c>
      <c r="I78" s="51">
        <v>5980.6393303470322</v>
      </c>
      <c r="J78" s="51">
        <v>16327.698540397178</v>
      </c>
      <c r="K78" s="51">
        <v>28586.923045025484</v>
      </c>
      <c r="L78" s="51">
        <v>313.06290976545</v>
      </c>
      <c r="M78" s="51">
        <v>1162.0782833060118</v>
      </c>
      <c r="N78" s="51">
        <v>45323.893880141128</v>
      </c>
      <c r="O78" s="51">
        <v>3790.57199648081</v>
      </c>
      <c r="P78" s="51">
        <v>0</v>
      </c>
      <c r="Q78" s="51">
        <v>12859.421910136158</v>
      </c>
      <c r="R78" s="51">
        <v>2690.5937512708274</v>
      </c>
      <c r="S78" s="51">
        <v>1783.6707368629175</v>
      </c>
      <c r="T78" s="51">
        <v>2808.2215113037432</v>
      </c>
      <c r="U78" s="51">
        <v>2108.7059168434043</v>
      </c>
      <c r="V78" s="51">
        <v>87732.324023623209</v>
      </c>
      <c r="W78" s="51">
        <v>0</v>
      </c>
      <c r="X78" s="51">
        <v>86.190837839417213</v>
      </c>
      <c r="Y78" s="51">
        <v>190.51430495024303</v>
      </c>
      <c r="Z78" s="51">
        <v>1319.1055515408932</v>
      </c>
      <c r="AA78" s="51">
        <v>636.39004905661773</v>
      </c>
      <c r="AB78" s="51">
        <v>86852.113903177204</v>
      </c>
      <c r="AC78" s="51">
        <v>4705.5466638362896</v>
      </c>
      <c r="AD78" s="51">
        <v>129849.70653828897</v>
      </c>
      <c r="AE78" s="51">
        <v>11754363.912551643</v>
      </c>
      <c r="AF78" s="51">
        <v>0</v>
      </c>
      <c r="AG78" s="51">
        <v>89589.043628200263</v>
      </c>
      <c r="AH78" s="51">
        <v>25105.182706829975</v>
      </c>
      <c r="AI78" s="51">
        <v>212314.4599526159</v>
      </c>
      <c r="AJ78" s="51">
        <v>0</v>
      </c>
      <c r="AK78" s="51">
        <v>1727.2144735788363</v>
      </c>
      <c r="AL78" s="51">
        <v>12940.081974018689</v>
      </c>
      <c r="AM78" s="51">
        <v>11196.996946071697</v>
      </c>
      <c r="AN78" s="51">
        <v>45.358838799830451</v>
      </c>
      <c r="AO78" s="51">
        <v>0.38307067464392108</v>
      </c>
      <c r="AP78" s="51">
        <v>10066.812333493674</v>
      </c>
      <c r="AQ78" s="51">
        <v>1569.3481131561041</v>
      </c>
      <c r="AR78" s="51">
        <v>13222.862536416049</v>
      </c>
      <c r="AS78" s="51">
        <v>33.671261755968246</v>
      </c>
      <c r="AT78" s="51">
        <v>750.55872206236199</v>
      </c>
      <c r="AU78" s="51">
        <v>3658.3753538507062</v>
      </c>
      <c r="AV78" s="51">
        <v>4963.6392491896895</v>
      </c>
      <c r="AW78" s="51">
        <v>388.69595711016746</v>
      </c>
      <c r="AX78" s="51">
        <v>1646.0377662555923</v>
      </c>
      <c r="AY78" s="51">
        <v>706.5299493407216</v>
      </c>
      <c r="AZ78" s="51">
        <v>7893.7756206120584</v>
      </c>
      <c r="BA78" s="51">
        <v>25181.466334427987</v>
      </c>
      <c r="BB78" s="51">
        <v>31567.10408662233</v>
      </c>
      <c r="BC78" s="51">
        <v>20559.305158551906</v>
      </c>
      <c r="BD78" s="51">
        <v>3999.9651208037139</v>
      </c>
      <c r="BE78" s="51">
        <v>36964.807940529114</v>
      </c>
      <c r="BF78" s="51">
        <v>456660.88007048966</v>
      </c>
      <c r="BG78" s="51">
        <v>120764.176459065</v>
      </c>
      <c r="BH78" s="51">
        <v>150996.38705451778</v>
      </c>
      <c r="BI78" s="51">
        <v>0</v>
      </c>
      <c r="BJ78" s="51">
        <v>0</v>
      </c>
      <c r="BK78" s="51">
        <v>1.2948644452324962</v>
      </c>
      <c r="BL78" s="51">
        <v>31767.778963589535</v>
      </c>
      <c r="BM78" s="51">
        <v>37951.822171298227</v>
      </c>
      <c r="BN78" s="51">
        <v>745.98263902714359</v>
      </c>
      <c r="BO78" s="51">
        <v>908.28029177599569</v>
      </c>
      <c r="BP78" s="51">
        <v>59436.850791920653</v>
      </c>
      <c r="BQ78" s="51">
        <v>1922.6390789435854</v>
      </c>
      <c r="BR78" s="51">
        <v>1407488.0209631929</v>
      </c>
      <c r="BS78" s="51">
        <v>363004.9995199347</v>
      </c>
      <c r="BT78" s="51">
        <v>8872.3520991109726</v>
      </c>
      <c r="BU78" s="51">
        <v>26012.570763651209</v>
      </c>
      <c r="BV78" s="51">
        <v>215373.14385018268</v>
      </c>
      <c r="BW78" s="51">
        <v>1550718.4674429563</v>
      </c>
      <c r="BX78" s="51">
        <v>59987235.860976502</v>
      </c>
      <c r="BY78" s="51">
        <v>1484060.5842578099</v>
      </c>
      <c r="BZ78" s="51">
        <v>65975983.340488233</v>
      </c>
      <c r="CA78" s="51">
        <v>441502.20787127881</v>
      </c>
      <c r="CB78" s="51">
        <v>83270.756717708806</v>
      </c>
      <c r="CC78" s="51">
        <v>1011.5095592752471</v>
      </c>
      <c r="CD78" s="51">
        <v>993131.50796888932</v>
      </c>
      <c r="CE78" s="51">
        <v>3468625.9410688402</v>
      </c>
      <c r="CF78" s="51">
        <v>49.272557991642486</v>
      </c>
      <c r="CG78" s="51">
        <v>1528333.6865035845</v>
      </c>
      <c r="CH78" s="51">
        <v>159104.48158557643</v>
      </c>
      <c r="CI78" s="51">
        <v>687957.49066599016</v>
      </c>
      <c r="CJ78" s="51">
        <v>667628.40332570579</v>
      </c>
      <c r="CK78" s="51">
        <v>3081706.8625768856</v>
      </c>
      <c r="CL78" s="51">
        <v>1475697.6947336176</v>
      </c>
      <c r="CM78" s="51">
        <v>1093221.0453103683</v>
      </c>
      <c r="CN78" s="51">
        <v>1477805.1785324223</v>
      </c>
      <c r="CO78" s="51">
        <v>3459273.0991493724</v>
      </c>
      <c r="CP78" s="51">
        <v>10194108.238859911</v>
      </c>
      <c r="CQ78" s="51">
        <v>6648429.7017518179</v>
      </c>
      <c r="CR78" s="51">
        <v>1468564.080160036</v>
      </c>
      <c r="CS78" s="51">
        <v>1387781.68640856</v>
      </c>
      <c r="CT78" s="51">
        <v>79692.335184636511</v>
      </c>
      <c r="CU78" s="51">
        <v>97558.420194620994</v>
      </c>
      <c r="CV78" s="51">
        <v>3061083.0073629264</v>
      </c>
      <c r="CW78" s="51">
        <v>83759.462835272992</v>
      </c>
      <c r="CX78" s="51">
        <v>0</v>
      </c>
      <c r="CY78" s="51">
        <v>5350.4967960300446</v>
      </c>
      <c r="CZ78" s="51">
        <v>21903.014934176317</v>
      </c>
      <c r="DA78" s="51">
        <v>189.04893732311126</v>
      </c>
      <c r="DB78" s="51">
        <v>7392.6201379299891</v>
      </c>
      <c r="DC78" s="51">
        <v>1183.0671669049459</v>
      </c>
      <c r="DD78" s="51">
        <v>25707116.123140872</v>
      </c>
      <c r="DE78" s="51">
        <v>14100094.903060451</v>
      </c>
      <c r="DF78" s="51">
        <v>1504497.2629794113</v>
      </c>
      <c r="DG78" s="51">
        <v>7600266.3686740994</v>
      </c>
      <c r="DH78" s="51">
        <v>5016018.748195814</v>
      </c>
      <c r="DI78" s="51">
        <v>4450944.4767671516</v>
      </c>
      <c r="DJ78" s="51">
        <v>1273.1722448767366</v>
      </c>
      <c r="DK78" s="51">
        <v>367457.03871326777</v>
      </c>
      <c r="DL78" s="51">
        <v>680642.96208926442</v>
      </c>
      <c r="DM78" s="51">
        <v>3970.2660115236267</v>
      </c>
      <c r="DN78" s="51">
        <v>0</v>
      </c>
      <c r="DO78" s="51">
        <v>5134.3352033513829</v>
      </c>
      <c r="DP78" s="51">
        <v>118449.52588369876</v>
      </c>
      <c r="DQ78" s="51">
        <v>3429.2206498779319</v>
      </c>
      <c r="DR78" s="51">
        <v>31363.542167130006</v>
      </c>
      <c r="DS78" s="51">
        <v>0</v>
      </c>
      <c r="DT78" s="51">
        <v>0</v>
      </c>
      <c r="DU78" s="51">
        <v>155293.55323486612</v>
      </c>
      <c r="DV78" s="51">
        <v>0</v>
      </c>
      <c r="DW78" s="51">
        <v>3837.4366304878586</v>
      </c>
      <c r="DX78" s="51">
        <v>4356.0864223435528</v>
      </c>
      <c r="DY78" s="51">
        <v>32204.4232702995</v>
      </c>
      <c r="DZ78" s="51">
        <v>3469.5303314477687</v>
      </c>
      <c r="EA78" s="51">
        <v>17.733363169243614</v>
      </c>
      <c r="EB78" s="51">
        <v>4416.7336906596911</v>
      </c>
      <c r="EC78" s="51">
        <v>303.12469540409177</v>
      </c>
      <c r="ED78" s="51">
        <v>2.3335981023212504</v>
      </c>
      <c r="EE78" s="51">
        <v>33458.029441199273</v>
      </c>
      <c r="EF78" s="51">
        <v>0</v>
      </c>
      <c r="EG78" s="51">
        <v>0</v>
      </c>
      <c r="EH78" s="51">
        <v>1.0991169191947388</v>
      </c>
      <c r="EI78" s="51">
        <v>899180.50072265079</v>
      </c>
      <c r="EJ78" s="51">
        <v>0</v>
      </c>
      <c r="EK78" s="51">
        <v>1443.7843385295978</v>
      </c>
      <c r="EL78" s="51">
        <v>67942.835754698681</v>
      </c>
      <c r="EM78" s="51">
        <v>3396.0996357399672</v>
      </c>
      <c r="EN78" s="51">
        <v>220855.70659988481</v>
      </c>
      <c r="EO78" s="51">
        <v>9263.4082337375294</v>
      </c>
      <c r="EP78" s="51">
        <v>1.9966586719471555</v>
      </c>
      <c r="EQ78" s="51">
        <v>5353.076151821876</v>
      </c>
      <c r="ER78" s="51">
        <v>326.63191115769365</v>
      </c>
      <c r="ES78" s="51">
        <v>7.4794298611566452</v>
      </c>
      <c r="ET78" s="51">
        <v>4028.9659874564964</v>
      </c>
      <c r="EU78" s="51">
        <v>2037.9299564587063</v>
      </c>
      <c r="EV78" s="51">
        <v>35781.353393762416</v>
      </c>
      <c r="EW78" s="51">
        <v>10688.712442499935</v>
      </c>
      <c r="EX78" s="51">
        <v>8266.7670558803438</v>
      </c>
      <c r="EY78" s="51">
        <v>7840.976748197043</v>
      </c>
      <c r="EZ78" s="51">
        <v>3992.3891118172842</v>
      </c>
      <c r="FA78" s="51">
        <v>2581.5733159916595</v>
      </c>
      <c r="FB78" s="51">
        <v>71.699089201916863</v>
      </c>
      <c r="FC78" s="51">
        <v>862.81511723501353</v>
      </c>
      <c r="FD78" s="51">
        <v>140.30739484662882</v>
      </c>
      <c r="FE78" s="51">
        <v>8.212307694689315</v>
      </c>
      <c r="FF78" s="51">
        <v>4436.6891540068755</v>
      </c>
      <c r="FG78" s="51">
        <v>686.4620466422366</v>
      </c>
      <c r="FH78" s="51">
        <v>3733.5316267405328</v>
      </c>
      <c r="FI78" s="51">
        <v>85202.219278695076</v>
      </c>
      <c r="FJ78" s="51">
        <v>0</v>
      </c>
      <c r="FK78" s="58">
        <v>247505722.82723761</v>
      </c>
      <c r="FL78" s="59">
        <v>885447.55628700997</v>
      </c>
      <c r="FM78" s="62">
        <v>885447.55628700997</v>
      </c>
      <c r="FN78" s="62">
        <v>0</v>
      </c>
      <c r="FO78" s="59">
        <v>-11212634.559763096</v>
      </c>
      <c r="FP78" s="62">
        <v>0</v>
      </c>
      <c r="FQ78" s="59">
        <v>-11212634.559763096</v>
      </c>
      <c r="FR78" s="62">
        <v>18715230.28421</v>
      </c>
      <c r="FS78" s="62">
        <v>0</v>
      </c>
      <c r="FT78" s="59">
        <v>18715230.28421</v>
      </c>
      <c r="FU78" s="59">
        <v>255893766.10797152</v>
      </c>
      <c r="FW78" s="60">
        <f>+[1]Supply!FS78</f>
        <v>255893766.10797152</v>
      </c>
      <c r="FX78" s="61">
        <f t="shared" si="1"/>
        <v>0</v>
      </c>
    </row>
    <row r="79" spans="1:180" s="63" customFormat="1" ht="14.4" x14ac:dyDescent="0.3">
      <c r="A79" s="86" t="s">
        <v>104</v>
      </c>
      <c r="B79" s="43">
        <v>75</v>
      </c>
      <c r="C79" s="51">
        <v>18240.264047187036</v>
      </c>
      <c r="D79" s="51">
        <v>271.04307594813542</v>
      </c>
      <c r="E79" s="51">
        <v>355.78374789231464</v>
      </c>
      <c r="F79" s="51">
        <v>140.4524290108275</v>
      </c>
      <c r="G79" s="51">
        <v>87.508984458406019</v>
      </c>
      <c r="H79" s="51">
        <v>2996.0443990519584</v>
      </c>
      <c r="I79" s="51">
        <v>1906.9673311754098</v>
      </c>
      <c r="J79" s="51">
        <v>2186.0017115336918</v>
      </c>
      <c r="K79" s="51">
        <v>3865596.3265868067</v>
      </c>
      <c r="L79" s="51">
        <v>0</v>
      </c>
      <c r="M79" s="51">
        <v>924.18510608594204</v>
      </c>
      <c r="N79" s="51">
        <v>0</v>
      </c>
      <c r="O79" s="51">
        <v>7944.3754487198939</v>
      </c>
      <c r="P79" s="51">
        <v>11.67535097284941</v>
      </c>
      <c r="Q79" s="51">
        <v>4.2357941383219222</v>
      </c>
      <c r="R79" s="51">
        <v>12.413621366719072</v>
      </c>
      <c r="S79" s="51">
        <v>2370.6344681810665</v>
      </c>
      <c r="T79" s="51">
        <v>2567.0452038997123</v>
      </c>
      <c r="U79" s="51">
        <v>73.20714889895855</v>
      </c>
      <c r="V79" s="51">
        <v>551.04217234710791</v>
      </c>
      <c r="W79" s="51">
        <v>0</v>
      </c>
      <c r="X79" s="51">
        <v>15.991802451139934</v>
      </c>
      <c r="Y79" s="51">
        <v>0</v>
      </c>
      <c r="Z79" s="51">
        <v>1232.2447441974016</v>
      </c>
      <c r="AA79" s="51">
        <v>183.5931092976854</v>
      </c>
      <c r="AB79" s="51">
        <v>47445.932452133624</v>
      </c>
      <c r="AC79" s="51">
        <v>906.60714407967123</v>
      </c>
      <c r="AD79" s="51">
        <v>0</v>
      </c>
      <c r="AE79" s="51">
        <v>0</v>
      </c>
      <c r="AF79" s="51">
        <v>0</v>
      </c>
      <c r="AG79" s="51">
        <v>8535.6452442957816</v>
      </c>
      <c r="AH79" s="51">
        <v>4307.3872870442647</v>
      </c>
      <c r="AI79" s="51">
        <v>127.01737635633739</v>
      </c>
      <c r="AJ79" s="51">
        <v>0</v>
      </c>
      <c r="AK79" s="51">
        <v>33208.771653470707</v>
      </c>
      <c r="AL79" s="51">
        <v>107.14275687073309</v>
      </c>
      <c r="AM79" s="51">
        <v>136660.35858649219</v>
      </c>
      <c r="AN79" s="51">
        <v>3.9088729451083259</v>
      </c>
      <c r="AO79" s="51">
        <v>941094.23234765953</v>
      </c>
      <c r="AP79" s="51">
        <v>731.12148152494206</v>
      </c>
      <c r="AQ79" s="51">
        <v>334.72398713696344</v>
      </c>
      <c r="AR79" s="51">
        <v>150.16763395334843</v>
      </c>
      <c r="AS79" s="51">
        <v>0</v>
      </c>
      <c r="AT79" s="51">
        <v>225.35472098921267</v>
      </c>
      <c r="AU79" s="51">
        <v>1.8013207333123258</v>
      </c>
      <c r="AV79" s="51">
        <v>778.16807628263257</v>
      </c>
      <c r="AW79" s="51">
        <v>70.989391778331921</v>
      </c>
      <c r="AX79" s="51">
        <v>2711848.2168949922</v>
      </c>
      <c r="AY79" s="51">
        <v>3585081.0710724639</v>
      </c>
      <c r="AZ79" s="51">
        <v>0</v>
      </c>
      <c r="BA79" s="51">
        <v>1192.4592990339565</v>
      </c>
      <c r="BB79" s="51">
        <v>4540.3009606047408</v>
      </c>
      <c r="BC79" s="51">
        <v>9265.3933242663988</v>
      </c>
      <c r="BD79" s="51">
        <v>1217.8106222230178</v>
      </c>
      <c r="BE79" s="51">
        <v>7066.9816049555729</v>
      </c>
      <c r="BF79" s="51">
        <v>19119.125749118197</v>
      </c>
      <c r="BG79" s="51">
        <v>6168.4513635983021</v>
      </c>
      <c r="BH79" s="51">
        <v>152095.09235538219</v>
      </c>
      <c r="BI79" s="51">
        <v>0</v>
      </c>
      <c r="BJ79" s="51">
        <v>0</v>
      </c>
      <c r="BK79" s="51">
        <v>0</v>
      </c>
      <c r="BL79" s="51">
        <v>1291217.4722624817</v>
      </c>
      <c r="BM79" s="51">
        <v>1993.6115954124225</v>
      </c>
      <c r="BN79" s="51">
        <v>20.143445577865187</v>
      </c>
      <c r="BO79" s="51">
        <v>85.511078265331207</v>
      </c>
      <c r="BP79" s="51">
        <v>48140.824347939881</v>
      </c>
      <c r="BQ79" s="51">
        <v>29909.72709862901</v>
      </c>
      <c r="BR79" s="51">
        <v>194358.46655197523</v>
      </c>
      <c r="BS79" s="51">
        <v>353096.55665446026</v>
      </c>
      <c r="BT79" s="51">
        <v>2966.358954285583</v>
      </c>
      <c r="BU79" s="51">
        <v>7305.5627575122553</v>
      </c>
      <c r="BV79" s="51">
        <v>6365.7039930683659</v>
      </c>
      <c r="BW79" s="51">
        <v>169556.26806764537</v>
      </c>
      <c r="BX79" s="51">
        <v>408218.06454651267</v>
      </c>
      <c r="BY79" s="51">
        <v>11990012.772314861</v>
      </c>
      <c r="BZ79" s="51">
        <v>18027042.131707869</v>
      </c>
      <c r="CA79" s="51">
        <v>1835171.7561766335</v>
      </c>
      <c r="CB79" s="51">
        <v>372794.02875631768</v>
      </c>
      <c r="CC79" s="51">
        <v>11669.583048011715</v>
      </c>
      <c r="CD79" s="51">
        <v>1368103.2937518421</v>
      </c>
      <c r="CE79" s="51">
        <v>4329844.4967849059</v>
      </c>
      <c r="CF79" s="51">
        <v>3241903.4279056843</v>
      </c>
      <c r="CG79" s="51">
        <v>17271413.264539942</v>
      </c>
      <c r="CH79" s="51">
        <v>113224.06550091747</v>
      </c>
      <c r="CI79" s="51">
        <v>511076.96495853039</v>
      </c>
      <c r="CJ79" s="51">
        <v>3502825.4794640508</v>
      </c>
      <c r="CK79" s="51">
        <v>331114.18467065465</v>
      </c>
      <c r="CL79" s="51">
        <v>128096.74129368056</v>
      </c>
      <c r="CM79" s="51">
        <v>171806.5605797637</v>
      </c>
      <c r="CN79" s="51">
        <v>1251896.9522978533</v>
      </c>
      <c r="CO79" s="51">
        <v>69184.006986861437</v>
      </c>
      <c r="CP79" s="51">
        <v>939490.45846467512</v>
      </c>
      <c r="CQ79" s="51">
        <v>61319.228138797727</v>
      </c>
      <c r="CR79" s="51">
        <v>237030.77161063152</v>
      </c>
      <c r="CS79" s="51">
        <v>4387412.4117675759</v>
      </c>
      <c r="CT79" s="51">
        <v>59447.435759768989</v>
      </c>
      <c r="CU79" s="51">
        <v>382982.1712366225</v>
      </c>
      <c r="CV79" s="51">
        <v>229128.31355074432</v>
      </c>
      <c r="CW79" s="51">
        <v>274297.29112548451</v>
      </c>
      <c r="CX79" s="51">
        <v>0</v>
      </c>
      <c r="CY79" s="51">
        <v>4904.7284733864799</v>
      </c>
      <c r="CZ79" s="51">
        <v>298.24499914153535</v>
      </c>
      <c r="DA79" s="51">
        <v>169.12738736009905</v>
      </c>
      <c r="DB79" s="51">
        <v>24856.418300706635</v>
      </c>
      <c r="DC79" s="51">
        <v>0</v>
      </c>
      <c r="DD79" s="51">
        <v>1033809.0781477721</v>
      </c>
      <c r="DE79" s="51">
        <v>423286.85751148587</v>
      </c>
      <c r="DF79" s="51">
        <v>0</v>
      </c>
      <c r="DG79" s="51">
        <v>217957.91940513221</v>
      </c>
      <c r="DH79" s="51">
        <v>272650.58836103446</v>
      </c>
      <c r="DI79" s="51">
        <v>735165.58491808316</v>
      </c>
      <c r="DJ79" s="51">
        <v>1618.8551110548685</v>
      </c>
      <c r="DK79" s="51">
        <v>11159.285847535064</v>
      </c>
      <c r="DL79" s="51">
        <v>37181.253298373857</v>
      </c>
      <c r="DM79" s="51">
        <v>0</v>
      </c>
      <c r="DN79" s="51">
        <v>0</v>
      </c>
      <c r="DO79" s="51">
        <v>12525.032980088414</v>
      </c>
      <c r="DP79" s="51">
        <v>3367.3838216466747</v>
      </c>
      <c r="DQ79" s="51">
        <v>7.4727444137323955</v>
      </c>
      <c r="DR79" s="51">
        <v>999.05850340763254</v>
      </c>
      <c r="DS79" s="51">
        <v>0</v>
      </c>
      <c r="DT79" s="51">
        <v>0</v>
      </c>
      <c r="DU79" s="51">
        <v>406.9093410490222</v>
      </c>
      <c r="DV79" s="51">
        <v>0</v>
      </c>
      <c r="DW79" s="51">
        <v>643.04637620016854</v>
      </c>
      <c r="DX79" s="51">
        <v>6553.0633531796693</v>
      </c>
      <c r="DY79" s="51">
        <v>2808.0306788650432</v>
      </c>
      <c r="DZ79" s="51">
        <v>9.8358806133825851</v>
      </c>
      <c r="EA79" s="51">
        <v>16.267062990746069</v>
      </c>
      <c r="EB79" s="51">
        <v>2306547.4116660263</v>
      </c>
      <c r="EC79" s="51">
        <v>14.959455535306505</v>
      </c>
      <c r="ED79" s="51">
        <v>0</v>
      </c>
      <c r="EE79" s="51">
        <v>230993.96994196557</v>
      </c>
      <c r="EF79" s="51">
        <v>0</v>
      </c>
      <c r="EG79" s="51">
        <v>0</v>
      </c>
      <c r="EH79" s="51">
        <v>0</v>
      </c>
      <c r="EI79" s="51">
        <v>66591.23021144612</v>
      </c>
      <c r="EJ79" s="51">
        <v>4.3021661815213523</v>
      </c>
      <c r="EK79" s="51">
        <v>0</v>
      </c>
      <c r="EL79" s="51">
        <v>1690.5762205770311</v>
      </c>
      <c r="EM79" s="51">
        <v>275.50459789415157</v>
      </c>
      <c r="EN79" s="51">
        <v>136822.21894809845</v>
      </c>
      <c r="EO79" s="51">
        <v>1474.6775118323719</v>
      </c>
      <c r="EP79" s="51">
        <v>0</v>
      </c>
      <c r="EQ79" s="51">
        <v>4541.6158365294041</v>
      </c>
      <c r="ER79" s="51">
        <v>4.3525267561152008</v>
      </c>
      <c r="ES79" s="51">
        <v>190.59087068942563</v>
      </c>
      <c r="ET79" s="51">
        <v>1032.086921393118</v>
      </c>
      <c r="EU79" s="51">
        <v>548.43245204935954</v>
      </c>
      <c r="EV79" s="51">
        <v>4306.8189095223652</v>
      </c>
      <c r="EW79" s="51">
        <v>1256.6656659920968</v>
      </c>
      <c r="EX79" s="51">
        <v>3387.3894717798362</v>
      </c>
      <c r="EY79" s="51">
        <v>230.26358607447108</v>
      </c>
      <c r="EZ79" s="51">
        <v>4798.6560155080952</v>
      </c>
      <c r="FA79" s="51">
        <v>79.368098696837748</v>
      </c>
      <c r="FB79" s="51">
        <v>237.23978948098113</v>
      </c>
      <c r="FC79" s="51">
        <v>3129.1360143376323</v>
      </c>
      <c r="FD79" s="51">
        <v>20.900234734458955</v>
      </c>
      <c r="FE79" s="51">
        <v>7.1803345312508213</v>
      </c>
      <c r="FF79" s="51">
        <v>8034.0980960579682</v>
      </c>
      <c r="FG79" s="51">
        <v>116.0451001607352</v>
      </c>
      <c r="FH79" s="51">
        <v>150261.89756531522</v>
      </c>
      <c r="FI79" s="51">
        <v>753.80470642447585</v>
      </c>
      <c r="FJ79" s="51">
        <v>0</v>
      </c>
      <c r="FK79" s="58">
        <v>90909222.769029588</v>
      </c>
      <c r="FL79" s="59">
        <v>2078284.6977823901</v>
      </c>
      <c r="FM79" s="62">
        <v>2078284.6977823901</v>
      </c>
      <c r="FN79" s="62">
        <v>0</v>
      </c>
      <c r="FO79" s="59">
        <v>-1023980.6823424473</v>
      </c>
      <c r="FP79" s="62">
        <v>0</v>
      </c>
      <c r="FQ79" s="59">
        <v>-1023980.6823424473</v>
      </c>
      <c r="FR79" s="62">
        <v>11255356.899227276</v>
      </c>
      <c r="FS79" s="62">
        <v>0</v>
      </c>
      <c r="FT79" s="59">
        <v>11255356.899227276</v>
      </c>
      <c r="FU79" s="59">
        <v>103218883.68369682</v>
      </c>
      <c r="FW79" s="60">
        <f>+[1]Supply!FS79</f>
        <v>103218883.68369681</v>
      </c>
      <c r="FX79" s="61">
        <f t="shared" si="1"/>
        <v>0</v>
      </c>
    </row>
    <row r="80" spans="1:180" s="63" customFormat="1" ht="14.4" x14ac:dyDescent="0.3">
      <c r="A80" s="86" t="s">
        <v>105</v>
      </c>
      <c r="B80" s="43">
        <v>76</v>
      </c>
      <c r="C80" s="51">
        <v>1390446.2918472069</v>
      </c>
      <c r="D80" s="51">
        <v>67487.200643511707</v>
      </c>
      <c r="E80" s="51">
        <v>233392.21197274368</v>
      </c>
      <c r="F80" s="51">
        <v>160854.847842321</v>
      </c>
      <c r="G80" s="51">
        <v>308275.98996515642</v>
      </c>
      <c r="H80" s="51">
        <v>384679.91465087119</v>
      </c>
      <c r="I80" s="51">
        <v>16759.211725239744</v>
      </c>
      <c r="J80" s="51">
        <v>105535.34268753415</v>
      </c>
      <c r="K80" s="51">
        <v>1137066.5026121282</v>
      </c>
      <c r="L80" s="51">
        <v>3846.1721607156665</v>
      </c>
      <c r="M80" s="51">
        <v>100459.78867656457</v>
      </c>
      <c r="N80" s="51">
        <v>269662.90926740324</v>
      </c>
      <c r="O80" s="51">
        <v>231751.55724471703</v>
      </c>
      <c r="P80" s="51">
        <v>12358.453500465965</v>
      </c>
      <c r="Q80" s="51">
        <v>6436.8575776219586</v>
      </c>
      <c r="R80" s="51">
        <v>82506.706889687513</v>
      </c>
      <c r="S80" s="51">
        <v>67571.72537653138</v>
      </c>
      <c r="T80" s="51">
        <v>90451.705516558999</v>
      </c>
      <c r="U80" s="51">
        <v>20743.687849509668</v>
      </c>
      <c r="V80" s="51">
        <v>402838.87715247588</v>
      </c>
      <c r="W80" s="51">
        <v>0</v>
      </c>
      <c r="X80" s="51">
        <v>96866.379463481906</v>
      </c>
      <c r="Y80" s="51">
        <v>57239.406377402534</v>
      </c>
      <c r="Z80" s="51">
        <v>211987.20972342591</v>
      </c>
      <c r="AA80" s="51">
        <v>15458.716798654761</v>
      </c>
      <c r="AB80" s="51">
        <v>2345519.7430046233</v>
      </c>
      <c r="AC80" s="51">
        <v>163212.01072832098</v>
      </c>
      <c r="AD80" s="51">
        <v>5745482.824515258</v>
      </c>
      <c r="AE80" s="51">
        <v>21662608.220431328</v>
      </c>
      <c r="AF80" s="51">
        <v>13417.367340307459</v>
      </c>
      <c r="AG80" s="51">
        <v>174871.98940448032</v>
      </c>
      <c r="AH80" s="51">
        <v>680057.06417568796</v>
      </c>
      <c r="AI80" s="51">
        <v>1254.9180248525549</v>
      </c>
      <c r="AJ80" s="51">
        <v>2729.0130527463289</v>
      </c>
      <c r="AK80" s="51">
        <v>105833.52598113414</v>
      </c>
      <c r="AL80" s="51">
        <v>1248511.2676491826</v>
      </c>
      <c r="AM80" s="51">
        <v>932311.04155033</v>
      </c>
      <c r="AN80" s="51">
        <v>2751.0721196711929</v>
      </c>
      <c r="AO80" s="51">
        <v>18293.99417632827</v>
      </c>
      <c r="AP80" s="51">
        <v>53535.772751706681</v>
      </c>
      <c r="AQ80" s="51">
        <v>121453.33917672327</v>
      </c>
      <c r="AR80" s="51">
        <v>609897.30440566724</v>
      </c>
      <c r="AS80" s="51">
        <v>9641.2245749412032</v>
      </c>
      <c r="AT80" s="51">
        <v>12855.92385055267</v>
      </c>
      <c r="AU80" s="51">
        <v>170006.05119520411</v>
      </c>
      <c r="AV80" s="51">
        <v>100894.93176633958</v>
      </c>
      <c r="AW80" s="51">
        <v>85766.814323609578</v>
      </c>
      <c r="AX80" s="51">
        <v>1421833.3474683815</v>
      </c>
      <c r="AY80" s="51">
        <v>826153.10430454486</v>
      </c>
      <c r="AZ80" s="51">
        <v>107044.55360403925</v>
      </c>
      <c r="BA80" s="51">
        <v>421387.34327475826</v>
      </c>
      <c r="BB80" s="51">
        <v>484217.61288129538</v>
      </c>
      <c r="BC80" s="51">
        <v>1522448.0307416783</v>
      </c>
      <c r="BD80" s="51">
        <v>6831867.7739352752</v>
      </c>
      <c r="BE80" s="51">
        <v>1307565.3662242233</v>
      </c>
      <c r="BF80" s="51">
        <v>2405183.7301098546</v>
      </c>
      <c r="BG80" s="51">
        <v>1133150.8833314066</v>
      </c>
      <c r="BH80" s="51">
        <v>621542.17701156624</v>
      </c>
      <c r="BI80" s="51">
        <v>11512.841483521734</v>
      </c>
      <c r="BJ80" s="51">
        <v>3089.5564982138349</v>
      </c>
      <c r="BK80" s="51">
        <v>579.14708087001168</v>
      </c>
      <c r="BL80" s="51">
        <v>76815.71997411389</v>
      </c>
      <c r="BM80" s="51">
        <v>895527.08915755455</v>
      </c>
      <c r="BN80" s="51">
        <v>12389.528431583578</v>
      </c>
      <c r="BO80" s="51">
        <v>3830.9500689204365</v>
      </c>
      <c r="BP80" s="51">
        <v>741047.70641967375</v>
      </c>
      <c r="BQ80" s="51">
        <v>135367.71689683833</v>
      </c>
      <c r="BR80" s="51">
        <v>1587539.8977490086</v>
      </c>
      <c r="BS80" s="51">
        <v>2588057.0930778645</v>
      </c>
      <c r="BT80" s="51">
        <v>526306.6315320055</v>
      </c>
      <c r="BU80" s="51">
        <v>448306.61268549203</v>
      </c>
      <c r="BV80" s="51">
        <v>1050210.7903692794</v>
      </c>
      <c r="BW80" s="51">
        <v>1518850.5434943286</v>
      </c>
      <c r="BX80" s="51">
        <v>3885226.6973622469</v>
      </c>
      <c r="BY80" s="51">
        <v>12778399.075258985</v>
      </c>
      <c r="BZ80" s="51">
        <v>35537684.151708774</v>
      </c>
      <c r="CA80" s="51">
        <v>11149617.915178305</v>
      </c>
      <c r="CB80" s="51">
        <v>569914.20502980275</v>
      </c>
      <c r="CC80" s="51">
        <v>1464662.3597196413</v>
      </c>
      <c r="CD80" s="51">
        <v>1263666.383270958</v>
      </c>
      <c r="CE80" s="51">
        <v>5865317.7535243351</v>
      </c>
      <c r="CF80" s="51">
        <v>15290430.946293425</v>
      </c>
      <c r="CG80" s="51">
        <v>2365250.3326773695</v>
      </c>
      <c r="CH80" s="51">
        <v>2675005.4539550226</v>
      </c>
      <c r="CI80" s="51">
        <v>2796387.5002004658</v>
      </c>
      <c r="CJ80" s="51">
        <v>45994.488271064023</v>
      </c>
      <c r="CK80" s="51">
        <v>6958156.2933880165</v>
      </c>
      <c r="CL80" s="51">
        <v>3421868.2853815923</v>
      </c>
      <c r="CM80" s="51">
        <v>4334340.6719515398</v>
      </c>
      <c r="CN80" s="51">
        <v>3333106.3686133153</v>
      </c>
      <c r="CO80" s="51">
        <v>1006926.9462082941</v>
      </c>
      <c r="CP80" s="51">
        <v>6122272.8969671009</v>
      </c>
      <c r="CQ80" s="51">
        <v>749454.01129476866</v>
      </c>
      <c r="CR80" s="51">
        <v>13404914.134944692</v>
      </c>
      <c r="CS80" s="51">
        <v>2310460.8431376959</v>
      </c>
      <c r="CT80" s="51">
        <v>953655.76748855319</v>
      </c>
      <c r="CU80" s="51">
        <v>2117002.8525808663</v>
      </c>
      <c r="CV80" s="51">
        <v>9133145.7188759837</v>
      </c>
      <c r="CW80" s="51">
        <v>547713.244328395</v>
      </c>
      <c r="CX80" s="51">
        <v>331998.58432217035</v>
      </c>
      <c r="CY80" s="51">
        <v>47057.174695481779</v>
      </c>
      <c r="CZ80" s="51">
        <v>82777.724345076946</v>
      </c>
      <c r="DA80" s="51">
        <v>2362.6383661792256</v>
      </c>
      <c r="DB80" s="51">
        <v>164240.79978542472</v>
      </c>
      <c r="DC80" s="51">
        <v>4646.3762416721793</v>
      </c>
      <c r="DD80" s="51">
        <v>19054134.304256074</v>
      </c>
      <c r="DE80" s="51">
        <v>7985514.8972750939</v>
      </c>
      <c r="DF80" s="51">
        <v>315016.19389151107</v>
      </c>
      <c r="DG80" s="51">
        <v>4211217.3158235867</v>
      </c>
      <c r="DH80" s="51">
        <v>5161898.3054527612</v>
      </c>
      <c r="DI80" s="51">
        <v>7383814.265841661</v>
      </c>
      <c r="DJ80" s="51">
        <v>231783.84446406373</v>
      </c>
      <c r="DK80" s="51">
        <v>4055153.293830167</v>
      </c>
      <c r="DL80" s="51">
        <v>2581481.5472910288</v>
      </c>
      <c r="DM80" s="51">
        <v>123.64424908209276</v>
      </c>
      <c r="DN80" s="51">
        <v>3600.051069181221</v>
      </c>
      <c r="DO80" s="51">
        <v>634640.50748838158</v>
      </c>
      <c r="DP80" s="51">
        <v>1009160.6554913924</v>
      </c>
      <c r="DQ80" s="51">
        <v>143666.63197164412</v>
      </c>
      <c r="DR80" s="51">
        <v>951687.93375948956</v>
      </c>
      <c r="DS80" s="51">
        <v>0</v>
      </c>
      <c r="DT80" s="51">
        <v>0</v>
      </c>
      <c r="DU80" s="51">
        <v>540467.97555057216</v>
      </c>
      <c r="DV80" s="51">
        <v>1158.4669850149924</v>
      </c>
      <c r="DW80" s="51">
        <v>117333.89365889614</v>
      </c>
      <c r="DX80" s="51">
        <v>248721.97551662591</v>
      </c>
      <c r="DY80" s="51">
        <v>19868.312017751574</v>
      </c>
      <c r="DZ80" s="51">
        <v>11498.606244146045</v>
      </c>
      <c r="EA80" s="51">
        <v>4553.1536431121049</v>
      </c>
      <c r="EB80" s="51">
        <v>413629.0668588776</v>
      </c>
      <c r="EC80" s="51">
        <v>17420.3422347954</v>
      </c>
      <c r="ED80" s="51">
        <v>9266.948044387289</v>
      </c>
      <c r="EE80" s="51">
        <v>424291.76908419502</v>
      </c>
      <c r="EF80" s="51">
        <v>4824.8636946704273</v>
      </c>
      <c r="EG80" s="51">
        <v>0</v>
      </c>
      <c r="EH80" s="51">
        <v>870.57827287719579</v>
      </c>
      <c r="EI80" s="51">
        <v>754043.5011648247</v>
      </c>
      <c r="EJ80" s="51">
        <v>2427.4200308887434</v>
      </c>
      <c r="EK80" s="51">
        <v>7183.9680701811349</v>
      </c>
      <c r="EL80" s="51">
        <v>785841.06851777993</v>
      </c>
      <c r="EM80" s="51">
        <v>37449.631328087802</v>
      </c>
      <c r="EN80" s="51">
        <v>694113.11494671262</v>
      </c>
      <c r="EO80" s="51">
        <v>234785.79470127728</v>
      </c>
      <c r="EP80" s="51">
        <v>5517.405139017369</v>
      </c>
      <c r="EQ80" s="51">
        <v>50188.036091940528</v>
      </c>
      <c r="ER80" s="51">
        <v>7595.2776682125304</v>
      </c>
      <c r="ES80" s="51">
        <v>7685.9550400142689</v>
      </c>
      <c r="ET80" s="51">
        <v>29314.821188731396</v>
      </c>
      <c r="EU80" s="51">
        <v>12467.714666187305</v>
      </c>
      <c r="EV80" s="51">
        <v>24916.848306915617</v>
      </c>
      <c r="EW80" s="51">
        <v>767446.57256193168</v>
      </c>
      <c r="EX80" s="51">
        <v>269948.22258887178</v>
      </c>
      <c r="EY80" s="51">
        <v>142368.34057563037</v>
      </c>
      <c r="EZ80" s="51">
        <v>235389.93446650001</v>
      </c>
      <c r="FA80" s="51">
        <v>13526.644071229564</v>
      </c>
      <c r="FB80" s="51">
        <v>7803.0870128614979</v>
      </c>
      <c r="FC80" s="51">
        <v>18034.096063277997</v>
      </c>
      <c r="FD80" s="51">
        <v>6875.5390927837852</v>
      </c>
      <c r="FE80" s="51">
        <v>1087.6364084884606</v>
      </c>
      <c r="FF80" s="51">
        <v>61585.649826255962</v>
      </c>
      <c r="FG80" s="51">
        <v>22409.675255415787</v>
      </c>
      <c r="FH80" s="51">
        <v>413606.32247437746</v>
      </c>
      <c r="FI80" s="51">
        <v>42976.76516025063</v>
      </c>
      <c r="FJ80" s="51">
        <v>20619.467693968541</v>
      </c>
      <c r="FK80" s="58">
        <v>277345075.27896827</v>
      </c>
      <c r="FL80" s="59">
        <v>2592915.0859777099</v>
      </c>
      <c r="FM80" s="62">
        <v>2592915.0859777099</v>
      </c>
      <c r="FN80" s="62">
        <v>0</v>
      </c>
      <c r="FO80" s="59">
        <v>-11622018.287738591</v>
      </c>
      <c r="FP80" s="62">
        <v>0</v>
      </c>
      <c r="FQ80" s="59">
        <v>-11622018.287738591</v>
      </c>
      <c r="FR80" s="62">
        <v>86415616.631763399</v>
      </c>
      <c r="FS80" s="62">
        <v>0</v>
      </c>
      <c r="FT80" s="59">
        <v>86415616.631763399</v>
      </c>
      <c r="FU80" s="59">
        <v>354731588.70897079</v>
      </c>
      <c r="FW80" s="60">
        <f>+[1]Supply!FS80</f>
        <v>354731588.70897079</v>
      </c>
      <c r="FX80" s="61">
        <f t="shared" si="1"/>
        <v>0</v>
      </c>
    </row>
    <row r="81" spans="1:180" s="63" customFormat="1" ht="14.4" x14ac:dyDescent="0.3">
      <c r="A81" s="86" t="s">
        <v>106</v>
      </c>
      <c r="B81" s="43">
        <v>77</v>
      </c>
      <c r="C81" s="51">
        <v>31995.159514945623</v>
      </c>
      <c r="D81" s="51">
        <v>2956.3391242497341</v>
      </c>
      <c r="E81" s="51">
        <v>111.13643235667814</v>
      </c>
      <c r="F81" s="51">
        <v>0</v>
      </c>
      <c r="G81" s="51">
        <v>203.52353063944042</v>
      </c>
      <c r="H81" s="51">
        <v>25182.128564762323</v>
      </c>
      <c r="I81" s="51">
        <v>699.59143346643543</v>
      </c>
      <c r="J81" s="51">
        <v>3571.8053543308351</v>
      </c>
      <c r="K81" s="51">
        <v>104418.71439073603</v>
      </c>
      <c r="L81" s="51">
        <v>0</v>
      </c>
      <c r="M81" s="51">
        <v>0</v>
      </c>
      <c r="N81" s="51">
        <v>2347.6919678428449</v>
      </c>
      <c r="O81" s="51">
        <v>1308.4541013161831</v>
      </c>
      <c r="P81" s="51">
        <v>0</v>
      </c>
      <c r="Q81" s="51">
        <v>1383.3391600108607</v>
      </c>
      <c r="R81" s="51">
        <v>0</v>
      </c>
      <c r="S81" s="51">
        <v>8959.552835462775</v>
      </c>
      <c r="T81" s="51">
        <v>2579.2224190683419</v>
      </c>
      <c r="U81" s="51">
        <v>0</v>
      </c>
      <c r="V81" s="51">
        <v>15361.045126849403</v>
      </c>
      <c r="W81" s="51">
        <v>0</v>
      </c>
      <c r="X81" s="51">
        <v>181.11919497924364</v>
      </c>
      <c r="Y81" s="51">
        <v>2017.4497900957163</v>
      </c>
      <c r="Z81" s="51">
        <v>0</v>
      </c>
      <c r="AA81" s="51">
        <v>0</v>
      </c>
      <c r="AB81" s="51">
        <v>1.8600187243870507</v>
      </c>
      <c r="AC81" s="51">
        <v>5108.9866293182195</v>
      </c>
      <c r="AD81" s="51">
        <v>404.21594445877997</v>
      </c>
      <c r="AE81" s="51">
        <v>10504.816919506748</v>
      </c>
      <c r="AF81" s="51">
        <v>0</v>
      </c>
      <c r="AG81" s="51">
        <v>1357.0845292988979</v>
      </c>
      <c r="AH81" s="51">
        <v>3719.8227547773704</v>
      </c>
      <c r="AI81" s="51">
        <v>1377.3542195604271</v>
      </c>
      <c r="AJ81" s="51">
        <v>122317.51569888441</v>
      </c>
      <c r="AK81" s="51">
        <v>15617.778060446321</v>
      </c>
      <c r="AL81" s="51">
        <v>7665.1428119125776</v>
      </c>
      <c r="AM81" s="51">
        <v>3330.8758217974355</v>
      </c>
      <c r="AN81" s="51">
        <v>915.63108281533482</v>
      </c>
      <c r="AO81" s="51">
        <v>191.78344381309344</v>
      </c>
      <c r="AP81" s="51">
        <v>3820.7260827066052</v>
      </c>
      <c r="AQ81" s="51">
        <v>1426.1172086117167</v>
      </c>
      <c r="AR81" s="51">
        <v>5422.4236367376525</v>
      </c>
      <c r="AS81" s="51">
        <v>106.68216347227562</v>
      </c>
      <c r="AT81" s="51">
        <v>227.14866617354605</v>
      </c>
      <c r="AU81" s="51">
        <v>4205.3873995729518</v>
      </c>
      <c r="AV81" s="51">
        <v>6444.323451047554</v>
      </c>
      <c r="AW81" s="51">
        <v>7307.2958830225498</v>
      </c>
      <c r="AX81" s="51">
        <v>2029.7503695991813</v>
      </c>
      <c r="AY81" s="51">
        <v>2342.0718169182987</v>
      </c>
      <c r="AZ81" s="51">
        <v>595.78129641992359</v>
      </c>
      <c r="BA81" s="51">
        <v>12079.687741228596</v>
      </c>
      <c r="BB81" s="51">
        <v>5450.9846083235916</v>
      </c>
      <c r="BC81" s="51">
        <v>76188.286966951695</v>
      </c>
      <c r="BD81" s="51">
        <v>111256.94734375289</v>
      </c>
      <c r="BE81" s="51">
        <v>37088.240629503605</v>
      </c>
      <c r="BF81" s="51">
        <v>18991.968906812279</v>
      </c>
      <c r="BG81" s="51">
        <v>9521.6817329429359</v>
      </c>
      <c r="BH81" s="51">
        <v>19708.569899080412</v>
      </c>
      <c r="BI81" s="51">
        <v>1495.3248063671074</v>
      </c>
      <c r="BJ81" s="51">
        <v>0</v>
      </c>
      <c r="BK81" s="51">
        <v>114.69317723537186</v>
      </c>
      <c r="BL81" s="51">
        <v>5610.0097854379592</v>
      </c>
      <c r="BM81" s="51">
        <v>81820.595405806569</v>
      </c>
      <c r="BN81" s="51">
        <v>2115.935376625338</v>
      </c>
      <c r="BO81" s="51">
        <v>1568.6085904374236</v>
      </c>
      <c r="BP81" s="51">
        <v>21615.311712749775</v>
      </c>
      <c r="BQ81" s="51">
        <v>13278.376704175304</v>
      </c>
      <c r="BR81" s="51">
        <v>3466.167749214585</v>
      </c>
      <c r="BS81" s="51">
        <v>23284.294599479646</v>
      </c>
      <c r="BT81" s="51">
        <v>149.71401001604008</v>
      </c>
      <c r="BU81" s="51">
        <v>7615.3490041158275</v>
      </c>
      <c r="BV81" s="51">
        <v>8645.2783429483661</v>
      </c>
      <c r="BW81" s="51">
        <v>13946.300414274192</v>
      </c>
      <c r="BX81" s="51">
        <v>9303.5303442395816</v>
      </c>
      <c r="BY81" s="51">
        <v>3113.3897605518382</v>
      </c>
      <c r="BZ81" s="51">
        <v>46136.322191859654</v>
      </c>
      <c r="CA81" s="51">
        <v>21351446.373616021</v>
      </c>
      <c r="CB81" s="51">
        <v>115519145.42949399</v>
      </c>
      <c r="CC81" s="51">
        <v>15163638.727245374</v>
      </c>
      <c r="CD81" s="51">
        <v>1172991.8774214254</v>
      </c>
      <c r="CE81" s="51">
        <v>174660.04162645494</v>
      </c>
      <c r="CF81" s="51">
        <v>5893.8832393192188</v>
      </c>
      <c r="CG81" s="51">
        <v>2976.9554263348559</v>
      </c>
      <c r="CH81" s="51">
        <v>39870.715111474979</v>
      </c>
      <c r="CI81" s="51">
        <v>75833.272964604796</v>
      </c>
      <c r="CJ81" s="51">
        <v>499.5894144359084</v>
      </c>
      <c r="CK81" s="51">
        <v>28486.912435251012</v>
      </c>
      <c r="CL81" s="51">
        <v>555729.37534964492</v>
      </c>
      <c r="CM81" s="51">
        <v>165831.86650228861</v>
      </c>
      <c r="CN81" s="51">
        <v>23017.551798460332</v>
      </c>
      <c r="CO81" s="51">
        <v>18902.306736309685</v>
      </c>
      <c r="CP81" s="51">
        <v>755.55780667437637</v>
      </c>
      <c r="CQ81" s="51">
        <v>141811.28022087709</v>
      </c>
      <c r="CR81" s="51">
        <v>41405.904770647801</v>
      </c>
      <c r="CS81" s="51">
        <v>7123.1613545098207</v>
      </c>
      <c r="CT81" s="51">
        <v>6860.7127684243005</v>
      </c>
      <c r="CU81" s="51">
        <v>16178.890133433473</v>
      </c>
      <c r="CV81" s="51">
        <v>850666.57677202555</v>
      </c>
      <c r="CW81" s="51">
        <v>38842.824954582858</v>
      </c>
      <c r="CX81" s="51">
        <v>0</v>
      </c>
      <c r="CY81" s="51">
        <v>142.12903552496684</v>
      </c>
      <c r="CZ81" s="51">
        <v>18951.454989038735</v>
      </c>
      <c r="DA81" s="51">
        <v>6947.6659693866604</v>
      </c>
      <c r="DB81" s="51">
        <v>5188.7925773926072</v>
      </c>
      <c r="DC81" s="51">
        <v>278.92609186556552</v>
      </c>
      <c r="DD81" s="51">
        <v>57708.915845018884</v>
      </c>
      <c r="DE81" s="51">
        <v>50275.09360135319</v>
      </c>
      <c r="DF81" s="51">
        <v>1638.6416094929123</v>
      </c>
      <c r="DG81" s="51">
        <v>29095.737242065821</v>
      </c>
      <c r="DH81" s="51">
        <v>130616.16013783372</v>
      </c>
      <c r="DI81" s="51">
        <v>146735.84311467505</v>
      </c>
      <c r="DJ81" s="51">
        <v>35264.535578938565</v>
      </c>
      <c r="DK81" s="51">
        <v>104936.2220503908</v>
      </c>
      <c r="DL81" s="51">
        <v>902313.43190402759</v>
      </c>
      <c r="DM81" s="51">
        <v>4838.2587264906006</v>
      </c>
      <c r="DN81" s="51">
        <v>322.14960125225952</v>
      </c>
      <c r="DO81" s="51">
        <v>18965.976863916982</v>
      </c>
      <c r="DP81" s="51">
        <v>25423.105509720779</v>
      </c>
      <c r="DQ81" s="51">
        <v>937.22092860043381</v>
      </c>
      <c r="DR81" s="51">
        <v>6173.5707672787266</v>
      </c>
      <c r="DS81" s="51">
        <v>0</v>
      </c>
      <c r="DT81" s="51">
        <v>0</v>
      </c>
      <c r="DU81" s="51">
        <v>97026.807135477226</v>
      </c>
      <c r="DV81" s="51">
        <v>2533.1236958683708</v>
      </c>
      <c r="DW81" s="51">
        <v>78731.016022277297</v>
      </c>
      <c r="DX81" s="51">
        <v>71057.133300919406</v>
      </c>
      <c r="DY81" s="51">
        <v>9597.4554913016891</v>
      </c>
      <c r="DZ81" s="51">
        <v>12721.77207506549</v>
      </c>
      <c r="EA81" s="51">
        <v>7169.4643644179196</v>
      </c>
      <c r="EB81" s="51">
        <v>1760471.0431401774</v>
      </c>
      <c r="EC81" s="51">
        <v>209653.66238046807</v>
      </c>
      <c r="ED81" s="51">
        <v>19559.956085420672</v>
      </c>
      <c r="EE81" s="51">
        <v>210624.47075186062</v>
      </c>
      <c r="EF81" s="51">
        <v>590.48176829048373</v>
      </c>
      <c r="EG81" s="51">
        <v>0</v>
      </c>
      <c r="EH81" s="51">
        <v>3908.2413254440912</v>
      </c>
      <c r="EI81" s="51">
        <v>70191.521331449228</v>
      </c>
      <c r="EJ81" s="51">
        <v>26870.932588662916</v>
      </c>
      <c r="EK81" s="51">
        <v>22130.472201926244</v>
      </c>
      <c r="EL81" s="51">
        <v>68759.735616839331</v>
      </c>
      <c r="EM81" s="51">
        <v>16891.531206304611</v>
      </c>
      <c r="EN81" s="51">
        <v>31284.229944565879</v>
      </c>
      <c r="EO81" s="51">
        <v>16730.858446046132</v>
      </c>
      <c r="EP81" s="51">
        <v>2432.2650370345955</v>
      </c>
      <c r="EQ81" s="51">
        <v>14581.09410914605</v>
      </c>
      <c r="ER81" s="51">
        <v>4450.5235056280526</v>
      </c>
      <c r="ES81" s="51">
        <v>6663.4190883074352</v>
      </c>
      <c r="ET81" s="51">
        <v>3006.7058536606223</v>
      </c>
      <c r="EU81" s="51">
        <v>1496.2726267997607</v>
      </c>
      <c r="EV81" s="51">
        <v>19638.191444984564</v>
      </c>
      <c r="EW81" s="51">
        <v>380004.18034594954</v>
      </c>
      <c r="EX81" s="51">
        <v>184191.79653978962</v>
      </c>
      <c r="EY81" s="51">
        <v>96921.999096189989</v>
      </c>
      <c r="EZ81" s="51">
        <v>66600.132504145018</v>
      </c>
      <c r="FA81" s="51">
        <v>7014.0672713733975</v>
      </c>
      <c r="FB81" s="51">
        <v>4085.6521221762064</v>
      </c>
      <c r="FC81" s="51">
        <v>14394.152009226682</v>
      </c>
      <c r="FD81" s="51">
        <v>3628.6328721002642</v>
      </c>
      <c r="FE81" s="51">
        <v>1499.6461802527504</v>
      </c>
      <c r="FF81" s="51">
        <v>17004.364185184419</v>
      </c>
      <c r="FG81" s="51">
        <v>25396.921592722458</v>
      </c>
      <c r="FH81" s="51">
        <v>995604.80672089662</v>
      </c>
      <c r="FI81" s="51">
        <v>12397.791907948913</v>
      </c>
      <c r="FJ81" s="51">
        <v>0</v>
      </c>
      <c r="FK81" s="58">
        <v>162490122.56184784</v>
      </c>
      <c r="FL81" s="59">
        <v>2224376.7171494602</v>
      </c>
      <c r="FM81" s="62">
        <v>2224376.7171494602</v>
      </c>
      <c r="FN81" s="62">
        <v>0</v>
      </c>
      <c r="FO81" s="59">
        <v>-6299449.1875450015</v>
      </c>
      <c r="FP81" s="62">
        <v>5285233.2451540995</v>
      </c>
      <c r="FQ81" s="59">
        <v>-11584682.432699101</v>
      </c>
      <c r="FR81" s="62">
        <v>93262296.011941999</v>
      </c>
      <c r="FS81" s="62">
        <v>0</v>
      </c>
      <c r="FT81" s="59">
        <v>93262296.011941999</v>
      </c>
      <c r="FU81" s="59">
        <v>251677346.1033943</v>
      </c>
      <c r="FW81" s="60">
        <f>+[1]Supply!FS81</f>
        <v>251677346.1033943</v>
      </c>
      <c r="FX81" s="61">
        <f t="shared" si="1"/>
        <v>0</v>
      </c>
    </row>
    <row r="82" spans="1:180" s="63" customFormat="1" ht="14.4" x14ac:dyDescent="0.3">
      <c r="A82" s="86" t="s">
        <v>107</v>
      </c>
      <c r="B82" s="43">
        <v>78</v>
      </c>
      <c r="C82" s="51">
        <v>18644.419053438553</v>
      </c>
      <c r="D82" s="51">
        <v>889.91842298798258</v>
      </c>
      <c r="E82" s="51">
        <v>2552.3157022816222</v>
      </c>
      <c r="F82" s="51">
        <v>676.24993830986398</v>
      </c>
      <c r="G82" s="51">
        <v>1214.4785573137015</v>
      </c>
      <c r="H82" s="51">
        <v>3954.9936733128898</v>
      </c>
      <c r="I82" s="51">
        <v>124.12960022978685</v>
      </c>
      <c r="J82" s="51">
        <v>3690.9811540483483</v>
      </c>
      <c r="K82" s="51">
        <v>43591.225659971395</v>
      </c>
      <c r="L82" s="51">
        <v>0</v>
      </c>
      <c r="M82" s="51">
        <v>0</v>
      </c>
      <c r="N82" s="51">
        <v>5099.4197184006562</v>
      </c>
      <c r="O82" s="51">
        <v>3124.6776155931734</v>
      </c>
      <c r="P82" s="51">
        <v>0</v>
      </c>
      <c r="Q82" s="51">
        <v>5301.7386337739763</v>
      </c>
      <c r="R82" s="51">
        <v>361.27149601885344</v>
      </c>
      <c r="S82" s="51">
        <v>4478.8929176589718</v>
      </c>
      <c r="T82" s="51">
        <v>2995.0979126026123</v>
      </c>
      <c r="U82" s="51">
        <v>2376.4281000921674</v>
      </c>
      <c r="V82" s="51">
        <v>6966.3130028139885</v>
      </c>
      <c r="W82" s="51">
        <v>0</v>
      </c>
      <c r="X82" s="51">
        <v>503.17508568049283</v>
      </c>
      <c r="Y82" s="51">
        <v>1523.8004379722263</v>
      </c>
      <c r="Z82" s="51">
        <v>374.59940773249343</v>
      </c>
      <c r="AA82" s="51">
        <v>171.70307583038155</v>
      </c>
      <c r="AB82" s="51">
        <v>37707.185114669999</v>
      </c>
      <c r="AC82" s="51">
        <v>9675.2980928163433</v>
      </c>
      <c r="AD82" s="51">
        <v>7825.828764502111</v>
      </c>
      <c r="AE82" s="51">
        <v>8939.6220868261389</v>
      </c>
      <c r="AF82" s="51">
        <v>0</v>
      </c>
      <c r="AG82" s="51">
        <v>990.2847611175979</v>
      </c>
      <c r="AH82" s="51">
        <v>4321.2855654969053</v>
      </c>
      <c r="AI82" s="51">
        <v>253.66452853745417</v>
      </c>
      <c r="AJ82" s="51">
        <v>3640.0821846029821</v>
      </c>
      <c r="AK82" s="51">
        <v>3372.8526260397634</v>
      </c>
      <c r="AL82" s="51">
        <v>4346.2014604900214</v>
      </c>
      <c r="AM82" s="51">
        <v>7040.9187392994163</v>
      </c>
      <c r="AN82" s="51">
        <v>418.50661933467319</v>
      </c>
      <c r="AO82" s="51">
        <v>4.2716397879910302</v>
      </c>
      <c r="AP82" s="51">
        <v>2415.6235044818986</v>
      </c>
      <c r="AQ82" s="51">
        <v>325.56236490027737</v>
      </c>
      <c r="AR82" s="51">
        <v>3726.7947013957623</v>
      </c>
      <c r="AS82" s="51">
        <v>1247.1561381146564</v>
      </c>
      <c r="AT82" s="51">
        <v>1317.3821696052019</v>
      </c>
      <c r="AU82" s="51">
        <v>6502.0765881292173</v>
      </c>
      <c r="AV82" s="51">
        <v>7063.6852187076447</v>
      </c>
      <c r="AW82" s="51">
        <v>507.62057206964261</v>
      </c>
      <c r="AX82" s="51">
        <v>1409.6284610949153</v>
      </c>
      <c r="AY82" s="51">
        <v>6915.3214971457855</v>
      </c>
      <c r="AZ82" s="51">
        <v>525.20152632239274</v>
      </c>
      <c r="BA82" s="51">
        <v>5662.3303722695873</v>
      </c>
      <c r="BB82" s="51">
        <v>5468.5644690264262</v>
      </c>
      <c r="BC82" s="51">
        <v>92720.5135242947</v>
      </c>
      <c r="BD82" s="51">
        <v>11883.002855193112</v>
      </c>
      <c r="BE82" s="51">
        <v>21449.735670722275</v>
      </c>
      <c r="BF82" s="51">
        <v>13072.671848484148</v>
      </c>
      <c r="BG82" s="51">
        <v>8395.2272855495194</v>
      </c>
      <c r="BH82" s="51">
        <v>16646.329253399195</v>
      </c>
      <c r="BI82" s="51">
        <v>609.0591490983785</v>
      </c>
      <c r="BJ82" s="51">
        <v>105.44729596847552</v>
      </c>
      <c r="BK82" s="51">
        <v>776.29087364867621</v>
      </c>
      <c r="BL82" s="51">
        <v>5418.4599660662534</v>
      </c>
      <c r="BM82" s="51">
        <v>7136.5439376322229</v>
      </c>
      <c r="BN82" s="51">
        <v>4169.6427695391203</v>
      </c>
      <c r="BO82" s="51">
        <v>1877.4237499630253</v>
      </c>
      <c r="BP82" s="51">
        <v>5449.5205054910393</v>
      </c>
      <c r="BQ82" s="51">
        <v>10682.126608955397</v>
      </c>
      <c r="BR82" s="51">
        <v>4615.060413719134</v>
      </c>
      <c r="BS82" s="51">
        <v>11096.830294707117</v>
      </c>
      <c r="BT82" s="51">
        <v>2023.8343394199883</v>
      </c>
      <c r="BU82" s="51">
        <v>6389.8619958750833</v>
      </c>
      <c r="BV82" s="51">
        <v>5335.0296082404084</v>
      </c>
      <c r="BW82" s="51">
        <v>10511.698721787494</v>
      </c>
      <c r="BX82" s="51">
        <v>4975.8271796567633</v>
      </c>
      <c r="BY82" s="51">
        <v>2294.6283319078461</v>
      </c>
      <c r="BZ82" s="51">
        <v>27758.78966650119</v>
      </c>
      <c r="CA82" s="51">
        <v>868423.49411934346</v>
      </c>
      <c r="CB82" s="51">
        <v>40012848.467998974</v>
      </c>
      <c r="CC82" s="51">
        <v>207.39599890441684</v>
      </c>
      <c r="CD82" s="51">
        <v>6344.7352794152657</v>
      </c>
      <c r="CE82" s="51">
        <v>1538.3287524173736</v>
      </c>
      <c r="CF82" s="51">
        <v>142.94770023798947</v>
      </c>
      <c r="CG82" s="51">
        <v>33315.898677890349</v>
      </c>
      <c r="CH82" s="51">
        <v>5139.914344061679</v>
      </c>
      <c r="CI82" s="51">
        <v>4172.3357403107193</v>
      </c>
      <c r="CJ82" s="51">
        <v>200.78097843166853</v>
      </c>
      <c r="CK82" s="51">
        <v>4266.0660384892208</v>
      </c>
      <c r="CL82" s="51">
        <v>2341.884183616201</v>
      </c>
      <c r="CM82" s="51">
        <v>11652.08101121963</v>
      </c>
      <c r="CN82" s="51">
        <v>1757.009071023569</v>
      </c>
      <c r="CO82" s="51">
        <v>2989.4088311315436</v>
      </c>
      <c r="CP82" s="51">
        <v>35877.604737269321</v>
      </c>
      <c r="CQ82" s="51">
        <v>51980.007673211236</v>
      </c>
      <c r="CR82" s="51">
        <v>26536.926274222089</v>
      </c>
      <c r="CS82" s="51">
        <v>1694.5708486306241</v>
      </c>
      <c r="CT82" s="51">
        <v>3931.4500513341782</v>
      </c>
      <c r="CU82" s="51">
        <v>2985.4868870763689</v>
      </c>
      <c r="CV82" s="51">
        <v>60591.294695791046</v>
      </c>
      <c r="CW82" s="51">
        <v>24643.192404240257</v>
      </c>
      <c r="CX82" s="51">
        <v>194.75712891580667</v>
      </c>
      <c r="CY82" s="51">
        <v>960.84985999921798</v>
      </c>
      <c r="CZ82" s="51">
        <v>1333.3490642889722</v>
      </c>
      <c r="DA82" s="51">
        <v>1187.7535526345384</v>
      </c>
      <c r="DB82" s="51">
        <v>2305.1430834819371</v>
      </c>
      <c r="DC82" s="51">
        <v>60.848773210888133</v>
      </c>
      <c r="DD82" s="51">
        <v>35767.271865833427</v>
      </c>
      <c r="DE82" s="51">
        <v>347080.39970661729</v>
      </c>
      <c r="DF82" s="51">
        <v>664.77669953346742</v>
      </c>
      <c r="DG82" s="51">
        <v>19143.233005677299</v>
      </c>
      <c r="DH82" s="51">
        <v>207265.94033745135</v>
      </c>
      <c r="DI82" s="51">
        <v>57565.876619923853</v>
      </c>
      <c r="DJ82" s="51">
        <v>13521.725818630399</v>
      </c>
      <c r="DK82" s="51">
        <v>10214.140797755446</v>
      </c>
      <c r="DL82" s="51">
        <v>703427.6572955451</v>
      </c>
      <c r="DM82" s="51">
        <v>688.70237259622604</v>
      </c>
      <c r="DN82" s="51">
        <v>1202.8177932662657</v>
      </c>
      <c r="DO82" s="51">
        <v>26365.160597623377</v>
      </c>
      <c r="DP82" s="51">
        <v>19304.443770327252</v>
      </c>
      <c r="DQ82" s="51">
        <v>2475.4498105208495</v>
      </c>
      <c r="DR82" s="51">
        <v>21119.286867975261</v>
      </c>
      <c r="DS82" s="51">
        <v>0</v>
      </c>
      <c r="DT82" s="51">
        <v>0</v>
      </c>
      <c r="DU82" s="51">
        <v>59762.546958895793</v>
      </c>
      <c r="DV82" s="51">
        <v>2857.2259342833663</v>
      </c>
      <c r="DW82" s="51">
        <v>52487.864905217204</v>
      </c>
      <c r="DX82" s="51">
        <v>26762.541036549872</v>
      </c>
      <c r="DY82" s="51">
        <v>7167.5227054272036</v>
      </c>
      <c r="DZ82" s="51">
        <v>3296.0228845444626</v>
      </c>
      <c r="EA82" s="51">
        <v>105488.929978417</v>
      </c>
      <c r="EB82" s="51">
        <v>21535828.858225089</v>
      </c>
      <c r="EC82" s="51">
        <v>12457.072526074548</v>
      </c>
      <c r="ED82" s="51">
        <v>3623.3775822708167</v>
      </c>
      <c r="EE82" s="51">
        <v>61502.3891553051</v>
      </c>
      <c r="EF82" s="51">
        <v>730.14098319290144</v>
      </c>
      <c r="EG82" s="51">
        <v>0</v>
      </c>
      <c r="EH82" s="51">
        <v>2589.2695836106236</v>
      </c>
      <c r="EI82" s="51">
        <v>45470.217284902348</v>
      </c>
      <c r="EJ82" s="51">
        <v>26990.275861534905</v>
      </c>
      <c r="EK82" s="51">
        <v>18974.30823461193</v>
      </c>
      <c r="EL82" s="51">
        <v>20829.735406660671</v>
      </c>
      <c r="EM82" s="51">
        <v>4086.7528698209881</v>
      </c>
      <c r="EN82" s="51">
        <v>51278.318795879088</v>
      </c>
      <c r="EO82" s="51">
        <v>3350.5994656851744</v>
      </c>
      <c r="EP82" s="51">
        <v>2382.483989633648</v>
      </c>
      <c r="EQ82" s="51">
        <v>233908.18828612857</v>
      </c>
      <c r="ER82" s="51">
        <v>4355.4315624299561</v>
      </c>
      <c r="ES82" s="51">
        <v>4508.6845944469069</v>
      </c>
      <c r="ET82" s="51">
        <v>21401.812816789621</v>
      </c>
      <c r="EU82" s="51">
        <v>1933.4151611261855</v>
      </c>
      <c r="EV82" s="51">
        <v>20649.641953984406</v>
      </c>
      <c r="EW82" s="51">
        <v>117989.18528873018</v>
      </c>
      <c r="EX82" s="51">
        <v>69026.194726532689</v>
      </c>
      <c r="EY82" s="51">
        <v>28306.013352786984</v>
      </c>
      <c r="EZ82" s="51">
        <v>22578.890955382281</v>
      </c>
      <c r="FA82" s="51">
        <v>1277.5229611583793</v>
      </c>
      <c r="FB82" s="51">
        <v>800.25542483361767</v>
      </c>
      <c r="FC82" s="51">
        <v>1477.485272113928</v>
      </c>
      <c r="FD82" s="51">
        <v>926.52513425872962</v>
      </c>
      <c r="FE82" s="51">
        <v>625.32185082190892</v>
      </c>
      <c r="FF82" s="51">
        <v>16107.121763818539</v>
      </c>
      <c r="FG82" s="51">
        <v>4643.9148987106928</v>
      </c>
      <c r="FH82" s="51">
        <v>63806.117596952769</v>
      </c>
      <c r="FI82" s="51">
        <v>18490.999952735507</v>
      </c>
      <c r="FJ82" s="51">
        <v>0</v>
      </c>
      <c r="FK82" s="58">
        <v>65831792.379819088</v>
      </c>
      <c r="FL82" s="59">
        <v>7969082.8488042252</v>
      </c>
      <c r="FM82" s="62">
        <v>7969082.8488042252</v>
      </c>
      <c r="FN82" s="62">
        <v>0</v>
      </c>
      <c r="FO82" s="59">
        <v>24517687.61780104</v>
      </c>
      <c r="FP82" s="62">
        <v>12795186.996298369</v>
      </c>
      <c r="FQ82" s="59">
        <v>11722500.621502671</v>
      </c>
      <c r="FR82" s="62">
        <v>244088727.93326101</v>
      </c>
      <c r="FS82" s="62">
        <v>0</v>
      </c>
      <c r="FT82" s="59">
        <v>244088727.93326101</v>
      </c>
      <c r="FU82" s="59">
        <v>342407290.77968538</v>
      </c>
      <c r="FW82" s="60">
        <f>+[1]Supply!FS82</f>
        <v>342407290.77968538</v>
      </c>
      <c r="FX82" s="61">
        <f t="shared" si="1"/>
        <v>0</v>
      </c>
    </row>
    <row r="83" spans="1:180" s="63" customFormat="1" ht="14.4" x14ac:dyDescent="0.3">
      <c r="A83" s="86" t="s">
        <v>108</v>
      </c>
      <c r="B83" s="43">
        <v>79</v>
      </c>
      <c r="C83" s="51">
        <v>43094.622058365712</v>
      </c>
      <c r="D83" s="51">
        <v>418.08265819412026</v>
      </c>
      <c r="E83" s="51">
        <v>0</v>
      </c>
      <c r="F83" s="51">
        <v>0</v>
      </c>
      <c r="G83" s="51">
        <v>314.59947195436592</v>
      </c>
      <c r="H83" s="51">
        <v>0</v>
      </c>
      <c r="I83" s="51">
        <v>18.079881926644408</v>
      </c>
      <c r="J83" s="51">
        <v>0</v>
      </c>
      <c r="K83" s="51">
        <v>8369.5667410214191</v>
      </c>
      <c r="L83" s="51">
        <v>0</v>
      </c>
      <c r="M83" s="51">
        <v>0</v>
      </c>
      <c r="N83" s="51">
        <v>861.76811769623964</v>
      </c>
      <c r="O83" s="51">
        <v>1244.1538046382027</v>
      </c>
      <c r="P83" s="51">
        <v>0</v>
      </c>
      <c r="Q83" s="51">
        <v>0</v>
      </c>
      <c r="R83" s="51">
        <v>0</v>
      </c>
      <c r="S83" s="51">
        <v>2484.0712938543538</v>
      </c>
      <c r="T83" s="51">
        <v>20.279744867888045</v>
      </c>
      <c r="U83" s="51">
        <v>1136.8804159216145</v>
      </c>
      <c r="V83" s="51">
        <v>5786.1328082716318</v>
      </c>
      <c r="W83" s="51">
        <v>0</v>
      </c>
      <c r="X83" s="51">
        <v>33.182199412023422</v>
      </c>
      <c r="Y83" s="51">
        <v>0</v>
      </c>
      <c r="Z83" s="51">
        <v>0</v>
      </c>
      <c r="AA83" s="51">
        <v>0</v>
      </c>
      <c r="AB83" s="51">
        <v>11817.779501997104</v>
      </c>
      <c r="AC83" s="51">
        <v>1771.4185848490993</v>
      </c>
      <c r="AD83" s="51">
        <v>0</v>
      </c>
      <c r="AE83" s="51">
        <v>0</v>
      </c>
      <c r="AF83" s="51">
        <v>0</v>
      </c>
      <c r="AG83" s="51">
        <v>192.96494641667661</v>
      </c>
      <c r="AH83" s="51">
        <v>1528.3102901878551</v>
      </c>
      <c r="AI83" s="51">
        <v>341.5632968639452</v>
      </c>
      <c r="AJ83" s="51">
        <v>190.35865045057866</v>
      </c>
      <c r="AK83" s="51">
        <v>259.01901118990742</v>
      </c>
      <c r="AL83" s="51">
        <v>2434.0934824342671</v>
      </c>
      <c r="AM83" s="51">
        <v>2313.7657453750353</v>
      </c>
      <c r="AN83" s="51">
        <v>421.06632622053962</v>
      </c>
      <c r="AO83" s="51">
        <v>0</v>
      </c>
      <c r="AP83" s="51">
        <v>1308.0382991326246</v>
      </c>
      <c r="AQ83" s="51">
        <v>426.65447141480672</v>
      </c>
      <c r="AR83" s="51">
        <v>2049.7499482428457</v>
      </c>
      <c r="AS83" s="51">
        <v>364.85246515571419</v>
      </c>
      <c r="AT83" s="51">
        <v>143.97657786334759</v>
      </c>
      <c r="AU83" s="51">
        <v>488.47458776692088</v>
      </c>
      <c r="AV83" s="51">
        <v>3691.7888778132087</v>
      </c>
      <c r="AW83" s="51">
        <v>68.615326805974945</v>
      </c>
      <c r="AX83" s="51">
        <v>790.67597347283288</v>
      </c>
      <c r="AY83" s="51">
        <v>4478.9938372517554</v>
      </c>
      <c r="AZ83" s="51">
        <v>202.36331239789573</v>
      </c>
      <c r="BA83" s="51">
        <v>3442.2077742111655</v>
      </c>
      <c r="BB83" s="51">
        <v>2033.2719050100841</v>
      </c>
      <c r="BC83" s="51">
        <v>17998.296215296738</v>
      </c>
      <c r="BD83" s="51">
        <v>4588.2781039935062</v>
      </c>
      <c r="BE83" s="51">
        <v>9580.5842160958018</v>
      </c>
      <c r="BF83" s="51">
        <v>4789.8601453792635</v>
      </c>
      <c r="BG83" s="51">
        <v>6768.7005557747116</v>
      </c>
      <c r="BH83" s="51">
        <v>4073.8136380627102</v>
      </c>
      <c r="BI83" s="51">
        <v>647.24644261579635</v>
      </c>
      <c r="BJ83" s="51">
        <v>0</v>
      </c>
      <c r="BK83" s="51">
        <v>0.32271840294300913</v>
      </c>
      <c r="BL83" s="51">
        <v>782.27568806856561</v>
      </c>
      <c r="BM83" s="51">
        <v>5193.1663378391586</v>
      </c>
      <c r="BN83" s="51">
        <v>11516.283788577082</v>
      </c>
      <c r="BO83" s="51">
        <v>1137.3046461498486</v>
      </c>
      <c r="BP83" s="51">
        <v>9697.4984597377188</v>
      </c>
      <c r="BQ83" s="51">
        <v>2246.7842724345296</v>
      </c>
      <c r="BR83" s="51">
        <v>1079.1916180774945</v>
      </c>
      <c r="BS83" s="51">
        <v>9135.1203286779037</v>
      </c>
      <c r="BT83" s="51">
        <v>522.52869028838609</v>
      </c>
      <c r="BU83" s="51">
        <v>1665.2757372130718</v>
      </c>
      <c r="BV83" s="51">
        <v>3674.9881883131484</v>
      </c>
      <c r="BW83" s="51">
        <v>3270.9364902108573</v>
      </c>
      <c r="BX83" s="51">
        <v>895.09889646688123</v>
      </c>
      <c r="BY83" s="51">
        <v>2546.7876638403068</v>
      </c>
      <c r="BZ83" s="51">
        <v>17391.862547738074</v>
      </c>
      <c r="CA83" s="51">
        <v>1226157.0098221623</v>
      </c>
      <c r="CB83" s="51">
        <v>1079.1528176926001</v>
      </c>
      <c r="CC83" s="51">
        <v>2941727.2897443762</v>
      </c>
      <c r="CD83" s="51">
        <v>582.63353798254786</v>
      </c>
      <c r="CE83" s="51">
        <v>282.18688301100809</v>
      </c>
      <c r="CF83" s="51">
        <v>0</v>
      </c>
      <c r="CG83" s="51">
        <v>21519.650823184911</v>
      </c>
      <c r="CH83" s="51">
        <v>0</v>
      </c>
      <c r="CI83" s="51">
        <v>1135.1218667502887</v>
      </c>
      <c r="CJ83" s="51">
        <v>0</v>
      </c>
      <c r="CK83" s="51">
        <v>983.40548460524428</v>
      </c>
      <c r="CL83" s="51">
        <v>5659.5071544330312</v>
      </c>
      <c r="CM83" s="51">
        <v>10869.607311095046</v>
      </c>
      <c r="CN83" s="51">
        <v>488.14088515594432</v>
      </c>
      <c r="CO83" s="51">
        <v>2615.0186318804567</v>
      </c>
      <c r="CP83" s="51">
        <v>148.67204327959956</v>
      </c>
      <c r="CQ83" s="51">
        <v>3635.5241632096795</v>
      </c>
      <c r="CR83" s="51">
        <v>16857.073196451158</v>
      </c>
      <c r="CS83" s="51">
        <v>31412.278903597893</v>
      </c>
      <c r="CT83" s="51">
        <v>1723.8493803517456</v>
      </c>
      <c r="CU83" s="51">
        <v>832.55706034573711</v>
      </c>
      <c r="CV83" s="51">
        <v>109474.62563670057</v>
      </c>
      <c r="CW83" s="51">
        <v>7221.7153974770563</v>
      </c>
      <c r="CX83" s="51">
        <v>717.52631583713367</v>
      </c>
      <c r="CY83" s="51">
        <v>235.33996497595516</v>
      </c>
      <c r="CZ83" s="51">
        <v>401.52773260254418</v>
      </c>
      <c r="DA83" s="51">
        <v>644.0526742889715</v>
      </c>
      <c r="DB83" s="51">
        <v>1333.1244801188711</v>
      </c>
      <c r="DC83" s="51">
        <v>1.9390625696039023</v>
      </c>
      <c r="DD83" s="51">
        <v>78388.243295179796</v>
      </c>
      <c r="DE83" s="51">
        <v>69154.199508610676</v>
      </c>
      <c r="DF83" s="51">
        <v>671.36823438477757</v>
      </c>
      <c r="DG83" s="51">
        <v>7470.6666610068887</v>
      </c>
      <c r="DH83" s="51">
        <v>82888.660800655009</v>
      </c>
      <c r="DI83" s="51">
        <v>349343.40596616565</v>
      </c>
      <c r="DJ83" s="51">
        <v>18697.884079604733</v>
      </c>
      <c r="DK83" s="51">
        <v>2717.0796019430259</v>
      </c>
      <c r="DL83" s="51">
        <v>239453.20372890215</v>
      </c>
      <c r="DM83" s="51">
        <v>225.49323832741143</v>
      </c>
      <c r="DN83" s="51">
        <v>194.86252255209854</v>
      </c>
      <c r="DO83" s="51">
        <v>7390.7268408264999</v>
      </c>
      <c r="DP83" s="51">
        <v>8557.7091065533223</v>
      </c>
      <c r="DQ83" s="51">
        <v>243.68038842638447</v>
      </c>
      <c r="DR83" s="51">
        <v>374787.58987802197</v>
      </c>
      <c r="DS83" s="51">
        <v>0</v>
      </c>
      <c r="DT83" s="51">
        <v>0</v>
      </c>
      <c r="DU83" s="51">
        <v>6368.5918269676959</v>
      </c>
      <c r="DV83" s="51">
        <v>5390.455048523715</v>
      </c>
      <c r="DW83" s="51">
        <v>102604.94127774237</v>
      </c>
      <c r="DX83" s="51">
        <v>47201.458591833114</v>
      </c>
      <c r="DY83" s="51">
        <v>4550.8465539806848</v>
      </c>
      <c r="DZ83" s="51">
        <v>2185.0684937369042</v>
      </c>
      <c r="EA83" s="51">
        <v>1954.3379604676886</v>
      </c>
      <c r="EB83" s="51">
        <v>28379.52875553838</v>
      </c>
      <c r="EC83" s="51">
        <v>3600.0660628321548</v>
      </c>
      <c r="ED83" s="51">
        <v>460.00883077546439</v>
      </c>
      <c r="EE83" s="51">
        <v>91960.243372297147</v>
      </c>
      <c r="EF83" s="51">
        <v>0</v>
      </c>
      <c r="EG83" s="51">
        <v>0</v>
      </c>
      <c r="EH83" s="51">
        <v>501.43450230513417</v>
      </c>
      <c r="EI83" s="51">
        <v>9047.1022011325804</v>
      </c>
      <c r="EJ83" s="51">
        <v>870.48956011697157</v>
      </c>
      <c r="EK83" s="51">
        <v>20290.685632595283</v>
      </c>
      <c r="EL83" s="51">
        <v>99203.653424703705</v>
      </c>
      <c r="EM83" s="51">
        <v>2762.8876286477575</v>
      </c>
      <c r="EN83" s="51">
        <v>34436.135970492542</v>
      </c>
      <c r="EO83" s="51">
        <v>1566.7160921354291</v>
      </c>
      <c r="EP83" s="51">
        <v>0</v>
      </c>
      <c r="EQ83" s="51">
        <v>7145.504100130217</v>
      </c>
      <c r="ER83" s="51">
        <v>1302.7499519284272</v>
      </c>
      <c r="ES83" s="51">
        <v>2500.3069739459152</v>
      </c>
      <c r="ET83" s="51">
        <v>798.54252942111339</v>
      </c>
      <c r="EU83" s="51">
        <v>620.53850688624357</v>
      </c>
      <c r="EV83" s="51">
        <v>4130.4504173520972</v>
      </c>
      <c r="EW83" s="51">
        <v>88302.19352287137</v>
      </c>
      <c r="EX83" s="51">
        <v>99993.095445684696</v>
      </c>
      <c r="EY83" s="51">
        <v>29727.226045767584</v>
      </c>
      <c r="EZ83" s="51">
        <v>26626.68831406931</v>
      </c>
      <c r="FA83" s="51">
        <v>2002.281241371154</v>
      </c>
      <c r="FB83" s="51">
        <v>295.74687739686897</v>
      </c>
      <c r="FC83" s="51">
        <v>3203.2026192579197</v>
      </c>
      <c r="FD83" s="51">
        <v>955.75556253693105</v>
      </c>
      <c r="FE83" s="51">
        <v>222.27526404735883</v>
      </c>
      <c r="FF83" s="51">
        <v>14207.035872644632</v>
      </c>
      <c r="FG83" s="51">
        <v>4930.8897051673794</v>
      </c>
      <c r="FH83" s="51">
        <v>323687.03082828125</v>
      </c>
      <c r="FI83" s="51">
        <v>2397.8515461838074</v>
      </c>
      <c r="FJ83" s="51">
        <v>0</v>
      </c>
      <c r="FK83" s="58">
        <v>6928050.9497149689</v>
      </c>
      <c r="FL83" s="59">
        <v>7460905.7873809393</v>
      </c>
      <c r="FM83" s="62">
        <v>7460905.7873809393</v>
      </c>
      <c r="FN83" s="62">
        <v>0</v>
      </c>
      <c r="FO83" s="59">
        <v>13115827.683786459</v>
      </c>
      <c r="FP83" s="62">
        <v>5825731.664845923</v>
      </c>
      <c r="FQ83" s="59">
        <v>7290096.0189405363</v>
      </c>
      <c r="FR83" s="62">
        <v>35728083.6924005</v>
      </c>
      <c r="FS83" s="62">
        <v>0</v>
      </c>
      <c r="FT83" s="59">
        <v>35728083.6924005</v>
      </c>
      <c r="FU83" s="59">
        <v>63232868.113282867</v>
      </c>
      <c r="FW83" s="60">
        <f>+[1]Supply!FS83</f>
        <v>63232868.113282867</v>
      </c>
      <c r="FX83" s="61">
        <f t="shared" si="1"/>
        <v>0</v>
      </c>
    </row>
    <row r="84" spans="1:180" s="63" customFormat="1" ht="14.4" x14ac:dyDescent="0.3">
      <c r="A84" s="86" t="s">
        <v>109</v>
      </c>
      <c r="B84" s="43">
        <v>80</v>
      </c>
      <c r="C84" s="51">
        <v>130499.22863770086</v>
      </c>
      <c r="D84" s="51">
        <v>1614.8519394292839</v>
      </c>
      <c r="E84" s="51">
        <v>0</v>
      </c>
      <c r="F84" s="51">
        <v>4648.5318882501779</v>
      </c>
      <c r="G84" s="51">
        <v>4055.9600131493135</v>
      </c>
      <c r="H84" s="51">
        <v>14412.069438474389</v>
      </c>
      <c r="I84" s="51">
        <v>6646.6608346570611</v>
      </c>
      <c r="J84" s="51">
        <v>5277.8741895896555</v>
      </c>
      <c r="K84" s="51">
        <v>9433.301675752793</v>
      </c>
      <c r="L84" s="51">
        <v>0</v>
      </c>
      <c r="M84" s="51">
        <v>1520.8798449533069</v>
      </c>
      <c r="N84" s="51">
        <v>2840.2814582893429</v>
      </c>
      <c r="O84" s="51">
        <v>37973.125746118691</v>
      </c>
      <c r="P84" s="51">
        <v>0</v>
      </c>
      <c r="Q84" s="51">
        <v>1287.6972153298236</v>
      </c>
      <c r="R84" s="51">
        <v>0</v>
      </c>
      <c r="S84" s="51">
        <v>2279.0347081776067</v>
      </c>
      <c r="T84" s="51">
        <v>5546.371384155228</v>
      </c>
      <c r="U84" s="51">
        <v>1466.2552475752054</v>
      </c>
      <c r="V84" s="51">
        <v>19243.941083709069</v>
      </c>
      <c r="W84" s="51">
        <v>0</v>
      </c>
      <c r="X84" s="51">
        <v>9.1017208705003814</v>
      </c>
      <c r="Y84" s="51">
        <v>105.01795295988192</v>
      </c>
      <c r="Z84" s="51">
        <v>0</v>
      </c>
      <c r="AA84" s="51">
        <v>39.080807260913922</v>
      </c>
      <c r="AB84" s="51">
        <v>36491.174266725677</v>
      </c>
      <c r="AC84" s="51">
        <v>24740.116328052474</v>
      </c>
      <c r="AD84" s="51">
        <v>685.43786017228865</v>
      </c>
      <c r="AE84" s="51">
        <v>589129.54283885763</v>
      </c>
      <c r="AF84" s="51">
        <v>0</v>
      </c>
      <c r="AG84" s="51">
        <v>63163.656520651646</v>
      </c>
      <c r="AH84" s="51">
        <v>11426.502601701482</v>
      </c>
      <c r="AI84" s="51">
        <v>1234.2441493695032</v>
      </c>
      <c r="AJ84" s="51">
        <v>269797.86723641178</v>
      </c>
      <c r="AK84" s="51">
        <v>59601.380312116329</v>
      </c>
      <c r="AL84" s="51">
        <v>75023.064411844607</v>
      </c>
      <c r="AM84" s="51">
        <v>15989.40737922844</v>
      </c>
      <c r="AN84" s="51">
        <v>4526.2733098287426</v>
      </c>
      <c r="AO84" s="51">
        <v>9.7237332851512956</v>
      </c>
      <c r="AP84" s="51">
        <v>9177.1550698668034</v>
      </c>
      <c r="AQ84" s="51">
        <v>321.97567461809712</v>
      </c>
      <c r="AR84" s="51">
        <v>39454.170371248976</v>
      </c>
      <c r="AS84" s="51">
        <v>99.600973104264128</v>
      </c>
      <c r="AT84" s="51">
        <v>508.71475256430455</v>
      </c>
      <c r="AU84" s="51">
        <v>84657.800049736819</v>
      </c>
      <c r="AV84" s="51">
        <v>48413.230845496415</v>
      </c>
      <c r="AW84" s="51">
        <v>36352.403327178887</v>
      </c>
      <c r="AX84" s="51">
        <v>7738.0771085865517</v>
      </c>
      <c r="AY84" s="51">
        <v>31247.574253534196</v>
      </c>
      <c r="AZ84" s="51">
        <v>253.72953697770166</v>
      </c>
      <c r="BA84" s="51">
        <v>23492.292062659628</v>
      </c>
      <c r="BB84" s="51">
        <v>6191.5228961767407</v>
      </c>
      <c r="BC84" s="51">
        <v>188893.84329098984</v>
      </c>
      <c r="BD84" s="51">
        <v>16748.363329768679</v>
      </c>
      <c r="BE84" s="51">
        <v>260626.33611296176</v>
      </c>
      <c r="BF84" s="51">
        <v>29387.7361841165</v>
      </c>
      <c r="BG84" s="51">
        <v>12448.436651829168</v>
      </c>
      <c r="BH84" s="51">
        <v>11252.609537060345</v>
      </c>
      <c r="BI84" s="51">
        <v>4171.0896378440302</v>
      </c>
      <c r="BJ84" s="51">
        <v>1932.9725292939852</v>
      </c>
      <c r="BK84" s="51">
        <v>4359.7451716308888</v>
      </c>
      <c r="BL84" s="51">
        <v>2830.2927599950981</v>
      </c>
      <c r="BM84" s="51">
        <v>19828.398721305417</v>
      </c>
      <c r="BN84" s="51">
        <v>3484.8832296530713</v>
      </c>
      <c r="BO84" s="51">
        <v>801.56791827952577</v>
      </c>
      <c r="BP84" s="51">
        <v>19446.793070619515</v>
      </c>
      <c r="BQ84" s="51">
        <v>3268.8090563529722</v>
      </c>
      <c r="BR84" s="51">
        <v>11754.908216252737</v>
      </c>
      <c r="BS84" s="51">
        <v>170570.48340427416</v>
      </c>
      <c r="BT84" s="51">
        <v>583.84929076724757</v>
      </c>
      <c r="BU84" s="51">
        <v>14265.177070552601</v>
      </c>
      <c r="BV84" s="51">
        <v>45743.01197268939</v>
      </c>
      <c r="BW84" s="51">
        <v>55725.686505917642</v>
      </c>
      <c r="BX84" s="51">
        <v>22522.559658413826</v>
      </c>
      <c r="BY84" s="51">
        <v>3495.3890172150063</v>
      </c>
      <c r="BZ84" s="51">
        <v>192517.86311282468</v>
      </c>
      <c r="CA84" s="51">
        <v>8896675.6049837749</v>
      </c>
      <c r="CB84" s="51">
        <v>15167.512850463942</v>
      </c>
      <c r="CC84" s="51">
        <v>12320.876732584793</v>
      </c>
      <c r="CD84" s="51">
        <v>1621483.5322992038</v>
      </c>
      <c r="CE84" s="51">
        <v>173713.7833152684</v>
      </c>
      <c r="CF84" s="51">
        <v>0</v>
      </c>
      <c r="CG84" s="51">
        <v>18136.22899564006</v>
      </c>
      <c r="CH84" s="51">
        <v>67.864757419696261</v>
      </c>
      <c r="CI84" s="51">
        <v>52412.438075955099</v>
      </c>
      <c r="CJ84" s="51">
        <v>1603.3935929208378</v>
      </c>
      <c r="CK84" s="51">
        <v>2945642.399983427</v>
      </c>
      <c r="CL84" s="51">
        <v>57503.427696206541</v>
      </c>
      <c r="CM84" s="51">
        <v>113310.41830026188</v>
      </c>
      <c r="CN84" s="51">
        <v>261873.34785645545</v>
      </c>
      <c r="CO84" s="51">
        <v>145568.3069715974</v>
      </c>
      <c r="CP84" s="51">
        <v>183253.10364031966</v>
      </c>
      <c r="CQ84" s="51">
        <v>37293.532356605632</v>
      </c>
      <c r="CR84" s="51">
        <v>15359.200478448307</v>
      </c>
      <c r="CS84" s="51">
        <v>14281.77234080808</v>
      </c>
      <c r="CT84" s="51">
        <v>305012.4745194093</v>
      </c>
      <c r="CU84" s="51">
        <v>104294.54386216652</v>
      </c>
      <c r="CV84" s="51">
        <v>348662.56866921508</v>
      </c>
      <c r="CW84" s="51">
        <v>1662941.223610824</v>
      </c>
      <c r="CX84" s="51">
        <v>0</v>
      </c>
      <c r="CY84" s="51">
        <v>7326.9688069440181</v>
      </c>
      <c r="CZ84" s="51">
        <v>374346.45824660675</v>
      </c>
      <c r="DA84" s="51">
        <v>20732.628532623883</v>
      </c>
      <c r="DB84" s="51">
        <v>2093.2556465933772</v>
      </c>
      <c r="DC84" s="51">
        <v>198.51903455701401</v>
      </c>
      <c r="DD84" s="51">
        <v>175034.29306122503</v>
      </c>
      <c r="DE84" s="51">
        <v>152834.11180788104</v>
      </c>
      <c r="DF84" s="51">
        <v>20354.954820354593</v>
      </c>
      <c r="DG84" s="51">
        <v>251150.16266909326</v>
      </c>
      <c r="DH84" s="51">
        <v>445820.52626892901</v>
      </c>
      <c r="DI84" s="51">
        <v>916251.82716779388</v>
      </c>
      <c r="DJ84" s="51">
        <v>181990.54410036924</v>
      </c>
      <c r="DK84" s="51">
        <v>241542.65208610447</v>
      </c>
      <c r="DL84" s="51">
        <v>1379202.9491188275</v>
      </c>
      <c r="DM84" s="51">
        <v>1164.0950616414143</v>
      </c>
      <c r="DN84" s="51">
        <v>0</v>
      </c>
      <c r="DO84" s="51">
        <v>155130.09432061893</v>
      </c>
      <c r="DP84" s="51">
        <v>232578.25490867734</v>
      </c>
      <c r="DQ84" s="51">
        <v>28.554207358409883</v>
      </c>
      <c r="DR84" s="51">
        <v>14465.061839011581</v>
      </c>
      <c r="DS84" s="51">
        <v>0</v>
      </c>
      <c r="DT84" s="51">
        <v>0</v>
      </c>
      <c r="DU84" s="51">
        <v>25383.499124870214</v>
      </c>
      <c r="DV84" s="51">
        <v>0</v>
      </c>
      <c r="DW84" s="51">
        <v>7603.438496093444</v>
      </c>
      <c r="DX84" s="51">
        <v>38259.457545321347</v>
      </c>
      <c r="DY84" s="51">
        <v>14957.799836103715</v>
      </c>
      <c r="DZ84" s="51">
        <v>19617.873021860822</v>
      </c>
      <c r="EA84" s="51">
        <v>43287.693776736647</v>
      </c>
      <c r="EB84" s="51">
        <v>557095.09748846956</v>
      </c>
      <c r="EC84" s="51">
        <v>3469.4918127767655</v>
      </c>
      <c r="ED84" s="51">
        <v>443.39770925130415</v>
      </c>
      <c r="EE84" s="51">
        <v>46155.139362044174</v>
      </c>
      <c r="EF84" s="51">
        <v>1583.3108670816582</v>
      </c>
      <c r="EG84" s="51">
        <v>0</v>
      </c>
      <c r="EH84" s="51">
        <v>23.10460064467258</v>
      </c>
      <c r="EI84" s="51">
        <v>288980.50018024596</v>
      </c>
      <c r="EJ84" s="51">
        <v>244.82873938136834</v>
      </c>
      <c r="EK84" s="51">
        <v>21309.645067843605</v>
      </c>
      <c r="EL84" s="51">
        <v>839778.8724598547</v>
      </c>
      <c r="EM84" s="51">
        <v>289294.43159387965</v>
      </c>
      <c r="EN84" s="51">
        <v>35602.44534935955</v>
      </c>
      <c r="EO84" s="51">
        <v>65615.512616439693</v>
      </c>
      <c r="EP84" s="51">
        <v>0</v>
      </c>
      <c r="EQ84" s="51">
        <v>11333.606935731294</v>
      </c>
      <c r="ER84" s="51">
        <v>3684.917586093643</v>
      </c>
      <c r="ES84" s="51">
        <v>1647.2688079823647</v>
      </c>
      <c r="ET84" s="51">
        <v>61939.999802573009</v>
      </c>
      <c r="EU84" s="51">
        <v>2902.5839377862576</v>
      </c>
      <c r="EV84" s="51">
        <v>1152.1009082699179</v>
      </c>
      <c r="EW84" s="51">
        <v>129191.56863946331</v>
      </c>
      <c r="EX84" s="51">
        <v>71071.056890563137</v>
      </c>
      <c r="EY84" s="51">
        <v>105505.26637374595</v>
      </c>
      <c r="EZ84" s="51">
        <v>695553.24665922637</v>
      </c>
      <c r="FA84" s="51">
        <v>30609.452420998226</v>
      </c>
      <c r="FB84" s="51">
        <v>3730.6768923478708</v>
      </c>
      <c r="FC84" s="51">
        <v>9646.8932680319285</v>
      </c>
      <c r="FD84" s="51">
        <v>2943.0867224258427</v>
      </c>
      <c r="FE84" s="51">
        <v>67.687155290979888</v>
      </c>
      <c r="FF84" s="51">
        <v>9938.1061908091815</v>
      </c>
      <c r="FG84" s="51">
        <v>3807.8904885280849</v>
      </c>
      <c r="FH84" s="51">
        <v>578063.06418680004</v>
      </c>
      <c r="FI84" s="51">
        <v>2167.5854115930965</v>
      </c>
      <c r="FJ84" s="51">
        <v>0</v>
      </c>
      <c r="FK84" s="58">
        <v>28367771.775627717</v>
      </c>
      <c r="FL84" s="59">
        <v>752589.17627149762</v>
      </c>
      <c r="FM84" s="62">
        <v>752589.17627149762</v>
      </c>
      <c r="FN84" s="62">
        <v>0</v>
      </c>
      <c r="FO84" s="59">
        <v>-185068.62852235185</v>
      </c>
      <c r="FP84" s="62">
        <v>0</v>
      </c>
      <c r="FQ84" s="59">
        <v>-185068.62852235185</v>
      </c>
      <c r="FR84" s="62">
        <v>4246632.4486353146</v>
      </c>
      <c r="FS84" s="62">
        <v>0</v>
      </c>
      <c r="FT84" s="59">
        <v>4246632.4486353146</v>
      </c>
      <c r="FU84" s="59">
        <v>33181924.772012178</v>
      </c>
      <c r="FW84" s="60">
        <f>+[1]Supply!FS84</f>
        <v>33181924.772012178</v>
      </c>
      <c r="FX84" s="61">
        <f t="shared" si="1"/>
        <v>0</v>
      </c>
    </row>
    <row r="85" spans="1:180" s="63" customFormat="1" ht="14.4" x14ac:dyDescent="0.3">
      <c r="A85" s="86" t="s">
        <v>110</v>
      </c>
      <c r="B85" s="43">
        <v>81</v>
      </c>
      <c r="C85" s="51">
        <v>0</v>
      </c>
      <c r="D85" s="51">
        <v>887.92717516184177</v>
      </c>
      <c r="E85" s="51">
        <v>9846.7173402847693</v>
      </c>
      <c r="F85" s="51">
        <v>1803.333168826304</v>
      </c>
      <c r="G85" s="51">
        <v>2731.7066343503866</v>
      </c>
      <c r="H85" s="51">
        <v>33319.084262975179</v>
      </c>
      <c r="I85" s="51">
        <v>11434.58893472304</v>
      </c>
      <c r="J85" s="51">
        <v>4057.10639039343</v>
      </c>
      <c r="K85" s="51">
        <v>47129.047418298185</v>
      </c>
      <c r="L85" s="51">
        <v>0</v>
      </c>
      <c r="M85" s="51">
        <v>1038.2751046273388</v>
      </c>
      <c r="N85" s="51">
        <v>1684.3520904563259</v>
      </c>
      <c r="O85" s="51">
        <v>496.44045758422874</v>
      </c>
      <c r="P85" s="51">
        <v>0</v>
      </c>
      <c r="Q85" s="51">
        <v>182.90591063547905</v>
      </c>
      <c r="R85" s="51">
        <v>5679.3924864341825</v>
      </c>
      <c r="S85" s="51">
        <v>9246.3403820349304</v>
      </c>
      <c r="T85" s="51">
        <v>5850.3202278312647</v>
      </c>
      <c r="U85" s="51">
        <v>1154.505209164746</v>
      </c>
      <c r="V85" s="51">
        <v>21414.207858975991</v>
      </c>
      <c r="W85" s="51">
        <v>0</v>
      </c>
      <c r="X85" s="51">
        <v>577.27503311545524</v>
      </c>
      <c r="Y85" s="51">
        <v>1426.3758403039233</v>
      </c>
      <c r="Z85" s="51">
        <v>0</v>
      </c>
      <c r="AA85" s="51">
        <v>2541.4358148792066</v>
      </c>
      <c r="AB85" s="51">
        <v>7377.7875763676366</v>
      </c>
      <c r="AC85" s="51">
        <v>10318.828362654069</v>
      </c>
      <c r="AD85" s="51">
        <v>52.494539948558781</v>
      </c>
      <c r="AE85" s="51">
        <v>117834.93727579855</v>
      </c>
      <c r="AF85" s="51">
        <v>0</v>
      </c>
      <c r="AG85" s="51">
        <v>1991.1066545155415</v>
      </c>
      <c r="AH85" s="51">
        <v>15490.098274793363</v>
      </c>
      <c r="AI85" s="51">
        <v>229.33443124977117</v>
      </c>
      <c r="AJ85" s="51">
        <v>6867.4337037540181</v>
      </c>
      <c r="AK85" s="51">
        <v>1533.9825854176986</v>
      </c>
      <c r="AL85" s="51">
        <v>13367.290721166222</v>
      </c>
      <c r="AM85" s="51">
        <v>17104.523550117159</v>
      </c>
      <c r="AN85" s="51">
        <v>665.67293478144438</v>
      </c>
      <c r="AO85" s="51">
        <v>31.919119240747861</v>
      </c>
      <c r="AP85" s="51">
        <v>14244.72232027167</v>
      </c>
      <c r="AQ85" s="51">
        <v>1026.1084331950274</v>
      </c>
      <c r="AR85" s="51">
        <v>410.63833763517658</v>
      </c>
      <c r="AS85" s="51">
        <v>968.98008692718872</v>
      </c>
      <c r="AT85" s="51">
        <v>988.70446798219825</v>
      </c>
      <c r="AU85" s="51">
        <v>2044.7815766542064</v>
      </c>
      <c r="AV85" s="51">
        <v>53626.341721487013</v>
      </c>
      <c r="AW85" s="51">
        <v>1277.1424380582016</v>
      </c>
      <c r="AX85" s="51">
        <v>135.67520452196891</v>
      </c>
      <c r="AY85" s="51">
        <v>1923.2521836283074</v>
      </c>
      <c r="AZ85" s="51">
        <v>107.68084408319412</v>
      </c>
      <c r="BA85" s="51">
        <v>16426.766695894672</v>
      </c>
      <c r="BB85" s="51">
        <v>4804.500889420131</v>
      </c>
      <c r="BC85" s="51">
        <v>54889.33279202351</v>
      </c>
      <c r="BD85" s="51">
        <v>4724.5560130514732</v>
      </c>
      <c r="BE85" s="51">
        <v>5724.0402289527165</v>
      </c>
      <c r="BF85" s="51">
        <v>14568.644436210077</v>
      </c>
      <c r="BG85" s="51">
        <v>9041.841346484036</v>
      </c>
      <c r="BH85" s="51">
        <v>1885.6549247287212</v>
      </c>
      <c r="BI85" s="51">
        <v>10.03246832195217</v>
      </c>
      <c r="BJ85" s="51">
        <v>756248.89060450345</v>
      </c>
      <c r="BK85" s="51">
        <v>6.395477839345034</v>
      </c>
      <c r="BL85" s="51">
        <v>3654.9133754658255</v>
      </c>
      <c r="BM85" s="51">
        <v>4446.4976203780352</v>
      </c>
      <c r="BN85" s="51">
        <v>1443.6280805701983</v>
      </c>
      <c r="BO85" s="51">
        <v>799.90894498127295</v>
      </c>
      <c r="BP85" s="51">
        <v>1247.7928732618489</v>
      </c>
      <c r="BQ85" s="51">
        <v>1148.1698301576437</v>
      </c>
      <c r="BR85" s="51">
        <v>5295.5692650013943</v>
      </c>
      <c r="BS85" s="51">
        <v>29010.531127795748</v>
      </c>
      <c r="BT85" s="51">
        <v>0</v>
      </c>
      <c r="BU85" s="51">
        <v>9990.8638173093932</v>
      </c>
      <c r="BV85" s="51">
        <v>31913.135465417799</v>
      </c>
      <c r="BW85" s="51">
        <v>40031.634998889676</v>
      </c>
      <c r="BX85" s="51">
        <v>6327.9127726255138</v>
      </c>
      <c r="BY85" s="51">
        <v>2509.3557595683606</v>
      </c>
      <c r="BZ85" s="51">
        <v>166209.00281992421</v>
      </c>
      <c r="CA85" s="51">
        <v>491494.81651186687</v>
      </c>
      <c r="CB85" s="51">
        <v>626.20800334455419</v>
      </c>
      <c r="CC85" s="51">
        <v>1.8932745707081722</v>
      </c>
      <c r="CD85" s="51">
        <v>223076.25515194121</v>
      </c>
      <c r="CE85" s="51">
        <v>3062670.5097516743</v>
      </c>
      <c r="CF85" s="51">
        <v>15.406261482249359</v>
      </c>
      <c r="CG85" s="51">
        <v>2900.0190922846327</v>
      </c>
      <c r="CH85" s="51">
        <v>0</v>
      </c>
      <c r="CI85" s="51">
        <v>4011724.6537252264</v>
      </c>
      <c r="CJ85" s="51">
        <v>685.46703274399158</v>
      </c>
      <c r="CK85" s="51">
        <v>1714612.4637291355</v>
      </c>
      <c r="CL85" s="51">
        <v>218855.74018595781</v>
      </c>
      <c r="CM85" s="51">
        <v>10165.520057116059</v>
      </c>
      <c r="CN85" s="51">
        <v>18556.389253576897</v>
      </c>
      <c r="CO85" s="51">
        <v>35798.756895190214</v>
      </c>
      <c r="CP85" s="51">
        <v>104566.69869766338</v>
      </c>
      <c r="CQ85" s="51">
        <v>971252.14072028757</v>
      </c>
      <c r="CR85" s="51">
        <v>75940.851558723647</v>
      </c>
      <c r="CS85" s="51">
        <v>3763.7223266121891</v>
      </c>
      <c r="CT85" s="51">
        <v>2195.710672008192</v>
      </c>
      <c r="CU85" s="51">
        <v>29682.870631580365</v>
      </c>
      <c r="CV85" s="51">
        <v>534347.57251280209</v>
      </c>
      <c r="CW85" s="51">
        <v>344886.59608843783</v>
      </c>
      <c r="CX85" s="51">
        <v>0</v>
      </c>
      <c r="CY85" s="51">
        <v>1150.7410475001591</v>
      </c>
      <c r="CZ85" s="51">
        <v>5994.0872590410499</v>
      </c>
      <c r="DA85" s="51">
        <v>386.30564473254049</v>
      </c>
      <c r="DB85" s="51">
        <v>1797.8114050076194</v>
      </c>
      <c r="DC85" s="51">
        <v>49.380860241235354</v>
      </c>
      <c r="DD85" s="51">
        <v>282607.29723976203</v>
      </c>
      <c r="DE85" s="51">
        <v>260870.42491082623</v>
      </c>
      <c r="DF85" s="51">
        <v>0</v>
      </c>
      <c r="DG85" s="51">
        <v>92552.538820326648</v>
      </c>
      <c r="DH85" s="51">
        <v>658233.147423357</v>
      </c>
      <c r="DI85" s="51">
        <v>2736946.8801291715</v>
      </c>
      <c r="DJ85" s="51">
        <v>5082.3974109922738</v>
      </c>
      <c r="DK85" s="51">
        <v>38386.095631876895</v>
      </c>
      <c r="DL85" s="51">
        <v>607367.2177531363</v>
      </c>
      <c r="DM85" s="51">
        <v>227.48340336488516</v>
      </c>
      <c r="DN85" s="51">
        <v>0</v>
      </c>
      <c r="DO85" s="51">
        <v>11514.900801209116</v>
      </c>
      <c r="DP85" s="51">
        <v>23699.227664339156</v>
      </c>
      <c r="DQ85" s="51">
        <v>1073.4835055044105</v>
      </c>
      <c r="DR85" s="51">
        <v>3123.931075756866</v>
      </c>
      <c r="DS85" s="51">
        <v>0</v>
      </c>
      <c r="DT85" s="51">
        <v>0</v>
      </c>
      <c r="DU85" s="51">
        <v>19105.276177000847</v>
      </c>
      <c r="DV85" s="51">
        <v>3718.4629767301999</v>
      </c>
      <c r="DW85" s="51">
        <v>13082.279662661416</v>
      </c>
      <c r="DX85" s="51">
        <v>14393.698755487176</v>
      </c>
      <c r="DY85" s="51">
        <v>770.03967771724513</v>
      </c>
      <c r="DZ85" s="51">
        <v>404.0766824688788</v>
      </c>
      <c r="EA85" s="51">
        <v>2619.0590757515747</v>
      </c>
      <c r="EB85" s="51">
        <v>41102.295648866289</v>
      </c>
      <c r="EC85" s="51">
        <v>1571.2004580814498</v>
      </c>
      <c r="ED85" s="51">
        <v>269.4129065269442</v>
      </c>
      <c r="EE85" s="51">
        <v>100336.69178510174</v>
      </c>
      <c r="EF85" s="51">
        <v>79.500952314519111</v>
      </c>
      <c r="EG85" s="51">
        <v>0</v>
      </c>
      <c r="EH85" s="51">
        <v>83.67145272631349</v>
      </c>
      <c r="EI85" s="51">
        <v>69116.89984163786</v>
      </c>
      <c r="EJ85" s="51">
        <v>205.51982107210256</v>
      </c>
      <c r="EK85" s="51">
        <v>11464.923891073247</v>
      </c>
      <c r="EL85" s="51">
        <v>2660.8466149354999</v>
      </c>
      <c r="EM85" s="51">
        <v>2310.5056411879718</v>
      </c>
      <c r="EN85" s="51">
        <v>23973.459402474666</v>
      </c>
      <c r="EO85" s="51">
        <v>61870.268636598412</v>
      </c>
      <c r="EP85" s="51">
        <v>0</v>
      </c>
      <c r="EQ85" s="51">
        <v>9203.3887550700529</v>
      </c>
      <c r="ER85" s="51">
        <v>198.5524333134729</v>
      </c>
      <c r="ES85" s="51">
        <v>233.62579435903046</v>
      </c>
      <c r="ET85" s="51">
        <v>1904.3020648709871</v>
      </c>
      <c r="EU85" s="51">
        <v>279.99556204510111</v>
      </c>
      <c r="EV85" s="51">
        <v>7238.2243493082287</v>
      </c>
      <c r="EW85" s="51">
        <v>21938.455133326846</v>
      </c>
      <c r="EX85" s="51">
        <v>19534.598910105396</v>
      </c>
      <c r="EY85" s="51">
        <v>4326.0377665744381</v>
      </c>
      <c r="EZ85" s="51">
        <v>22088.212072596856</v>
      </c>
      <c r="FA85" s="51">
        <v>99.976055895626374</v>
      </c>
      <c r="FB85" s="51">
        <v>12.447940737794275</v>
      </c>
      <c r="FC85" s="51">
        <v>798.02582570754839</v>
      </c>
      <c r="FD85" s="51">
        <v>240.24304881337881</v>
      </c>
      <c r="FE85" s="51">
        <v>18.9338800784376</v>
      </c>
      <c r="FF85" s="51">
        <v>7080.8631381188816</v>
      </c>
      <c r="FG85" s="51">
        <v>871.86632623158926</v>
      </c>
      <c r="FH85" s="51">
        <v>59762.778525502574</v>
      </c>
      <c r="FI85" s="51">
        <v>4551.2780643666956</v>
      </c>
      <c r="FJ85" s="51">
        <v>0</v>
      </c>
      <c r="FK85" s="58">
        <v>18722883.857541893</v>
      </c>
      <c r="FL85" s="59">
        <v>527959.05710149754</v>
      </c>
      <c r="FM85" s="62">
        <v>527959.05710149754</v>
      </c>
      <c r="FN85" s="62">
        <v>0</v>
      </c>
      <c r="FO85" s="59">
        <v>13377170.348899558</v>
      </c>
      <c r="FP85" s="62">
        <v>9086923.6016899366</v>
      </c>
      <c r="FQ85" s="59">
        <v>4290246.7472096216</v>
      </c>
      <c r="FR85" s="62">
        <v>34224505.159105398</v>
      </c>
      <c r="FS85" s="62">
        <v>0</v>
      </c>
      <c r="FT85" s="59">
        <v>34224505.159105398</v>
      </c>
      <c r="FU85" s="59">
        <v>66852518.422648348</v>
      </c>
      <c r="FW85" s="60">
        <f>+[1]Supply!FS85</f>
        <v>66852518.422648348</v>
      </c>
      <c r="FX85" s="61">
        <f t="shared" si="1"/>
        <v>0</v>
      </c>
    </row>
    <row r="86" spans="1:180" s="63" customFormat="1" ht="14.4" x14ac:dyDescent="0.3">
      <c r="A86" s="86" t="s">
        <v>111</v>
      </c>
      <c r="B86" s="43">
        <v>82</v>
      </c>
      <c r="C86" s="51">
        <v>72832.876640931805</v>
      </c>
      <c r="D86" s="51">
        <v>7494.5863520184002</v>
      </c>
      <c r="E86" s="51">
        <v>17367.822401254616</v>
      </c>
      <c r="F86" s="51">
        <v>8254.7379163285132</v>
      </c>
      <c r="G86" s="51">
        <v>1417.3753876516428</v>
      </c>
      <c r="H86" s="51">
        <v>26327.933852769555</v>
      </c>
      <c r="I86" s="51">
        <v>691.60524296080098</v>
      </c>
      <c r="J86" s="51">
        <v>10186.110362556941</v>
      </c>
      <c r="K86" s="51">
        <v>57236.714083166677</v>
      </c>
      <c r="L86" s="51">
        <v>169.06385464087279</v>
      </c>
      <c r="M86" s="51">
        <v>179.3520898857355</v>
      </c>
      <c r="N86" s="51">
        <v>10061.634626538824</v>
      </c>
      <c r="O86" s="51">
        <v>126680.66346245019</v>
      </c>
      <c r="P86" s="51">
        <v>0</v>
      </c>
      <c r="Q86" s="51">
        <v>2303.0171249451073</v>
      </c>
      <c r="R86" s="51">
        <v>141743.48839802769</v>
      </c>
      <c r="S86" s="51">
        <v>21529.291542366467</v>
      </c>
      <c r="T86" s="51">
        <v>20126.555275685256</v>
      </c>
      <c r="U86" s="51">
        <v>6631.3614482861694</v>
      </c>
      <c r="V86" s="51">
        <v>73314.408099952037</v>
      </c>
      <c r="W86" s="51">
        <v>0</v>
      </c>
      <c r="X86" s="51">
        <v>12121.286621346084</v>
      </c>
      <c r="Y86" s="51">
        <v>6276.062126488936</v>
      </c>
      <c r="Z86" s="51">
        <v>634.37578487490282</v>
      </c>
      <c r="AA86" s="51">
        <v>8092.4580154981395</v>
      </c>
      <c r="AB86" s="51">
        <v>477493.60026071081</v>
      </c>
      <c r="AC86" s="51">
        <v>87055.70550489382</v>
      </c>
      <c r="AD86" s="51">
        <v>118533.11992980249</v>
      </c>
      <c r="AE86" s="51">
        <v>0</v>
      </c>
      <c r="AF86" s="51">
        <v>8408.481093137576</v>
      </c>
      <c r="AG86" s="51">
        <v>37228.605333101747</v>
      </c>
      <c r="AH86" s="51">
        <v>81241.843683267245</v>
      </c>
      <c r="AI86" s="51">
        <v>1688.4747215902812</v>
      </c>
      <c r="AJ86" s="51">
        <v>20986.075960272334</v>
      </c>
      <c r="AK86" s="51">
        <v>5495.1807337827722</v>
      </c>
      <c r="AL86" s="51">
        <v>12011.941726119348</v>
      </c>
      <c r="AM86" s="51">
        <v>19276.653798285999</v>
      </c>
      <c r="AN86" s="51">
        <v>674.21073434429468</v>
      </c>
      <c r="AO86" s="51">
        <v>671.7605568978006</v>
      </c>
      <c r="AP86" s="51">
        <v>6024.6935770824593</v>
      </c>
      <c r="AQ86" s="51">
        <v>980.90744800085406</v>
      </c>
      <c r="AR86" s="51">
        <v>19433.961945372725</v>
      </c>
      <c r="AS86" s="51">
        <v>4121.383867051888</v>
      </c>
      <c r="AT86" s="51">
        <v>1191.8806822608865</v>
      </c>
      <c r="AU86" s="51">
        <v>10607.548507712294</v>
      </c>
      <c r="AV86" s="51">
        <v>14362.332250229252</v>
      </c>
      <c r="AW86" s="51">
        <v>16301.661047181287</v>
      </c>
      <c r="AX86" s="51">
        <v>3301.2453571899105</v>
      </c>
      <c r="AY86" s="51">
        <v>11690.260863346433</v>
      </c>
      <c r="AZ86" s="51">
        <v>727.86635450234246</v>
      </c>
      <c r="BA86" s="51">
        <v>8258.4987787641021</v>
      </c>
      <c r="BB86" s="51">
        <v>15724.932963085583</v>
      </c>
      <c r="BC86" s="51">
        <v>45864.614340013475</v>
      </c>
      <c r="BD86" s="51">
        <v>16614.857662759499</v>
      </c>
      <c r="BE86" s="51">
        <v>17013.218246770204</v>
      </c>
      <c r="BF86" s="51">
        <v>58672.46760705849</v>
      </c>
      <c r="BG86" s="51">
        <v>28936.073937747518</v>
      </c>
      <c r="BH86" s="51">
        <v>15093.337789298337</v>
      </c>
      <c r="BI86" s="51">
        <v>201.24459715296891</v>
      </c>
      <c r="BJ86" s="51">
        <v>0</v>
      </c>
      <c r="BK86" s="51">
        <v>97.492600621582596</v>
      </c>
      <c r="BL86" s="51">
        <v>2510.8157601615158</v>
      </c>
      <c r="BM86" s="51">
        <v>68401.37674924545</v>
      </c>
      <c r="BN86" s="51">
        <v>9077.6815016651835</v>
      </c>
      <c r="BO86" s="51">
        <v>5304.3273492524604</v>
      </c>
      <c r="BP86" s="51">
        <v>11749.301374634686</v>
      </c>
      <c r="BQ86" s="51">
        <v>11928.988043754251</v>
      </c>
      <c r="BR86" s="51">
        <v>18531.138597172489</v>
      </c>
      <c r="BS86" s="51">
        <v>45744.476406751368</v>
      </c>
      <c r="BT86" s="51">
        <v>1984.036842833445</v>
      </c>
      <c r="BU86" s="51">
        <v>28557.336179556263</v>
      </c>
      <c r="BV86" s="51">
        <v>66665.5438280573</v>
      </c>
      <c r="BW86" s="51">
        <v>40971.14992181908</v>
      </c>
      <c r="BX86" s="51">
        <v>14183.371165937855</v>
      </c>
      <c r="BY86" s="51">
        <v>3013902.9837139514</v>
      </c>
      <c r="BZ86" s="51">
        <v>123365.36989588455</v>
      </c>
      <c r="CA86" s="51">
        <v>23525.295160385678</v>
      </c>
      <c r="CB86" s="51">
        <v>118088.02097483257</v>
      </c>
      <c r="CC86" s="51">
        <v>4092.6627038057804</v>
      </c>
      <c r="CD86" s="51">
        <v>3880.2357459661471</v>
      </c>
      <c r="CE86" s="51">
        <v>52313.51586185558</v>
      </c>
      <c r="CF86" s="51">
        <v>14752884.34123639</v>
      </c>
      <c r="CG86" s="51">
        <v>4612.4682192783903</v>
      </c>
      <c r="CH86" s="51">
        <v>469168.04794019589</v>
      </c>
      <c r="CI86" s="51">
        <v>17943.819670917044</v>
      </c>
      <c r="CJ86" s="51">
        <v>253.12799880650613</v>
      </c>
      <c r="CK86" s="51">
        <v>10619.948259709916</v>
      </c>
      <c r="CL86" s="51">
        <v>135462.74539172358</v>
      </c>
      <c r="CM86" s="51">
        <v>990094.85404851544</v>
      </c>
      <c r="CN86" s="51">
        <v>3424.4533595797602</v>
      </c>
      <c r="CO86" s="51">
        <v>186993.79977796486</v>
      </c>
      <c r="CP86" s="51">
        <v>2832998.3828460774</v>
      </c>
      <c r="CQ86" s="51">
        <v>505.50887216549989</v>
      </c>
      <c r="CR86" s="51">
        <v>60384.417979254744</v>
      </c>
      <c r="CS86" s="51">
        <v>18907.110253814109</v>
      </c>
      <c r="CT86" s="51">
        <v>7471.8309482853683</v>
      </c>
      <c r="CU86" s="51">
        <v>18397.632394844095</v>
      </c>
      <c r="CV86" s="51">
        <v>225380.71276398932</v>
      </c>
      <c r="CW86" s="51">
        <v>100011.85546776022</v>
      </c>
      <c r="CX86" s="51">
        <v>166.36571445613944</v>
      </c>
      <c r="CY86" s="51">
        <v>2298.848000486139</v>
      </c>
      <c r="CZ86" s="51">
        <v>15395.138613450579</v>
      </c>
      <c r="DA86" s="51">
        <v>1534.5817723012158</v>
      </c>
      <c r="DB86" s="51">
        <v>68844.25760852758</v>
      </c>
      <c r="DC86" s="51">
        <v>190.92901230638236</v>
      </c>
      <c r="DD86" s="51">
        <v>412932.46490051132</v>
      </c>
      <c r="DE86" s="51">
        <v>243738.00154088857</v>
      </c>
      <c r="DF86" s="51">
        <v>2199.460302732673</v>
      </c>
      <c r="DG86" s="51">
        <v>357387.12728853617</v>
      </c>
      <c r="DH86" s="51">
        <v>189325.28332248164</v>
      </c>
      <c r="DI86" s="51">
        <v>606602.98704234499</v>
      </c>
      <c r="DJ86" s="51">
        <v>23524.284450222527</v>
      </c>
      <c r="DK86" s="51">
        <v>262151.57213796559</v>
      </c>
      <c r="DL86" s="51">
        <v>630689.42014437669</v>
      </c>
      <c r="DM86" s="51">
        <v>3383.1625206801182</v>
      </c>
      <c r="DN86" s="51">
        <v>3727.561267621104</v>
      </c>
      <c r="DO86" s="51">
        <v>676585.61209847103</v>
      </c>
      <c r="DP86" s="51">
        <v>1840875.4758783996</v>
      </c>
      <c r="DQ86" s="51">
        <v>45997.364447418382</v>
      </c>
      <c r="DR86" s="51">
        <v>127632.98687048895</v>
      </c>
      <c r="DS86" s="51">
        <v>0</v>
      </c>
      <c r="DT86" s="51">
        <v>0</v>
      </c>
      <c r="DU86" s="51">
        <v>148392.98617900425</v>
      </c>
      <c r="DV86" s="51">
        <v>10171.062996582528</v>
      </c>
      <c r="DW86" s="51">
        <v>49592.546378675477</v>
      </c>
      <c r="DX86" s="51">
        <v>25240.500939634039</v>
      </c>
      <c r="DY86" s="51">
        <v>3081.8047420020894</v>
      </c>
      <c r="DZ86" s="51">
        <v>4304.3425585949954</v>
      </c>
      <c r="EA86" s="51">
        <v>75133.843838518325</v>
      </c>
      <c r="EB86" s="51">
        <v>111802.49337387951</v>
      </c>
      <c r="EC86" s="51">
        <v>10834.425136534084</v>
      </c>
      <c r="ED86" s="51">
        <v>3623.699516255183</v>
      </c>
      <c r="EE86" s="51">
        <v>46998.308616697781</v>
      </c>
      <c r="EF86" s="51">
        <v>1387.922970300873</v>
      </c>
      <c r="EG86" s="51">
        <v>0</v>
      </c>
      <c r="EH86" s="51">
        <v>1270.1575035182284</v>
      </c>
      <c r="EI86" s="51">
        <v>66327.16046742475</v>
      </c>
      <c r="EJ86" s="51">
        <v>1219.4748440918979</v>
      </c>
      <c r="EK86" s="51">
        <v>4399.3822024976289</v>
      </c>
      <c r="EL86" s="51">
        <v>62375.042296694191</v>
      </c>
      <c r="EM86" s="51">
        <v>7131.8463205218177</v>
      </c>
      <c r="EN86" s="51">
        <v>39056.351571927633</v>
      </c>
      <c r="EO86" s="51">
        <v>7961.9040761738288</v>
      </c>
      <c r="EP86" s="51">
        <v>106.21864543434512</v>
      </c>
      <c r="EQ86" s="51">
        <v>38548.450774134704</v>
      </c>
      <c r="ER86" s="51">
        <v>419.12551725257947</v>
      </c>
      <c r="ES86" s="51">
        <v>5326.4030244603437</v>
      </c>
      <c r="ET86" s="51">
        <v>6745.7806380108441</v>
      </c>
      <c r="EU86" s="51">
        <v>6790.9720346566874</v>
      </c>
      <c r="EV86" s="51">
        <v>17067.789445211281</v>
      </c>
      <c r="EW86" s="51">
        <v>72063.5522546797</v>
      </c>
      <c r="EX86" s="51">
        <v>64155.623590668176</v>
      </c>
      <c r="EY86" s="51">
        <v>16725.202816292858</v>
      </c>
      <c r="EZ86" s="51">
        <v>42460.197653653719</v>
      </c>
      <c r="FA86" s="51">
        <v>1200.3383930069651</v>
      </c>
      <c r="FB86" s="51">
        <v>2790.6516526669707</v>
      </c>
      <c r="FC86" s="51">
        <v>5074.759070557393</v>
      </c>
      <c r="FD86" s="51">
        <v>2378.0104773587354</v>
      </c>
      <c r="FE86" s="51">
        <v>926.67267907318114</v>
      </c>
      <c r="FF86" s="51">
        <v>33358.872593081542</v>
      </c>
      <c r="FG86" s="51">
        <v>6413.2723152994267</v>
      </c>
      <c r="FH86" s="51">
        <v>146675.83208841359</v>
      </c>
      <c r="FI86" s="51">
        <v>9796.9158857722705</v>
      </c>
      <c r="FJ86" s="51">
        <v>0</v>
      </c>
      <c r="FK86" s="58">
        <v>31972464.383390713</v>
      </c>
      <c r="FL86" s="59">
        <v>1178745.1742411498</v>
      </c>
      <c r="FM86" s="62">
        <v>1178745.1742411498</v>
      </c>
      <c r="FN86" s="62">
        <v>0</v>
      </c>
      <c r="FO86" s="59">
        <v>11616407.333920641</v>
      </c>
      <c r="FP86" s="62">
        <v>0</v>
      </c>
      <c r="FQ86" s="59">
        <v>11616407.333920641</v>
      </c>
      <c r="FR86" s="62">
        <v>10148372.910729358</v>
      </c>
      <c r="FS86" s="62">
        <v>0</v>
      </c>
      <c r="FT86" s="59">
        <v>10148372.910729358</v>
      </c>
      <c r="FU86" s="59">
        <v>54915989.802281864</v>
      </c>
      <c r="FW86" s="60">
        <f>+[1]Supply!FS86</f>
        <v>54915989.802281864</v>
      </c>
      <c r="FX86" s="61">
        <f t="shared" si="1"/>
        <v>0</v>
      </c>
    </row>
    <row r="87" spans="1:180" s="63" customFormat="1" ht="14.4" x14ac:dyDescent="0.3">
      <c r="A87" s="86" t="s">
        <v>112</v>
      </c>
      <c r="B87" s="43">
        <v>83</v>
      </c>
      <c r="C87" s="51">
        <v>21133.613818753234</v>
      </c>
      <c r="D87" s="51">
        <v>2778.4549077708598</v>
      </c>
      <c r="E87" s="51">
        <v>4530.3596843054902</v>
      </c>
      <c r="F87" s="51">
        <v>1465.2073268362765</v>
      </c>
      <c r="G87" s="51">
        <v>4283.6648146804828</v>
      </c>
      <c r="H87" s="51">
        <v>36324.185143048882</v>
      </c>
      <c r="I87" s="51">
        <v>7374.9037547695743</v>
      </c>
      <c r="J87" s="51">
        <v>23087.238898260381</v>
      </c>
      <c r="K87" s="51">
        <v>26217.975893386334</v>
      </c>
      <c r="L87" s="51">
        <v>130.37100127123389</v>
      </c>
      <c r="M87" s="51">
        <v>3011.0000564587376</v>
      </c>
      <c r="N87" s="51">
        <v>4285.0247415731892</v>
      </c>
      <c r="O87" s="51">
        <v>6964.2595454169978</v>
      </c>
      <c r="P87" s="51">
        <v>8.4942716019555711</v>
      </c>
      <c r="Q87" s="51">
        <v>990.19500667356704</v>
      </c>
      <c r="R87" s="51">
        <v>3870.9118321054275</v>
      </c>
      <c r="S87" s="51">
        <v>28153.250697824842</v>
      </c>
      <c r="T87" s="51">
        <v>29924.09289739879</v>
      </c>
      <c r="U87" s="51">
        <v>2548.4706854756373</v>
      </c>
      <c r="V87" s="51">
        <v>71270.383544601224</v>
      </c>
      <c r="W87" s="51">
        <v>0</v>
      </c>
      <c r="X87" s="51">
        <v>272.0528955356445</v>
      </c>
      <c r="Y87" s="51">
        <v>1182.6585775456704</v>
      </c>
      <c r="Z87" s="51">
        <v>1421.27586821158</v>
      </c>
      <c r="AA87" s="51">
        <v>180.80010438525869</v>
      </c>
      <c r="AB87" s="51">
        <v>44156.144773721411</v>
      </c>
      <c r="AC87" s="51">
        <v>28512.641794296578</v>
      </c>
      <c r="AD87" s="51">
        <v>312082.62792467687</v>
      </c>
      <c r="AE87" s="51">
        <v>0</v>
      </c>
      <c r="AF87" s="51">
        <v>4422.7788444299122</v>
      </c>
      <c r="AG87" s="51">
        <v>9804.5792569914684</v>
      </c>
      <c r="AH87" s="51">
        <v>49678.411744229365</v>
      </c>
      <c r="AI87" s="51">
        <v>370.8564476683049</v>
      </c>
      <c r="AJ87" s="51">
        <v>16687.992383554403</v>
      </c>
      <c r="AK87" s="51">
        <v>3910.0680057888189</v>
      </c>
      <c r="AL87" s="51">
        <v>15757.89775958776</v>
      </c>
      <c r="AM87" s="51">
        <v>2775.4671973798463</v>
      </c>
      <c r="AN87" s="51">
        <v>597.08709840756251</v>
      </c>
      <c r="AO87" s="51">
        <v>644.11300016433961</v>
      </c>
      <c r="AP87" s="51">
        <v>8712.8567995862304</v>
      </c>
      <c r="AQ87" s="51">
        <v>328.41340526220921</v>
      </c>
      <c r="AR87" s="51">
        <v>7828.0601047481287</v>
      </c>
      <c r="AS87" s="51">
        <v>388.30322478113277</v>
      </c>
      <c r="AT87" s="51">
        <v>920.70343584539307</v>
      </c>
      <c r="AU87" s="51">
        <v>25968.92740320777</v>
      </c>
      <c r="AV87" s="51">
        <v>4391.5344609572639</v>
      </c>
      <c r="AW87" s="51">
        <v>1338.3164314320263</v>
      </c>
      <c r="AX87" s="51">
        <v>9148.5145358044938</v>
      </c>
      <c r="AY87" s="51">
        <v>13812.715154917269</v>
      </c>
      <c r="AZ87" s="51">
        <v>1957.3161433020216</v>
      </c>
      <c r="BA87" s="51">
        <v>8979.6238001580423</v>
      </c>
      <c r="BB87" s="51">
        <v>13633.808540972263</v>
      </c>
      <c r="BC87" s="51">
        <v>126970.9706245456</v>
      </c>
      <c r="BD87" s="51">
        <v>17723.959552995006</v>
      </c>
      <c r="BE87" s="51">
        <v>22895.715129361688</v>
      </c>
      <c r="BF87" s="51">
        <v>28808.463254600654</v>
      </c>
      <c r="BG87" s="51">
        <v>37565.929934319684</v>
      </c>
      <c r="BH87" s="51">
        <v>15557.671573340884</v>
      </c>
      <c r="BI87" s="51">
        <v>188.67180205166136</v>
      </c>
      <c r="BJ87" s="51">
        <v>140.60723140547452</v>
      </c>
      <c r="BK87" s="51">
        <v>52.876350298260768</v>
      </c>
      <c r="BL87" s="51">
        <v>3752.1474723018514</v>
      </c>
      <c r="BM87" s="51">
        <v>5056.5976227828951</v>
      </c>
      <c r="BN87" s="51">
        <v>2035.9250324239222</v>
      </c>
      <c r="BO87" s="51">
        <v>1462.8728624218186</v>
      </c>
      <c r="BP87" s="51">
        <v>8385.5624371832619</v>
      </c>
      <c r="BQ87" s="51">
        <v>5436.243344417896</v>
      </c>
      <c r="BR87" s="51">
        <v>12936.975911713283</v>
      </c>
      <c r="BS87" s="51">
        <v>78795.915188473169</v>
      </c>
      <c r="BT87" s="51">
        <v>1551.9497243894775</v>
      </c>
      <c r="BU87" s="51">
        <v>17165.530829992527</v>
      </c>
      <c r="BV87" s="51">
        <v>35499.779687955437</v>
      </c>
      <c r="BW87" s="51">
        <v>19305.392512230555</v>
      </c>
      <c r="BX87" s="51">
        <v>32750.333696864061</v>
      </c>
      <c r="BY87" s="51">
        <v>384837.97675905976</v>
      </c>
      <c r="BZ87" s="51">
        <v>197002.16319585533</v>
      </c>
      <c r="CA87" s="51">
        <v>9443138.9570525233</v>
      </c>
      <c r="CB87" s="51">
        <v>650571.578475527</v>
      </c>
      <c r="CC87" s="51">
        <v>26789.865347226951</v>
      </c>
      <c r="CD87" s="51">
        <v>30883.242429972455</v>
      </c>
      <c r="CE87" s="51">
        <v>4542773.3155010175</v>
      </c>
      <c r="CF87" s="51">
        <v>2087.5043088158891</v>
      </c>
      <c r="CG87" s="51">
        <v>16857095.094855886</v>
      </c>
      <c r="CH87" s="51">
        <v>117342.38271751616</v>
      </c>
      <c r="CI87" s="51">
        <v>524072.23999799037</v>
      </c>
      <c r="CJ87" s="51">
        <v>764343.5915894761</v>
      </c>
      <c r="CK87" s="51">
        <v>60501.120865472112</v>
      </c>
      <c r="CL87" s="51">
        <v>379676.3489731992</v>
      </c>
      <c r="CM87" s="51">
        <v>31849.058973513242</v>
      </c>
      <c r="CN87" s="51">
        <v>9388494.3161789365</v>
      </c>
      <c r="CO87" s="51">
        <v>410781.44488956331</v>
      </c>
      <c r="CP87" s="51">
        <v>780466.90769797598</v>
      </c>
      <c r="CQ87" s="51">
        <v>8036.3453937692775</v>
      </c>
      <c r="CR87" s="51">
        <v>77663.142831843768</v>
      </c>
      <c r="CS87" s="51">
        <v>9184.9172101505555</v>
      </c>
      <c r="CT87" s="51">
        <v>1761.5356077206761</v>
      </c>
      <c r="CU87" s="51">
        <v>10411.450245102787</v>
      </c>
      <c r="CV87" s="51">
        <v>1690449.0998827668</v>
      </c>
      <c r="CW87" s="51">
        <v>961404.31487492612</v>
      </c>
      <c r="CX87" s="51">
        <v>0</v>
      </c>
      <c r="CY87" s="51">
        <v>1134.8873256398092</v>
      </c>
      <c r="CZ87" s="51">
        <v>2664.8436402360039</v>
      </c>
      <c r="DA87" s="51">
        <v>1331.1033545362936</v>
      </c>
      <c r="DB87" s="51">
        <v>15756.808627803277</v>
      </c>
      <c r="DC87" s="51">
        <v>1715.0715994116301</v>
      </c>
      <c r="DD87" s="51">
        <v>10541375.819503779</v>
      </c>
      <c r="DE87" s="51">
        <v>1970596.2839615014</v>
      </c>
      <c r="DF87" s="51">
        <v>19555.066722108262</v>
      </c>
      <c r="DG87" s="51">
        <v>476777.97343347373</v>
      </c>
      <c r="DH87" s="51">
        <v>2450545.5747115375</v>
      </c>
      <c r="DI87" s="51">
        <v>8461136.380007267</v>
      </c>
      <c r="DJ87" s="51">
        <v>12988.990721299011</v>
      </c>
      <c r="DK87" s="51">
        <v>140719.0778974455</v>
      </c>
      <c r="DL87" s="51">
        <v>310376.94459717517</v>
      </c>
      <c r="DM87" s="51">
        <v>822.54559469469734</v>
      </c>
      <c r="DN87" s="51">
        <v>350.62904092949265</v>
      </c>
      <c r="DO87" s="51">
        <v>21023.444007334219</v>
      </c>
      <c r="DP87" s="51">
        <v>36629.138499784691</v>
      </c>
      <c r="DQ87" s="51">
        <v>968.37102930656374</v>
      </c>
      <c r="DR87" s="51">
        <v>9705.2659786682361</v>
      </c>
      <c r="DS87" s="51">
        <v>0</v>
      </c>
      <c r="DT87" s="51">
        <v>0</v>
      </c>
      <c r="DU87" s="51">
        <v>85909.988729652803</v>
      </c>
      <c r="DV87" s="51">
        <v>1217.9909462777114</v>
      </c>
      <c r="DW87" s="51">
        <v>35248.716991312795</v>
      </c>
      <c r="DX87" s="51">
        <v>88792.561147180866</v>
      </c>
      <c r="DY87" s="51">
        <v>2663.0934024532571</v>
      </c>
      <c r="DZ87" s="51">
        <v>4366.9666333510231</v>
      </c>
      <c r="EA87" s="51">
        <v>8118.1258986161947</v>
      </c>
      <c r="EB87" s="51">
        <v>1571517.0173597853</v>
      </c>
      <c r="EC87" s="51">
        <v>48236.331600746198</v>
      </c>
      <c r="ED87" s="51">
        <v>1066.9412388496992</v>
      </c>
      <c r="EE87" s="51">
        <v>26221.022137048567</v>
      </c>
      <c r="EF87" s="51">
        <v>534.9118429394797</v>
      </c>
      <c r="EG87" s="51">
        <v>0</v>
      </c>
      <c r="EH87" s="51">
        <v>2387.2750187991087</v>
      </c>
      <c r="EI87" s="51">
        <v>56802.875411769761</v>
      </c>
      <c r="EJ87" s="51">
        <v>356.39505056236641</v>
      </c>
      <c r="EK87" s="51">
        <v>8097.6223150645346</v>
      </c>
      <c r="EL87" s="51">
        <v>63714.307627581657</v>
      </c>
      <c r="EM87" s="51">
        <v>3258.3675881663207</v>
      </c>
      <c r="EN87" s="51">
        <v>68750.233655802469</v>
      </c>
      <c r="EO87" s="51">
        <v>29435.596136706608</v>
      </c>
      <c r="EP87" s="51">
        <v>237.07800339267172</v>
      </c>
      <c r="EQ87" s="51">
        <v>10745.015518281591</v>
      </c>
      <c r="ER87" s="51">
        <v>910.07085676547035</v>
      </c>
      <c r="ES87" s="51">
        <v>1137.1001093073742</v>
      </c>
      <c r="ET87" s="51">
        <v>1938.6805800776538</v>
      </c>
      <c r="EU87" s="51">
        <v>2565.4492410886746</v>
      </c>
      <c r="EV87" s="51">
        <v>81835.369037623648</v>
      </c>
      <c r="EW87" s="51">
        <v>42201.062829034221</v>
      </c>
      <c r="EX87" s="51">
        <v>37265.307133334667</v>
      </c>
      <c r="EY87" s="51">
        <v>24096.128495219869</v>
      </c>
      <c r="EZ87" s="51">
        <v>25087.596352788976</v>
      </c>
      <c r="FA87" s="51">
        <v>14435.984633300788</v>
      </c>
      <c r="FB87" s="51">
        <v>662.40010426432491</v>
      </c>
      <c r="FC87" s="51">
        <v>1961.175841770417</v>
      </c>
      <c r="FD87" s="51">
        <v>1147.0701226220774</v>
      </c>
      <c r="FE87" s="51">
        <v>222.40943037040191</v>
      </c>
      <c r="FF87" s="51">
        <v>17565.919234864141</v>
      </c>
      <c r="FG87" s="51">
        <v>3672.263049922894</v>
      </c>
      <c r="FH87" s="51">
        <v>64629.017456948408</v>
      </c>
      <c r="FI87" s="51">
        <v>7610.1612823552596</v>
      </c>
      <c r="FJ87" s="51">
        <v>0</v>
      </c>
      <c r="FK87" s="58">
        <v>75616672.433571517</v>
      </c>
      <c r="FL87" s="59">
        <v>2258682.5482351007</v>
      </c>
      <c r="FM87" s="62">
        <v>2258682.5482351007</v>
      </c>
      <c r="FN87" s="62">
        <v>0</v>
      </c>
      <c r="FO87" s="59">
        <v>-10919617.354176588</v>
      </c>
      <c r="FP87" s="62">
        <v>0</v>
      </c>
      <c r="FQ87" s="59">
        <v>-10919617.354176588</v>
      </c>
      <c r="FR87" s="62">
        <v>10958227.833646456</v>
      </c>
      <c r="FS87" s="62">
        <v>0</v>
      </c>
      <c r="FT87" s="59">
        <v>10958227.833646456</v>
      </c>
      <c r="FU87" s="59">
        <v>77913965.461276487</v>
      </c>
      <c r="FW87" s="60">
        <f>+[1]Supply!FS87</f>
        <v>77913965.461276487</v>
      </c>
      <c r="FX87" s="61">
        <f t="shared" si="1"/>
        <v>0</v>
      </c>
    </row>
    <row r="88" spans="1:180" s="63" customFormat="1" ht="14.4" x14ac:dyDescent="0.3">
      <c r="A88" s="86" t="s">
        <v>113</v>
      </c>
      <c r="B88" s="43">
        <v>84</v>
      </c>
      <c r="C88" s="51">
        <v>27984.158763842464</v>
      </c>
      <c r="D88" s="51">
        <v>1592.6939506134249</v>
      </c>
      <c r="E88" s="51">
        <v>1196.3979854445104</v>
      </c>
      <c r="F88" s="51">
        <v>270.50032445798388</v>
      </c>
      <c r="G88" s="51">
        <v>2592.5882298892848</v>
      </c>
      <c r="H88" s="51">
        <v>36269.370136437341</v>
      </c>
      <c r="I88" s="51">
        <v>10754.660160947356</v>
      </c>
      <c r="J88" s="51">
        <v>8514.5319787277022</v>
      </c>
      <c r="K88" s="51">
        <v>7668.9913154748983</v>
      </c>
      <c r="L88" s="51">
        <v>164.43349777497824</v>
      </c>
      <c r="M88" s="51">
        <v>916.64910239970516</v>
      </c>
      <c r="N88" s="51">
        <v>1854.2592681774893</v>
      </c>
      <c r="O88" s="51">
        <v>2893.2423075538886</v>
      </c>
      <c r="P88" s="51">
        <v>259.23359030590075</v>
      </c>
      <c r="Q88" s="51">
        <v>168.87384429036499</v>
      </c>
      <c r="R88" s="51">
        <v>32386.880332454362</v>
      </c>
      <c r="S88" s="51">
        <v>9823.5157333504903</v>
      </c>
      <c r="T88" s="51">
        <v>13940.618262921525</v>
      </c>
      <c r="U88" s="51">
        <v>5039.0339395365936</v>
      </c>
      <c r="V88" s="51">
        <v>22923.898060426243</v>
      </c>
      <c r="W88" s="51">
        <v>0</v>
      </c>
      <c r="X88" s="51">
        <v>410.30639090397113</v>
      </c>
      <c r="Y88" s="51">
        <v>967.33013985855496</v>
      </c>
      <c r="Z88" s="51">
        <v>1575.5222614279608</v>
      </c>
      <c r="AA88" s="51">
        <v>164.88069713692067</v>
      </c>
      <c r="AB88" s="51">
        <v>51887.063594157538</v>
      </c>
      <c r="AC88" s="51">
        <v>7745.4131870463589</v>
      </c>
      <c r="AD88" s="51">
        <v>52.301087747428902</v>
      </c>
      <c r="AE88" s="51">
        <v>0</v>
      </c>
      <c r="AF88" s="51">
        <v>5908.1642394548962</v>
      </c>
      <c r="AG88" s="51">
        <v>3889.6574565254282</v>
      </c>
      <c r="AH88" s="51">
        <v>5219.5575971365442</v>
      </c>
      <c r="AI88" s="51">
        <v>242.61923475640691</v>
      </c>
      <c r="AJ88" s="51">
        <v>1219.8344069845762</v>
      </c>
      <c r="AK88" s="51">
        <v>7883.4633048946089</v>
      </c>
      <c r="AL88" s="51">
        <v>8422.6369560637377</v>
      </c>
      <c r="AM88" s="51">
        <v>2499.3900889061379</v>
      </c>
      <c r="AN88" s="51">
        <v>577.8523137886616</v>
      </c>
      <c r="AO88" s="51">
        <v>49.66748174014721</v>
      </c>
      <c r="AP88" s="51">
        <v>3313.3271438937536</v>
      </c>
      <c r="AQ88" s="51">
        <v>441.23031196661958</v>
      </c>
      <c r="AR88" s="51">
        <v>2794.0080016055335</v>
      </c>
      <c r="AS88" s="51">
        <v>37.464210818362808</v>
      </c>
      <c r="AT88" s="51">
        <v>925.71086752463953</v>
      </c>
      <c r="AU88" s="51">
        <v>5510.0723891792522</v>
      </c>
      <c r="AV88" s="51">
        <v>7890.5445330721341</v>
      </c>
      <c r="AW88" s="51">
        <v>2563.6380316287164</v>
      </c>
      <c r="AX88" s="51">
        <v>814.11788660042282</v>
      </c>
      <c r="AY88" s="51">
        <v>5839.4472691634992</v>
      </c>
      <c r="AZ88" s="51">
        <v>1098.3373186212118</v>
      </c>
      <c r="BA88" s="51">
        <v>8120.093586206769</v>
      </c>
      <c r="BB88" s="51">
        <v>6804.8230584427874</v>
      </c>
      <c r="BC88" s="51">
        <v>41088.603006765014</v>
      </c>
      <c r="BD88" s="51">
        <v>7409.6172923468303</v>
      </c>
      <c r="BE88" s="51">
        <v>6070.0888321758866</v>
      </c>
      <c r="BF88" s="51">
        <v>14076.046291975157</v>
      </c>
      <c r="BG88" s="51">
        <v>11639.157593970705</v>
      </c>
      <c r="BH88" s="51">
        <v>13129.614027614707</v>
      </c>
      <c r="BI88" s="51">
        <v>277.83042603399639</v>
      </c>
      <c r="BJ88" s="51">
        <v>133.56874224957042</v>
      </c>
      <c r="BK88" s="51">
        <v>61.81824122944078</v>
      </c>
      <c r="BL88" s="51">
        <v>3034.0962094811762</v>
      </c>
      <c r="BM88" s="51">
        <v>11183.08214701233</v>
      </c>
      <c r="BN88" s="51">
        <v>559.84227555485234</v>
      </c>
      <c r="BO88" s="51">
        <v>773.11479600481675</v>
      </c>
      <c r="BP88" s="51">
        <v>1821.2403930119617</v>
      </c>
      <c r="BQ88" s="51">
        <v>8688.6957214639606</v>
      </c>
      <c r="BR88" s="51">
        <v>1435.0492318864578</v>
      </c>
      <c r="BS88" s="51">
        <v>15391.58947387322</v>
      </c>
      <c r="BT88" s="51">
        <v>503.68886849683958</v>
      </c>
      <c r="BU88" s="51">
        <v>4863.7841080933486</v>
      </c>
      <c r="BV88" s="51">
        <v>3592.0722503748593</v>
      </c>
      <c r="BW88" s="51">
        <v>8873.0049837089045</v>
      </c>
      <c r="BX88" s="51">
        <v>11534.328969144817</v>
      </c>
      <c r="BY88" s="51">
        <v>2503.2167030317732</v>
      </c>
      <c r="BZ88" s="51">
        <v>43745.111068678947</v>
      </c>
      <c r="CA88" s="51">
        <v>6259.0094535812805</v>
      </c>
      <c r="CB88" s="51">
        <v>605.91644482594893</v>
      </c>
      <c r="CC88" s="51">
        <v>171.41192889062711</v>
      </c>
      <c r="CD88" s="51">
        <v>339.63916548278871</v>
      </c>
      <c r="CE88" s="51">
        <v>309468.88819334848</v>
      </c>
      <c r="CF88" s="51">
        <v>41.892907265516321</v>
      </c>
      <c r="CG88" s="51">
        <v>2122.7471272526495</v>
      </c>
      <c r="CH88" s="51">
        <v>36294.138135827568</v>
      </c>
      <c r="CI88" s="51">
        <v>9607.4518869423191</v>
      </c>
      <c r="CJ88" s="51">
        <v>238.56003463581553</v>
      </c>
      <c r="CK88" s="51">
        <v>14637.870335949958</v>
      </c>
      <c r="CL88" s="51">
        <v>11121.53448853239</v>
      </c>
      <c r="CM88" s="51">
        <v>30131.10670896179</v>
      </c>
      <c r="CN88" s="51">
        <v>5664.977459399418</v>
      </c>
      <c r="CO88" s="51">
        <v>304564.77234634047</v>
      </c>
      <c r="CP88" s="51">
        <v>711205.63062717114</v>
      </c>
      <c r="CQ88" s="51">
        <v>855.99556670027573</v>
      </c>
      <c r="CR88" s="51">
        <v>41663.598400645351</v>
      </c>
      <c r="CS88" s="51">
        <v>1494.0508951062504</v>
      </c>
      <c r="CT88" s="51">
        <v>2718.9512760925654</v>
      </c>
      <c r="CU88" s="51">
        <v>1731.3953100444066</v>
      </c>
      <c r="CV88" s="51">
        <v>149262.72274643078</v>
      </c>
      <c r="CW88" s="51">
        <v>107365.67378998757</v>
      </c>
      <c r="CX88" s="51">
        <v>67.486070927131038</v>
      </c>
      <c r="CY88" s="51">
        <v>641.20520958264194</v>
      </c>
      <c r="CZ88" s="51">
        <v>932.4916642558868</v>
      </c>
      <c r="DA88" s="51">
        <v>159.95080872326005</v>
      </c>
      <c r="DB88" s="51">
        <v>30107.579181293047</v>
      </c>
      <c r="DC88" s="51">
        <v>661.84344566855054</v>
      </c>
      <c r="DD88" s="51">
        <v>6560187.1353737246</v>
      </c>
      <c r="DE88" s="51">
        <v>1191833.5497946455</v>
      </c>
      <c r="DF88" s="51">
        <v>15555.991131043544</v>
      </c>
      <c r="DG88" s="51">
        <v>216684.80561043989</v>
      </c>
      <c r="DH88" s="51">
        <v>596737.1279292003</v>
      </c>
      <c r="DI88" s="51">
        <v>1170606.1862647519</v>
      </c>
      <c r="DJ88" s="51">
        <v>18327.056924476601</v>
      </c>
      <c r="DK88" s="51">
        <v>7858.6442361734362</v>
      </c>
      <c r="DL88" s="51">
        <v>416787.32619405852</v>
      </c>
      <c r="DM88" s="51">
        <v>768.4028632248951</v>
      </c>
      <c r="DN88" s="51">
        <v>250.03401746980657</v>
      </c>
      <c r="DO88" s="51">
        <v>21432.395392263275</v>
      </c>
      <c r="DP88" s="51">
        <v>49681.131802975025</v>
      </c>
      <c r="DQ88" s="51">
        <v>733.41046249578517</v>
      </c>
      <c r="DR88" s="51">
        <v>4760.7921383752737</v>
      </c>
      <c r="DS88" s="51">
        <v>0</v>
      </c>
      <c r="DT88" s="51">
        <v>0</v>
      </c>
      <c r="DU88" s="51">
        <v>63859.877029484436</v>
      </c>
      <c r="DV88" s="51">
        <v>726.41516977203696</v>
      </c>
      <c r="DW88" s="51">
        <v>62617.755174631908</v>
      </c>
      <c r="DX88" s="51">
        <v>107728.4575440125</v>
      </c>
      <c r="DY88" s="51">
        <v>2414.3640046404662</v>
      </c>
      <c r="DZ88" s="51">
        <v>2955.2724738794641</v>
      </c>
      <c r="EA88" s="51">
        <v>6561.0231871256956</v>
      </c>
      <c r="EB88" s="51">
        <v>27221.427470794468</v>
      </c>
      <c r="EC88" s="51">
        <v>12409.089655000313</v>
      </c>
      <c r="ED88" s="51">
        <v>241.42527089006865</v>
      </c>
      <c r="EE88" s="51">
        <v>38125.154470819129</v>
      </c>
      <c r="EF88" s="51">
        <v>758.08870865273309</v>
      </c>
      <c r="EG88" s="51">
        <v>0</v>
      </c>
      <c r="EH88" s="51">
        <v>250.59496916100505</v>
      </c>
      <c r="EI88" s="51">
        <v>124829.36027459808</v>
      </c>
      <c r="EJ88" s="51">
        <v>677.00072350084815</v>
      </c>
      <c r="EK88" s="51">
        <v>2631.2301546017106</v>
      </c>
      <c r="EL88" s="51">
        <v>30200.319060411406</v>
      </c>
      <c r="EM88" s="51">
        <v>3318.9550189304346</v>
      </c>
      <c r="EN88" s="51">
        <v>81373.12634930716</v>
      </c>
      <c r="EO88" s="51">
        <v>45137.450847617256</v>
      </c>
      <c r="EP88" s="51">
        <v>330.05789454289351</v>
      </c>
      <c r="EQ88" s="51">
        <v>1300.1765059011857</v>
      </c>
      <c r="ER88" s="51">
        <v>673.02689672941858</v>
      </c>
      <c r="ES88" s="51">
        <v>853.2044543313483</v>
      </c>
      <c r="ET88" s="51">
        <v>1325.1916090560019</v>
      </c>
      <c r="EU88" s="51">
        <v>15143.961594799561</v>
      </c>
      <c r="EV88" s="51">
        <v>116283.2347662906</v>
      </c>
      <c r="EW88" s="51">
        <v>53482.954561448481</v>
      </c>
      <c r="EX88" s="51">
        <v>46639.271062648098</v>
      </c>
      <c r="EY88" s="51">
        <v>16222.731254627495</v>
      </c>
      <c r="EZ88" s="51">
        <v>25927.261836571983</v>
      </c>
      <c r="FA88" s="51">
        <v>6748.7586120115793</v>
      </c>
      <c r="FB88" s="51">
        <v>629.92620951149979</v>
      </c>
      <c r="FC88" s="51">
        <v>4881.5917630548538</v>
      </c>
      <c r="FD88" s="51">
        <v>1778.3635754345094</v>
      </c>
      <c r="FE88" s="51">
        <v>165.62148057621599</v>
      </c>
      <c r="FF88" s="51">
        <v>25398.864391531057</v>
      </c>
      <c r="FG88" s="51">
        <v>7307.0668753641457</v>
      </c>
      <c r="FH88" s="51">
        <v>8128.9641993633486</v>
      </c>
      <c r="FI88" s="51">
        <v>5083.0790489099818</v>
      </c>
      <c r="FJ88" s="51">
        <v>0</v>
      </c>
      <c r="FK88" s="58">
        <v>13549153.44538218</v>
      </c>
      <c r="FL88" s="59">
        <v>3277270.7295129853</v>
      </c>
      <c r="FM88" s="62">
        <v>3277270.7295129853</v>
      </c>
      <c r="FN88" s="62">
        <v>0</v>
      </c>
      <c r="FO88" s="59">
        <v>-4721902.2274466492</v>
      </c>
      <c r="FP88" s="62">
        <v>0</v>
      </c>
      <c r="FQ88" s="59">
        <v>-4721902.2274466492</v>
      </c>
      <c r="FR88" s="62">
        <v>2600619.5418429133</v>
      </c>
      <c r="FS88" s="62">
        <v>0</v>
      </c>
      <c r="FT88" s="59">
        <v>2600619.5418429133</v>
      </c>
      <c r="FU88" s="59">
        <v>14705141.489291428</v>
      </c>
      <c r="FW88" s="60">
        <f>+[1]Supply!FS88</f>
        <v>14705141.48929143</v>
      </c>
      <c r="FX88" s="61">
        <f t="shared" si="1"/>
        <v>0</v>
      </c>
    </row>
    <row r="89" spans="1:180" s="63" customFormat="1" ht="14.4" x14ac:dyDescent="0.3">
      <c r="A89" s="86" t="s">
        <v>114</v>
      </c>
      <c r="B89" s="43">
        <v>85</v>
      </c>
      <c r="C89" s="51">
        <v>560.94590211692935</v>
      </c>
      <c r="D89" s="51">
        <v>2337.2790671465355</v>
      </c>
      <c r="E89" s="51">
        <v>0</v>
      </c>
      <c r="F89" s="51">
        <v>0</v>
      </c>
      <c r="G89" s="51">
        <v>0</v>
      </c>
      <c r="H89" s="51">
        <v>1207.313470900036</v>
      </c>
      <c r="I89" s="51">
        <v>198.87055281995251</v>
      </c>
      <c r="J89" s="51">
        <v>148.60782700875845</v>
      </c>
      <c r="K89" s="51">
        <v>8539.1439637992971</v>
      </c>
      <c r="L89" s="51">
        <v>0</v>
      </c>
      <c r="M89" s="51">
        <v>0</v>
      </c>
      <c r="N89" s="51">
        <v>2665.3777550700229</v>
      </c>
      <c r="O89" s="51">
        <v>5663.0356636551342</v>
      </c>
      <c r="P89" s="51">
        <v>0</v>
      </c>
      <c r="Q89" s="51">
        <v>0</v>
      </c>
      <c r="R89" s="51">
        <v>0</v>
      </c>
      <c r="S89" s="51">
        <v>6244.3577309528546</v>
      </c>
      <c r="T89" s="51">
        <v>4463.2692659244767</v>
      </c>
      <c r="U89" s="51">
        <v>783.28347608257354</v>
      </c>
      <c r="V89" s="51">
        <v>10872.359650898583</v>
      </c>
      <c r="W89" s="51">
        <v>0</v>
      </c>
      <c r="X89" s="51">
        <v>162.39955037074009</v>
      </c>
      <c r="Y89" s="51">
        <v>2042.6641606195124</v>
      </c>
      <c r="Z89" s="51">
        <v>0</v>
      </c>
      <c r="AA89" s="51">
        <v>0</v>
      </c>
      <c r="AB89" s="51">
        <v>187.0817636460884</v>
      </c>
      <c r="AC89" s="51">
        <v>5419.1111802647347</v>
      </c>
      <c r="AD89" s="51">
        <v>35.225887169377444</v>
      </c>
      <c r="AE89" s="51">
        <v>0</v>
      </c>
      <c r="AF89" s="51">
        <v>0</v>
      </c>
      <c r="AG89" s="51">
        <v>66.477355363714324</v>
      </c>
      <c r="AH89" s="51">
        <v>3281.0622163297185</v>
      </c>
      <c r="AI89" s="51">
        <v>138.52350491887481</v>
      </c>
      <c r="AJ89" s="51">
        <v>180.32811350822922</v>
      </c>
      <c r="AK89" s="51">
        <v>6461.2542189084315</v>
      </c>
      <c r="AL89" s="51">
        <v>2791.7423734348663</v>
      </c>
      <c r="AM89" s="51">
        <v>3218.1816732902116</v>
      </c>
      <c r="AN89" s="51">
        <v>209.39154111451268</v>
      </c>
      <c r="AO89" s="51">
        <v>51.490664013844594</v>
      </c>
      <c r="AP89" s="51">
        <v>2757.4596908150716</v>
      </c>
      <c r="AQ89" s="51">
        <v>61.438680216865819</v>
      </c>
      <c r="AR89" s="51">
        <v>1065.6366865502043</v>
      </c>
      <c r="AS89" s="51">
        <v>31.944652738163825</v>
      </c>
      <c r="AT89" s="51">
        <v>305.8644805016595</v>
      </c>
      <c r="AU89" s="51">
        <v>1194.406160278354</v>
      </c>
      <c r="AV89" s="51">
        <v>6871.3148571450338</v>
      </c>
      <c r="AW89" s="51">
        <v>8710.3886363670699</v>
      </c>
      <c r="AX89" s="51">
        <v>387.82478836867421</v>
      </c>
      <c r="AY89" s="51">
        <v>4969.1937052821677</v>
      </c>
      <c r="AZ89" s="51">
        <v>141.38065081405605</v>
      </c>
      <c r="BA89" s="51">
        <v>1894.9492498381487</v>
      </c>
      <c r="BB89" s="51">
        <v>4459.4781335013349</v>
      </c>
      <c r="BC89" s="51">
        <v>19820.534061387054</v>
      </c>
      <c r="BD89" s="51">
        <v>4274.81107690106</v>
      </c>
      <c r="BE89" s="51">
        <v>5640.2777917473622</v>
      </c>
      <c r="BF89" s="51">
        <v>3603.8636730384737</v>
      </c>
      <c r="BG89" s="51">
        <v>6407.4264110170925</v>
      </c>
      <c r="BH89" s="51">
        <v>3945.7444765258456</v>
      </c>
      <c r="BI89" s="51">
        <v>2728.4992326257939</v>
      </c>
      <c r="BJ89" s="51">
        <v>316.34188790542652</v>
      </c>
      <c r="BK89" s="51">
        <v>0.85979720492115541</v>
      </c>
      <c r="BL89" s="51">
        <v>960.35300438691229</v>
      </c>
      <c r="BM89" s="51">
        <v>1573.9477110577081</v>
      </c>
      <c r="BN89" s="51">
        <v>350.69004912518869</v>
      </c>
      <c r="BO89" s="51">
        <v>134.80546952643849</v>
      </c>
      <c r="BP89" s="51">
        <v>2274.7549515561764</v>
      </c>
      <c r="BQ89" s="51">
        <v>23278.242629042947</v>
      </c>
      <c r="BR89" s="51">
        <v>735.17649857872289</v>
      </c>
      <c r="BS89" s="51">
        <v>4538.3055061878558</v>
      </c>
      <c r="BT89" s="51">
        <v>213.29688876257015</v>
      </c>
      <c r="BU89" s="51">
        <v>2672.4410641565432</v>
      </c>
      <c r="BV89" s="51">
        <v>2926.8819801782201</v>
      </c>
      <c r="BW89" s="51">
        <v>5442.5049816956744</v>
      </c>
      <c r="BX89" s="51">
        <v>3897.5122885472779</v>
      </c>
      <c r="BY89" s="51">
        <v>673.00257112872521</v>
      </c>
      <c r="BZ89" s="51">
        <v>13131.807824105294</v>
      </c>
      <c r="CA89" s="51">
        <v>71682.674219683089</v>
      </c>
      <c r="CB89" s="51">
        <v>76.896214192548925</v>
      </c>
      <c r="CC89" s="51">
        <v>6.519243683997975</v>
      </c>
      <c r="CD89" s="51">
        <v>556.19318709683012</v>
      </c>
      <c r="CE89" s="51">
        <v>484.15855683523114</v>
      </c>
      <c r="CF89" s="51">
        <v>44.749329049487088</v>
      </c>
      <c r="CG89" s="51">
        <v>285.83503841397498</v>
      </c>
      <c r="CH89" s="51">
        <v>0</v>
      </c>
      <c r="CI89" s="51">
        <v>66489.67229733571</v>
      </c>
      <c r="CJ89" s="51">
        <v>0</v>
      </c>
      <c r="CK89" s="51">
        <v>357.08512212061908</v>
      </c>
      <c r="CL89" s="51">
        <v>459.92320054762712</v>
      </c>
      <c r="CM89" s="51">
        <v>0</v>
      </c>
      <c r="CN89" s="51">
        <v>454.2873758542425</v>
      </c>
      <c r="CO89" s="51">
        <v>177103.70158448466</v>
      </c>
      <c r="CP89" s="51">
        <v>376.38062267845476</v>
      </c>
      <c r="CQ89" s="51">
        <v>15120.846264646227</v>
      </c>
      <c r="CR89" s="51">
        <v>13209.328988268389</v>
      </c>
      <c r="CS89" s="51">
        <v>1403.8330838160316</v>
      </c>
      <c r="CT89" s="51">
        <v>1892.5283716136123</v>
      </c>
      <c r="CU89" s="51">
        <v>5769.8884842175457</v>
      </c>
      <c r="CV89" s="51">
        <v>37504.966971948954</v>
      </c>
      <c r="CW89" s="51">
        <v>7734.4673284943638</v>
      </c>
      <c r="CX89" s="51">
        <v>0</v>
      </c>
      <c r="CY89" s="51">
        <v>439.95206273610097</v>
      </c>
      <c r="CZ89" s="51">
        <v>45324.582455584248</v>
      </c>
      <c r="DA89" s="51">
        <v>4594.8387865751638</v>
      </c>
      <c r="DB89" s="51">
        <v>1078.7834036472593</v>
      </c>
      <c r="DC89" s="51">
        <v>24.05607322429714</v>
      </c>
      <c r="DD89" s="51">
        <v>312905.66244625347</v>
      </c>
      <c r="DE89" s="51">
        <v>372022.10988357686</v>
      </c>
      <c r="DF89" s="51">
        <v>0</v>
      </c>
      <c r="DG89" s="51">
        <v>24471.782176463119</v>
      </c>
      <c r="DH89" s="51">
        <v>118106.84717141201</v>
      </c>
      <c r="DI89" s="51">
        <v>132616.43374385743</v>
      </c>
      <c r="DJ89" s="51">
        <v>13067.4106153741</v>
      </c>
      <c r="DK89" s="51">
        <v>6348.1059664364302</v>
      </c>
      <c r="DL89" s="51">
        <v>445785.57729135372</v>
      </c>
      <c r="DM89" s="51">
        <v>0</v>
      </c>
      <c r="DN89" s="51">
        <v>546.99497388410759</v>
      </c>
      <c r="DO89" s="51">
        <v>5258.0617608630791</v>
      </c>
      <c r="DP89" s="51">
        <v>14203.579777217325</v>
      </c>
      <c r="DQ89" s="51">
        <v>838.36262929218685</v>
      </c>
      <c r="DR89" s="51">
        <v>2836.9363358932169</v>
      </c>
      <c r="DS89" s="51">
        <v>0</v>
      </c>
      <c r="DT89" s="51">
        <v>0</v>
      </c>
      <c r="DU89" s="51">
        <v>8525.2530956509017</v>
      </c>
      <c r="DV89" s="51">
        <v>29.696860680966786</v>
      </c>
      <c r="DW89" s="51">
        <v>180273.44796994829</v>
      </c>
      <c r="DX89" s="51">
        <v>186413.89124477978</v>
      </c>
      <c r="DY89" s="51">
        <v>772.16647795920153</v>
      </c>
      <c r="DZ89" s="51">
        <v>3236.0051647896648</v>
      </c>
      <c r="EA89" s="51">
        <v>499.95489631003227</v>
      </c>
      <c r="EB89" s="51">
        <v>18684.655530952292</v>
      </c>
      <c r="EC89" s="51">
        <v>1827.4331733018785</v>
      </c>
      <c r="ED89" s="51">
        <v>2664.4358873083511</v>
      </c>
      <c r="EE89" s="51">
        <v>34770.611976887187</v>
      </c>
      <c r="EF89" s="51">
        <v>418.70725739422284</v>
      </c>
      <c r="EG89" s="51">
        <v>0</v>
      </c>
      <c r="EH89" s="51">
        <v>1121.4691618326028</v>
      </c>
      <c r="EI89" s="51">
        <v>31677.599522927627</v>
      </c>
      <c r="EJ89" s="51">
        <v>187.13289903478631</v>
      </c>
      <c r="EK89" s="51">
        <v>12411.334517324167</v>
      </c>
      <c r="EL89" s="51">
        <v>16251.860249440182</v>
      </c>
      <c r="EM89" s="51">
        <v>2658.2576933770642</v>
      </c>
      <c r="EN89" s="51">
        <v>4906.7750126201881</v>
      </c>
      <c r="EO89" s="51">
        <v>644.53917022146459</v>
      </c>
      <c r="EP89" s="51">
        <v>3525.7790554916155</v>
      </c>
      <c r="EQ89" s="51">
        <v>851.17528784197793</v>
      </c>
      <c r="ER89" s="51">
        <v>419.29465196749675</v>
      </c>
      <c r="ES89" s="51">
        <v>2186.1791592749237</v>
      </c>
      <c r="ET89" s="51">
        <v>873.87752956330564</v>
      </c>
      <c r="EU89" s="51">
        <v>9323.3683207908362</v>
      </c>
      <c r="EV89" s="51">
        <v>1981.5509425235011</v>
      </c>
      <c r="EW89" s="51">
        <v>49344.866166561318</v>
      </c>
      <c r="EX89" s="51">
        <v>34866.373241360896</v>
      </c>
      <c r="EY89" s="51">
        <v>9207.3334872109281</v>
      </c>
      <c r="EZ89" s="51">
        <v>20891.316995858095</v>
      </c>
      <c r="FA89" s="51">
        <v>1773.101372042812</v>
      </c>
      <c r="FB89" s="51">
        <v>755.63948607976624</v>
      </c>
      <c r="FC89" s="51">
        <v>1996.0368277024359</v>
      </c>
      <c r="FD89" s="51">
        <v>900.00362141904066</v>
      </c>
      <c r="FE89" s="51">
        <v>99.896410814420449</v>
      </c>
      <c r="FF89" s="51">
        <v>8618.6673595569919</v>
      </c>
      <c r="FG89" s="51">
        <v>6947.2890223973491</v>
      </c>
      <c r="FH89" s="51">
        <v>26708.152096419763</v>
      </c>
      <c r="FI89" s="51">
        <v>88999.121391864595</v>
      </c>
      <c r="FJ89" s="51">
        <v>0</v>
      </c>
      <c r="FK89" s="58">
        <v>2890050.4039562424</v>
      </c>
      <c r="FL89" s="59">
        <v>12097189.514880801</v>
      </c>
      <c r="FM89" s="62">
        <v>12097189.514880801</v>
      </c>
      <c r="FN89" s="62">
        <v>0</v>
      </c>
      <c r="FO89" s="59">
        <v>8974153.0118571892</v>
      </c>
      <c r="FP89" s="62">
        <v>0</v>
      </c>
      <c r="FQ89" s="59">
        <v>8974153.0118571892</v>
      </c>
      <c r="FR89" s="62">
        <v>4940212.7734857583</v>
      </c>
      <c r="FS89" s="62">
        <v>0</v>
      </c>
      <c r="FT89" s="59">
        <v>4940212.7734857583</v>
      </c>
      <c r="FU89" s="59">
        <v>28901605.704179987</v>
      </c>
      <c r="FW89" s="60">
        <f>+[1]Supply!FS89</f>
        <v>28901605.704179991</v>
      </c>
      <c r="FX89" s="61">
        <f t="shared" si="1"/>
        <v>0</v>
      </c>
    </row>
    <row r="90" spans="1:180" s="63" customFormat="1" ht="14.4" x14ac:dyDescent="0.3">
      <c r="A90" s="86" t="s">
        <v>115</v>
      </c>
      <c r="B90" s="43">
        <v>86</v>
      </c>
      <c r="C90" s="51">
        <v>34049.379731336434</v>
      </c>
      <c r="D90" s="51">
        <v>288.27711551837496</v>
      </c>
      <c r="E90" s="51">
        <v>290.03603145118188</v>
      </c>
      <c r="F90" s="51">
        <v>0</v>
      </c>
      <c r="G90" s="51">
        <v>739.51308957495553</v>
      </c>
      <c r="H90" s="51">
        <v>2767.1070951931092</v>
      </c>
      <c r="I90" s="51">
        <v>6737.5936886196632</v>
      </c>
      <c r="J90" s="51">
        <v>92.057664599571808</v>
      </c>
      <c r="K90" s="51">
        <v>108333.67025342237</v>
      </c>
      <c r="L90" s="51">
        <v>0</v>
      </c>
      <c r="M90" s="51">
        <v>134.97612755408142</v>
      </c>
      <c r="N90" s="51">
        <v>0</v>
      </c>
      <c r="O90" s="51">
        <v>510.17406422346784</v>
      </c>
      <c r="P90" s="51">
        <v>0</v>
      </c>
      <c r="Q90" s="51">
        <v>896.32440282159007</v>
      </c>
      <c r="R90" s="51">
        <v>0</v>
      </c>
      <c r="S90" s="51">
        <v>7141.7323932322579</v>
      </c>
      <c r="T90" s="51">
        <v>394.9431953955422</v>
      </c>
      <c r="U90" s="51">
        <v>872.80163102698486</v>
      </c>
      <c r="V90" s="51">
        <v>7905.1787190635132</v>
      </c>
      <c r="W90" s="51">
        <v>0</v>
      </c>
      <c r="X90" s="51">
        <v>573.59352097294845</v>
      </c>
      <c r="Y90" s="51">
        <v>9.9518819789081761</v>
      </c>
      <c r="Z90" s="51">
        <v>6963.1480892601803</v>
      </c>
      <c r="AA90" s="51">
        <v>943.79904004713842</v>
      </c>
      <c r="AB90" s="51">
        <v>49501.252160955468</v>
      </c>
      <c r="AC90" s="51">
        <v>1033.2518662872799</v>
      </c>
      <c r="AD90" s="51">
        <v>106020.51562666346</v>
      </c>
      <c r="AE90" s="51">
        <v>0</v>
      </c>
      <c r="AF90" s="51">
        <v>0</v>
      </c>
      <c r="AG90" s="51">
        <v>1306.6522000639191</v>
      </c>
      <c r="AH90" s="51">
        <v>7070.1598644745682</v>
      </c>
      <c r="AI90" s="51">
        <v>256.70167186393701</v>
      </c>
      <c r="AJ90" s="51">
        <v>0</v>
      </c>
      <c r="AK90" s="51">
        <v>33495.852736833214</v>
      </c>
      <c r="AL90" s="51">
        <v>8191.2630578423868</v>
      </c>
      <c r="AM90" s="51">
        <v>3075.2292661596621</v>
      </c>
      <c r="AN90" s="51">
        <v>274.75318961083951</v>
      </c>
      <c r="AO90" s="51">
        <v>119.77351361277464</v>
      </c>
      <c r="AP90" s="51">
        <v>7800.0600898103248</v>
      </c>
      <c r="AQ90" s="51">
        <v>9.3662873803292328</v>
      </c>
      <c r="AR90" s="51">
        <v>418.55903810223151</v>
      </c>
      <c r="AS90" s="51">
        <v>29.514069902161562</v>
      </c>
      <c r="AT90" s="51">
        <v>259.48170170676025</v>
      </c>
      <c r="AU90" s="51">
        <v>3753.126693138699</v>
      </c>
      <c r="AV90" s="51">
        <v>2880.5107401583846</v>
      </c>
      <c r="AW90" s="51">
        <v>544.52315923794959</v>
      </c>
      <c r="AX90" s="51">
        <v>742.71593492735326</v>
      </c>
      <c r="AY90" s="51">
        <v>3503.4773916535987</v>
      </c>
      <c r="AZ90" s="51">
        <v>2745.6415216095843</v>
      </c>
      <c r="BA90" s="51">
        <v>5443.0146821355711</v>
      </c>
      <c r="BB90" s="51">
        <v>7595.5544616853949</v>
      </c>
      <c r="BC90" s="51">
        <v>42691.198566949897</v>
      </c>
      <c r="BD90" s="51">
        <v>23674.010110755662</v>
      </c>
      <c r="BE90" s="51">
        <v>14999.321679391227</v>
      </c>
      <c r="BF90" s="51">
        <v>7094.3110531379962</v>
      </c>
      <c r="BG90" s="51">
        <v>17653.185236561789</v>
      </c>
      <c r="BH90" s="51">
        <v>21567.875633055759</v>
      </c>
      <c r="BI90" s="51">
        <v>0</v>
      </c>
      <c r="BJ90" s="51">
        <v>0</v>
      </c>
      <c r="BK90" s="51">
        <v>1.1259809971296229</v>
      </c>
      <c r="BL90" s="51">
        <v>2065.4280085653254</v>
      </c>
      <c r="BM90" s="51">
        <v>2852.6575474633914</v>
      </c>
      <c r="BN90" s="51">
        <v>5823.3386140394914</v>
      </c>
      <c r="BO90" s="51">
        <v>6868.2710750388942</v>
      </c>
      <c r="BP90" s="51">
        <v>7269.9309126123026</v>
      </c>
      <c r="BQ90" s="51">
        <v>1187.9480287104927</v>
      </c>
      <c r="BR90" s="51">
        <v>24808.425998584888</v>
      </c>
      <c r="BS90" s="51">
        <v>21364.122494311105</v>
      </c>
      <c r="BT90" s="51">
        <v>167.40980970611861</v>
      </c>
      <c r="BU90" s="51">
        <v>8126.4113374656517</v>
      </c>
      <c r="BV90" s="51">
        <v>17541.272711527286</v>
      </c>
      <c r="BW90" s="51">
        <v>13543.575490257606</v>
      </c>
      <c r="BX90" s="51">
        <v>6750.1633607283584</v>
      </c>
      <c r="BY90" s="51">
        <v>2133.2177813100811</v>
      </c>
      <c r="BZ90" s="51">
        <v>296202.98553447804</v>
      </c>
      <c r="CA90" s="51">
        <v>832031.7709592774</v>
      </c>
      <c r="CB90" s="51">
        <v>203421.43210141498</v>
      </c>
      <c r="CC90" s="51">
        <v>4190.3672586172725</v>
      </c>
      <c r="CD90" s="51">
        <v>14317.433912204886</v>
      </c>
      <c r="CE90" s="51">
        <v>831043.15732991614</v>
      </c>
      <c r="CF90" s="51">
        <v>12.07408912579722</v>
      </c>
      <c r="CG90" s="51">
        <v>61552.375217672103</v>
      </c>
      <c r="CH90" s="51">
        <v>4346371.0482541779</v>
      </c>
      <c r="CI90" s="51">
        <v>43096.937764441893</v>
      </c>
      <c r="CJ90" s="51">
        <v>241.20626074294009</v>
      </c>
      <c r="CK90" s="51">
        <v>5693.2619704011413</v>
      </c>
      <c r="CL90" s="51">
        <v>94787.105796482458</v>
      </c>
      <c r="CM90" s="51">
        <v>4305.1042153015687</v>
      </c>
      <c r="CN90" s="51">
        <v>35119.034773300853</v>
      </c>
      <c r="CO90" s="51">
        <v>15959.636600140955</v>
      </c>
      <c r="CP90" s="51">
        <v>363392.54887570755</v>
      </c>
      <c r="CQ90" s="51">
        <v>2348.981485713407</v>
      </c>
      <c r="CR90" s="51">
        <v>44897.856738903647</v>
      </c>
      <c r="CS90" s="51">
        <v>37451.760516769675</v>
      </c>
      <c r="CT90" s="51">
        <v>3014.5179860588783</v>
      </c>
      <c r="CU90" s="51">
        <v>7185.7259698766075</v>
      </c>
      <c r="CV90" s="51">
        <v>1140275.2802088051</v>
      </c>
      <c r="CW90" s="51">
        <v>259700.84976001485</v>
      </c>
      <c r="CX90" s="51">
        <v>0</v>
      </c>
      <c r="CY90" s="51">
        <v>435.7301068018723</v>
      </c>
      <c r="CZ90" s="51">
        <v>5509.8384202624129</v>
      </c>
      <c r="DA90" s="51">
        <v>1637.9065127211973</v>
      </c>
      <c r="DB90" s="51">
        <v>9811.0355094803963</v>
      </c>
      <c r="DC90" s="51">
        <v>18.153404798959972</v>
      </c>
      <c r="DD90" s="51">
        <v>895834.73743695416</v>
      </c>
      <c r="DE90" s="51">
        <v>233340.28161034631</v>
      </c>
      <c r="DF90" s="51">
        <v>8.7533239819397988</v>
      </c>
      <c r="DG90" s="51">
        <v>57114.984482220316</v>
      </c>
      <c r="DH90" s="51">
        <v>180849.9309244394</v>
      </c>
      <c r="DI90" s="51">
        <v>1919108.815913761</v>
      </c>
      <c r="DJ90" s="51">
        <v>16054.683596441217</v>
      </c>
      <c r="DK90" s="51">
        <v>247003.32778055678</v>
      </c>
      <c r="DL90" s="51">
        <v>149674.83642380076</v>
      </c>
      <c r="DM90" s="51">
        <v>117.89487310982273</v>
      </c>
      <c r="DN90" s="51">
        <v>1203.5951664500058</v>
      </c>
      <c r="DO90" s="51">
        <v>9258.7291385554545</v>
      </c>
      <c r="DP90" s="51">
        <v>7353.8224029072753</v>
      </c>
      <c r="DQ90" s="51">
        <v>15.047624997052178</v>
      </c>
      <c r="DR90" s="51">
        <v>1606.1603067929329</v>
      </c>
      <c r="DS90" s="51">
        <v>0</v>
      </c>
      <c r="DT90" s="51">
        <v>0</v>
      </c>
      <c r="DU90" s="51">
        <v>15433.952195804972</v>
      </c>
      <c r="DV90" s="51">
        <v>4090.8387717113756</v>
      </c>
      <c r="DW90" s="51">
        <v>19488.140713512908</v>
      </c>
      <c r="DX90" s="51">
        <v>24649.892143080324</v>
      </c>
      <c r="DY90" s="51">
        <v>2499.9726425981085</v>
      </c>
      <c r="DZ90" s="51">
        <v>3169.798988741999</v>
      </c>
      <c r="EA90" s="51">
        <v>1908.5764487735719</v>
      </c>
      <c r="EB90" s="51">
        <v>31316.25226111005</v>
      </c>
      <c r="EC90" s="51">
        <v>8097.8132491939486</v>
      </c>
      <c r="ED90" s="51">
        <v>1635.5271959436654</v>
      </c>
      <c r="EE90" s="51">
        <v>23540.822886991031</v>
      </c>
      <c r="EF90" s="51">
        <v>0</v>
      </c>
      <c r="EG90" s="51">
        <v>0</v>
      </c>
      <c r="EH90" s="51">
        <v>5020.874690335143</v>
      </c>
      <c r="EI90" s="51">
        <v>17548.438629578981</v>
      </c>
      <c r="EJ90" s="51">
        <v>420.11818490013013</v>
      </c>
      <c r="EK90" s="51">
        <v>2781.7564185690549</v>
      </c>
      <c r="EL90" s="51">
        <v>427462.1736964166</v>
      </c>
      <c r="EM90" s="51">
        <v>8031.9462802907856</v>
      </c>
      <c r="EN90" s="51">
        <v>22473.215549940276</v>
      </c>
      <c r="EO90" s="51">
        <v>119211.29917794208</v>
      </c>
      <c r="EP90" s="51">
        <v>0</v>
      </c>
      <c r="EQ90" s="51">
        <v>2300.4704290440795</v>
      </c>
      <c r="ER90" s="51">
        <v>491.50234694519099</v>
      </c>
      <c r="ES90" s="51">
        <v>732.18154600636433</v>
      </c>
      <c r="ET90" s="51">
        <v>580.79478722363206</v>
      </c>
      <c r="EU90" s="51">
        <v>10466.34819393629</v>
      </c>
      <c r="EV90" s="51">
        <v>4849.03421382327</v>
      </c>
      <c r="EW90" s="51">
        <v>84750.138079083074</v>
      </c>
      <c r="EX90" s="51">
        <v>35514.118953354387</v>
      </c>
      <c r="EY90" s="51">
        <v>46090.403431248269</v>
      </c>
      <c r="EZ90" s="51">
        <v>30949.376851742974</v>
      </c>
      <c r="FA90" s="51">
        <v>11998.709630406462</v>
      </c>
      <c r="FB90" s="51">
        <v>3321.3535068403576</v>
      </c>
      <c r="FC90" s="51">
        <v>2200.4541169712575</v>
      </c>
      <c r="FD90" s="51">
        <v>477.72325278441559</v>
      </c>
      <c r="FE90" s="51">
        <v>135.1643562013063</v>
      </c>
      <c r="FF90" s="51">
        <v>6468.1241853770025</v>
      </c>
      <c r="FG90" s="51">
        <v>2440.6188707245087</v>
      </c>
      <c r="FH90" s="51">
        <v>16760.863211576416</v>
      </c>
      <c r="FI90" s="51">
        <v>8466.0661771469713</v>
      </c>
      <c r="FJ90" s="51">
        <v>0</v>
      </c>
      <c r="FK90" s="58">
        <v>14064243.984897075</v>
      </c>
      <c r="FL90" s="59">
        <v>33145197.535014398</v>
      </c>
      <c r="FM90" s="62">
        <v>33145197.535014398</v>
      </c>
      <c r="FN90" s="62">
        <v>0</v>
      </c>
      <c r="FO90" s="59">
        <v>15152117.957466319</v>
      </c>
      <c r="FP90" s="62">
        <v>0</v>
      </c>
      <c r="FQ90" s="59">
        <v>15152117.957466319</v>
      </c>
      <c r="FR90" s="62">
        <v>10585541.877656899</v>
      </c>
      <c r="FS90" s="62">
        <v>0</v>
      </c>
      <c r="FT90" s="59">
        <v>10585541.877656899</v>
      </c>
      <c r="FU90" s="59">
        <v>72947101.355034694</v>
      </c>
      <c r="FW90" s="60">
        <f>+[1]Supply!FS90</f>
        <v>72947101.355034694</v>
      </c>
      <c r="FX90" s="61">
        <f t="shared" si="1"/>
        <v>0</v>
      </c>
    </row>
    <row r="91" spans="1:180" s="63" customFormat="1" ht="14.4" x14ac:dyDescent="0.3">
      <c r="A91" s="86" t="s">
        <v>116</v>
      </c>
      <c r="B91" s="43">
        <v>87</v>
      </c>
      <c r="C91" s="51">
        <v>46095.679352954161</v>
      </c>
      <c r="D91" s="51">
        <v>6030.3385785964938</v>
      </c>
      <c r="E91" s="51">
        <v>54958.89600362366</v>
      </c>
      <c r="F91" s="51">
        <v>28988.574753604189</v>
      </c>
      <c r="G91" s="51">
        <v>4803.1626912078627</v>
      </c>
      <c r="H91" s="51">
        <v>68374.200755317142</v>
      </c>
      <c r="I91" s="51">
        <v>19756.610692585044</v>
      </c>
      <c r="J91" s="51">
        <v>13029.033723724675</v>
      </c>
      <c r="K91" s="51">
        <v>19748.698734013971</v>
      </c>
      <c r="L91" s="51">
        <v>0</v>
      </c>
      <c r="M91" s="51">
        <v>25059.530128986826</v>
      </c>
      <c r="N91" s="51">
        <v>1700.0324351449401</v>
      </c>
      <c r="O91" s="51">
        <v>2025.132669724901</v>
      </c>
      <c r="P91" s="51">
        <v>123.92115536873177</v>
      </c>
      <c r="Q91" s="51">
        <v>742.41314839719098</v>
      </c>
      <c r="R91" s="51">
        <v>5923.7810885095041</v>
      </c>
      <c r="S91" s="51">
        <v>12624.870991378773</v>
      </c>
      <c r="T91" s="51">
        <v>8720.7237598544252</v>
      </c>
      <c r="U91" s="51">
        <v>1618.3205135047585</v>
      </c>
      <c r="V91" s="51">
        <v>207636.35844246679</v>
      </c>
      <c r="W91" s="51">
        <v>0</v>
      </c>
      <c r="X91" s="51">
        <v>364.51343322465561</v>
      </c>
      <c r="Y91" s="51">
        <v>162.05990766870727</v>
      </c>
      <c r="Z91" s="51">
        <v>11777.856079350508</v>
      </c>
      <c r="AA91" s="51">
        <v>3442.1390370409208</v>
      </c>
      <c r="AB91" s="51">
        <v>1696.9111428466902</v>
      </c>
      <c r="AC91" s="51">
        <v>7309.782150578787</v>
      </c>
      <c r="AD91" s="51">
        <v>562.96755028947894</v>
      </c>
      <c r="AE91" s="51">
        <v>12515.469839983663</v>
      </c>
      <c r="AF91" s="51">
        <v>0</v>
      </c>
      <c r="AG91" s="51">
        <v>946.04039276464721</v>
      </c>
      <c r="AH91" s="51">
        <v>22008.506204403708</v>
      </c>
      <c r="AI91" s="51">
        <v>441.22659268852954</v>
      </c>
      <c r="AJ91" s="51">
        <v>271.66639296886393</v>
      </c>
      <c r="AK91" s="51">
        <v>5917.8844660276645</v>
      </c>
      <c r="AL91" s="51">
        <v>7603.7338325238979</v>
      </c>
      <c r="AM91" s="51">
        <v>3181.1658750759671</v>
      </c>
      <c r="AN91" s="51">
        <v>666.86487787419992</v>
      </c>
      <c r="AO91" s="51">
        <v>227.60770806962768</v>
      </c>
      <c r="AP91" s="51">
        <v>2326.2143148093683</v>
      </c>
      <c r="AQ91" s="51">
        <v>57.222446035249462</v>
      </c>
      <c r="AR91" s="51">
        <v>1478.6196360988085</v>
      </c>
      <c r="AS91" s="51">
        <v>79.784328583425065</v>
      </c>
      <c r="AT91" s="51">
        <v>196.40894974955162</v>
      </c>
      <c r="AU91" s="51">
        <v>1658.2590071039517</v>
      </c>
      <c r="AV91" s="51">
        <v>15549.595672561562</v>
      </c>
      <c r="AW91" s="51">
        <v>20874.270896723574</v>
      </c>
      <c r="AX91" s="51">
        <v>1158.3802291933184</v>
      </c>
      <c r="AY91" s="51">
        <v>3823.6287590213028</v>
      </c>
      <c r="AZ91" s="51">
        <v>0</v>
      </c>
      <c r="BA91" s="51">
        <v>10213.039845587158</v>
      </c>
      <c r="BB91" s="51">
        <v>3052.9124612300252</v>
      </c>
      <c r="BC91" s="51">
        <v>139967.03457544069</v>
      </c>
      <c r="BD91" s="51">
        <v>7405.3528421845185</v>
      </c>
      <c r="BE91" s="51">
        <v>7943.962329998526</v>
      </c>
      <c r="BF91" s="51">
        <v>27513.209736790857</v>
      </c>
      <c r="BG91" s="51">
        <v>5526.1590512191351</v>
      </c>
      <c r="BH91" s="51">
        <v>2598.7010286779669</v>
      </c>
      <c r="BI91" s="51">
        <v>397.89418568982467</v>
      </c>
      <c r="BJ91" s="51">
        <v>632.70003098211362</v>
      </c>
      <c r="BK91" s="51">
        <v>423.42538953147283</v>
      </c>
      <c r="BL91" s="51">
        <v>1065.0671824637134</v>
      </c>
      <c r="BM91" s="51">
        <v>1022.101420095604</v>
      </c>
      <c r="BN91" s="51">
        <v>825.42533609504892</v>
      </c>
      <c r="BO91" s="51">
        <v>4279.8094133439408</v>
      </c>
      <c r="BP91" s="51">
        <v>4976.8553060022987</v>
      </c>
      <c r="BQ91" s="51">
        <v>32173.301423258486</v>
      </c>
      <c r="BR91" s="51">
        <v>1386.3995896328599</v>
      </c>
      <c r="BS91" s="51">
        <v>44518.223964640762</v>
      </c>
      <c r="BT91" s="51">
        <v>61.556354059607912</v>
      </c>
      <c r="BU91" s="51">
        <v>6908.2220850723297</v>
      </c>
      <c r="BV91" s="51">
        <v>7257.2265165308081</v>
      </c>
      <c r="BW91" s="51">
        <v>11461.471650356672</v>
      </c>
      <c r="BX91" s="51">
        <v>22877.434114673564</v>
      </c>
      <c r="BY91" s="51">
        <v>3472.7749461755006</v>
      </c>
      <c r="BZ91" s="51">
        <v>142499.86047345909</v>
      </c>
      <c r="CA91" s="51">
        <v>24770.950609875748</v>
      </c>
      <c r="CB91" s="51">
        <v>2449.0052839259074</v>
      </c>
      <c r="CC91" s="51">
        <v>4662.6697613283632</v>
      </c>
      <c r="CD91" s="51">
        <v>8775.4026438115816</v>
      </c>
      <c r="CE91" s="51">
        <v>1843.7635873978238</v>
      </c>
      <c r="CF91" s="51">
        <v>0</v>
      </c>
      <c r="CG91" s="51">
        <v>3013.371355938948</v>
      </c>
      <c r="CH91" s="51">
        <v>44.724235431241553</v>
      </c>
      <c r="CI91" s="51">
        <v>52.812774122347797</v>
      </c>
      <c r="CJ91" s="51">
        <v>539.96612256586445</v>
      </c>
      <c r="CK91" s="51">
        <v>3180821.7870597779</v>
      </c>
      <c r="CL91" s="51">
        <v>14812.857684150378</v>
      </c>
      <c r="CM91" s="51">
        <v>53816.317223958766</v>
      </c>
      <c r="CN91" s="51">
        <v>14195.165865046083</v>
      </c>
      <c r="CO91" s="51">
        <v>146208.67433300536</v>
      </c>
      <c r="CP91" s="51">
        <v>134498.98483919995</v>
      </c>
      <c r="CQ91" s="51">
        <v>2436.146900215937</v>
      </c>
      <c r="CR91" s="51">
        <v>51090.502259700952</v>
      </c>
      <c r="CS91" s="51">
        <v>1955.8288288592867</v>
      </c>
      <c r="CT91" s="51">
        <v>77.576482648492984</v>
      </c>
      <c r="CU91" s="51">
        <v>19643.262455696182</v>
      </c>
      <c r="CV91" s="51">
        <v>46934.540169796186</v>
      </c>
      <c r="CW91" s="51">
        <v>14638.785803943001</v>
      </c>
      <c r="CX91" s="51">
        <v>0</v>
      </c>
      <c r="CY91" s="51">
        <v>2851.3892701789182</v>
      </c>
      <c r="CZ91" s="51">
        <v>29345.148893211041</v>
      </c>
      <c r="DA91" s="51">
        <v>10028.929348808424</v>
      </c>
      <c r="DB91" s="51">
        <v>2408.1004392074838</v>
      </c>
      <c r="DC91" s="51">
        <v>34.365497535775894</v>
      </c>
      <c r="DD91" s="51">
        <v>297084.05718935438</v>
      </c>
      <c r="DE91" s="51">
        <v>520722.97841059905</v>
      </c>
      <c r="DF91" s="51">
        <v>16.346127803998833</v>
      </c>
      <c r="DG91" s="51">
        <v>69430.239304798422</v>
      </c>
      <c r="DH91" s="51">
        <v>1064022.0678574266</v>
      </c>
      <c r="DI91" s="51">
        <v>1252602.0179037722</v>
      </c>
      <c r="DJ91" s="51">
        <v>20759.173121475636</v>
      </c>
      <c r="DK91" s="51">
        <v>10279.932391311886</v>
      </c>
      <c r="DL91" s="51">
        <v>321987.94781755697</v>
      </c>
      <c r="DM91" s="51">
        <v>0</v>
      </c>
      <c r="DN91" s="51">
        <v>0</v>
      </c>
      <c r="DO91" s="51">
        <v>14541.657685504166</v>
      </c>
      <c r="DP91" s="51">
        <v>47425.302023904012</v>
      </c>
      <c r="DQ91" s="51">
        <v>895.75465728824179</v>
      </c>
      <c r="DR91" s="51">
        <v>200598.51097752244</v>
      </c>
      <c r="DS91" s="51">
        <v>55259.882956094552</v>
      </c>
      <c r="DT91" s="51">
        <v>10115.866634497715</v>
      </c>
      <c r="DU91" s="51">
        <v>40282.987455708768</v>
      </c>
      <c r="DV91" s="51">
        <v>41.802877048121601</v>
      </c>
      <c r="DW91" s="51">
        <v>35865.759684670156</v>
      </c>
      <c r="DX91" s="51">
        <v>22958.488521552103</v>
      </c>
      <c r="DY91" s="51">
        <v>136.46566660644618</v>
      </c>
      <c r="DZ91" s="51">
        <v>1930.5571025884433</v>
      </c>
      <c r="EA91" s="51">
        <v>240.273745638939</v>
      </c>
      <c r="EB91" s="51">
        <v>25816.82394642369</v>
      </c>
      <c r="EC91" s="51">
        <v>603.93172005367819</v>
      </c>
      <c r="ED91" s="51">
        <v>3330.924159192205</v>
      </c>
      <c r="EE91" s="51">
        <v>17060.978489969228</v>
      </c>
      <c r="EF91" s="51">
        <v>0</v>
      </c>
      <c r="EG91" s="51">
        <v>0</v>
      </c>
      <c r="EH91" s="51">
        <v>53.021662606904506</v>
      </c>
      <c r="EI91" s="51">
        <v>17690.087061284037</v>
      </c>
      <c r="EJ91" s="51">
        <v>539.79310605832291</v>
      </c>
      <c r="EK91" s="51">
        <v>4391.8526265289138</v>
      </c>
      <c r="EL91" s="51">
        <v>14484.912098357294</v>
      </c>
      <c r="EM91" s="51">
        <v>3435.1494562957482</v>
      </c>
      <c r="EN91" s="51">
        <v>4629.4002593001551</v>
      </c>
      <c r="EO91" s="51">
        <v>1501.1975224651226</v>
      </c>
      <c r="EP91" s="51">
        <v>77.21704985107111</v>
      </c>
      <c r="EQ91" s="51">
        <v>19457.182222374238</v>
      </c>
      <c r="ER91" s="51">
        <v>754.82626026244714</v>
      </c>
      <c r="ES91" s="51">
        <v>772.62401510574853</v>
      </c>
      <c r="ET91" s="51">
        <v>447.18595466898887</v>
      </c>
      <c r="EU91" s="51">
        <v>1055.8873555766272</v>
      </c>
      <c r="EV91" s="51">
        <v>11049.728677656238</v>
      </c>
      <c r="EW91" s="51">
        <v>67124.108442440527</v>
      </c>
      <c r="EX91" s="51">
        <v>34456.461309699669</v>
      </c>
      <c r="EY91" s="51">
        <v>14352.357733395904</v>
      </c>
      <c r="EZ91" s="51">
        <v>9606.654350164481</v>
      </c>
      <c r="FA91" s="51">
        <v>5975.4989434058234</v>
      </c>
      <c r="FB91" s="51">
        <v>246.24301725676727</v>
      </c>
      <c r="FC91" s="51">
        <v>2419.234366606865</v>
      </c>
      <c r="FD91" s="51">
        <v>529.00043618968402</v>
      </c>
      <c r="FE91" s="51">
        <v>18.320548315954589</v>
      </c>
      <c r="FF91" s="51">
        <v>7832.7602004267383</v>
      </c>
      <c r="FG91" s="51">
        <v>1159.0811084133441</v>
      </c>
      <c r="FH91" s="51">
        <v>38138.237471495289</v>
      </c>
      <c r="FI91" s="51">
        <v>10591.322243947257</v>
      </c>
      <c r="FJ91" s="51">
        <v>0</v>
      </c>
      <c r="FK91" s="58">
        <v>9223470.2842532713</v>
      </c>
      <c r="FL91" s="59">
        <v>28602319.606852699</v>
      </c>
      <c r="FM91" s="62">
        <v>28602319.606852699</v>
      </c>
      <c r="FN91" s="62">
        <v>0</v>
      </c>
      <c r="FO91" s="59">
        <v>51206880.20185858</v>
      </c>
      <c r="FP91" s="62">
        <v>40067394.399699897</v>
      </c>
      <c r="FQ91" s="59">
        <v>11139485.802158684</v>
      </c>
      <c r="FR91" s="62">
        <v>18932887.490910348</v>
      </c>
      <c r="FS91" s="62">
        <v>0</v>
      </c>
      <c r="FT91" s="59">
        <v>18932887.490910348</v>
      </c>
      <c r="FU91" s="59">
        <v>107965557.58387491</v>
      </c>
      <c r="FW91" s="60">
        <f>+[1]Supply!FS91</f>
        <v>107965557.5838749</v>
      </c>
      <c r="FX91" s="61">
        <f t="shared" si="1"/>
        <v>0</v>
      </c>
    </row>
    <row r="92" spans="1:180" s="63" customFormat="1" ht="14.4" x14ac:dyDescent="0.3">
      <c r="A92" s="86" t="s">
        <v>117</v>
      </c>
      <c r="B92" s="43">
        <v>88</v>
      </c>
      <c r="C92" s="51">
        <v>1201289.5271700732</v>
      </c>
      <c r="D92" s="51">
        <v>13102.648364471384</v>
      </c>
      <c r="E92" s="51">
        <v>24028.14800648591</v>
      </c>
      <c r="F92" s="51">
        <v>36571.056416862019</v>
      </c>
      <c r="G92" s="51">
        <v>11494.167886277752</v>
      </c>
      <c r="H92" s="51">
        <v>1067158.6609508726</v>
      </c>
      <c r="I92" s="51">
        <v>7896.8627742691588</v>
      </c>
      <c r="J92" s="51">
        <v>208454.36751017973</v>
      </c>
      <c r="K92" s="51">
        <v>38072.961691438366</v>
      </c>
      <c r="L92" s="51">
        <v>6696.0894037325179</v>
      </c>
      <c r="M92" s="51">
        <v>42798.013785607196</v>
      </c>
      <c r="N92" s="51">
        <v>4482.8951593630964</v>
      </c>
      <c r="O92" s="51">
        <v>399.84937021649353</v>
      </c>
      <c r="P92" s="51">
        <v>1066.5663920332731</v>
      </c>
      <c r="Q92" s="51">
        <v>977.45176012637762</v>
      </c>
      <c r="R92" s="51">
        <v>5974.7134839150613</v>
      </c>
      <c r="S92" s="51">
        <v>2870.7747102434569</v>
      </c>
      <c r="T92" s="51">
        <v>35862.011597399076</v>
      </c>
      <c r="U92" s="51">
        <v>511.2630276462927</v>
      </c>
      <c r="V92" s="51">
        <v>22190.348464359704</v>
      </c>
      <c r="W92" s="51">
        <v>0</v>
      </c>
      <c r="X92" s="51">
        <v>205365.22420613182</v>
      </c>
      <c r="Y92" s="51">
        <v>13552.105399676051</v>
      </c>
      <c r="Z92" s="51">
        <v>64700.876657912602</v>
      </c>
      <c r="AA92" s="51">
        <v>3648.8853653494029</v>
      </c>
      <c r="AB92" s="51">
        <v>1534.2184364044765</v>
      </c>
      <c r="AC92" s="51">
        <v>38385.906704183326</v>
      </c>
      <c r="AD92" s="51">
        <v>0</v>
      </c>
      <c r="AE92" s="51">
        <v>42599659.804080188</v>
      </c>
      <c r="AF92" s="51">
        <v>0</v>
      </c>
      <c r="AG92" s="51">
        <v>3842.4373587843452</v>
      </c>
      <c r="AH92" s="51">
        <v>259992.21512518567</v>
      </c>
      <c r="AI92" s="51">
        <v>168.08190540550115</v>
      </c>
      <c r="AJ92" s="51">
        <v>5759.3136395377669</v>
      </c>
      <c r="AK92" s="51">
        <v>3893.1535029228148</v>
      </c>
      <c r="AL92" s="51">
        <v>10313.951672119179</v>
      </c>
      <c r="AM92" s="51">
        <v>54313.519849407669</v>
      </c>
      <c r="AN92" s="51">
        <v>2690.442200753886</v>
      </c>
      <c r="AO92" s="51">
        <v>8.3265472287379634</v>
      </c>
      <c r="AP92" s="51">
        <v>13286.422485444784</v>
      </c>
      <c r="AQ92" s="51">
        <v>35.973111045219319</v>
      </c>
      <c r="AR92" s="51">
        <v>6624.7447089589296</v>
      </c>
      <c r="AS92" s="51">
        <v>163.93752627585414</v>
      </c>
      <c r="AT92" s="51">
        <v>932.17987136142654</v>
      </c>
      <c r="AU92" s="51">
        <v>2583.7842349030529</v>
      </c>
      <c r="AV92" s="51">
        <v>40778.767088245746</v>
      </c>
      <c r="AW92" s="51">
        <v>50360.565218443786</v>
      </c>
      <c r="AX92" s="51">
        <v>1166.8971410296085</v>
      </c>
      <c r="AY92" s="51">
        <v>10131.31796981888</v>
      </c>
      <c r="AZ92" s="51">
        <v>0</v>
      </c>
      <c r="BA92" s="51">
        <v>47658.591191646308</v>
      </c>
      <c r="BB92" s="51">
        <v>5403.6059664125578</v>
      </c>
      <c r="BC92" s="51">
        <v>592430.19105362962</v>
      </c>
      <c r="BD92" s="51">
        <v>253355.20781687522</v>
      </c>
      <c r="BE92" s="51">
        <v>264557.17164077156</v>
      </c>
      <c r="BF92" s="51">
        <v>232759.84926611837</v>
      </c>
      <c r="BG92" s="51">
        <v>136801.13779149365</v>
      </c>
      <c r="BH92" s="51">
        <v>77585.446038402093</v>
      </c>
      <c r="BI92" s="51">
        <v>4958.0311110199164</v>
      </c>
      <c r="BJ92" s="51">
        <v>0</v>
      </c>
      <c r="BK92" s="51">
        <v>121.99459767085871</v>
      </c>
      <c r="BL92" s="51">
        <v>1353.3125900312239</v>
      </c>
      <c r="BM92" s="51">
        <v>891.84652228679658</v>
      </c>
      <c r="BN92" s="51">
        <v>4325.9410470253069</v>
      </c>
      <c r="BO92" s="51">
        <v>0</v>
      </c>
      <c r="BP92" s="51">
        <v>21067.428613583899</v>
      </c>
      <c r="BQ92" s="51">
        <v>5495.8295422370065</v>
      </c>
      <c r="BR92" s="51">
        <v>4367.3452466108392</v>
      </c>
      <c r="BS92" s="51">
        <v>424632.91375085339</v>
      </c>
      <c r="BT92" s="51">
        <v>79.654793750626027</v>
      </c>
      <c r="BU92" s="51">
        <v>40777.074519212358</v>
      </c>
      <c r="BV92" s="51">
        <v>8989.9354202769409</v>
      </c>
      <c r="BW92" s="51">
        <v>153992.43916779727</v>
      </c>
      <c r="BX92" s="51">
        <v>640951.15585075226</v>
      </c>
      <c r="BY92" s="51">
        <v>131792.36225448392</v>
      </c>
      <c r="BZ92" s="51">
        <v>303732.30884255026</v>
      </c>
      <c r="CA92" s="51">
        <v>132173.91646283848</v>
      </c>
      <c r="CB92" s="51">
        <v>12.450649942876492</v>
      </c>
      <c r="CC92" s="51">
        <v>0</v>
      </c>
      <c r="CD92" s="51">
        <v>0</v>
      </c>
      <c r="CE92" s="51">
        <v>174141.00535875736</v>
      </c>
      <c r="CF92" s="51">
        <v>0</v>
      </c>
      <c r="CG92" s="51">
        <v>4048.723129924048</v>
      </c>
      <c r="CH92" s="51">
        <v>0</v>
      </c>
      <c r="CI92" s="51">
        <v>68.848081812783164</v>
      </c>
      <c r="CJ92" s="51">
        <v>0</v>
      </c>
      <c r="CK92" s="51">
        <v>28274.251706107589</v>
      </c>
      <c r="CL92" s="51">
        <v>11532335.77969601</v>
      </c>
      <c r="CM92" s="51">
        <v>1564323.3603088371</v>
      </c>
      <c r="CN92" s="51">
        <v>133939.64777421649</v>
      </c>
      <c r="CO92" s="51">
        <v>287829.57824544871</v>
      </c>
      <c r="CP92" s="51">
        <v>107718.21550015356</v>
      </c>
      <c r="CQ92" s="51">
        <v>8820.6149793922232</v>
      </c>
      <c r="CR92" s="51">
        <v>162627.06204537145</v>
      </c>
      <c r="CS92" s="51">
        <v>37875.847836031186</v>
      </c>
      <c r="CT92" s="51">
        <v>215.14090204639382</v>
      </c>
      <c r="CU92" s="51">
        <v>205506.69437878582</v>
      </c>
      <c r="CV92" s="51">
        <v>462199.84574220167</v>
      </c>
      <c r="CW92" s="51">
        <v>1138.6706422389766</v>
      </c>
      <c r="CX92" s="51">
        <v>0</v>
      </c>
      <c r="CY92" s="51">
        <v>14.605627621356485</v>
      </c>
      <c r="CZ92" s="51">
        <v>1368.4432347874179</v>
      </c>
      <c r="DA92" s="51">
        <v>89871.752910858922</v>
      </c>
      <c r="DB92" s="51">
        <v>4162.515299088318</v>
      </c>
      <c r="DC92" s="51">
        <v>388.65226399256034</v>
      </c>
      <c r="DD92" s="51">
        <v>2425289.5832807287</v>
      </c>
      <c r="DE92" s="51">
        <v>886235.36131331907</v>
      </c>
      <c r="DF92" s="51">
        <v>0</v>
      </c>
      <c r="DG92" s="51">
        <v>714766.06375282025</v>
      </c>
      <c r="DH92" s="51">
        <v>1110727.0873458544</v>
      </c>
      <c r="DI92" s="51">
        <v>2322976.0406973283</v>
      </c>
      <c r="DJ92" s="51">
        <v>71433.954475221239</v>
      </c>
      <c r="DK92" s="51">
        <v>24440.031523308655</v>
      </c>
      <c r="DL92" s="51">
        <v>1459049.6520184535</v>
      </c>
      <c r="DM92" s="51">
        <v>0</v>
      </c>
      <c r="DN92" s="51">
        <v>0</v>
      </c>
      <c r="DO92" s="51">
        <v>15735.479880674795</v>
      </c>
      <c r="DP92" s="51">
        <v>153844.82962013787</v>
      </c>
      <c r="DQ92" s="51">
        <v>4483.1504263324969</v>
      </c>
      <c r="DR92" s="51">
        <v>378826.28955999896</v>
      </c>
      <c r="DS92" s="51">
        <v>0</v>
      </c>
      <c r="DT92" s="51">
        <v>0</v>
      </c>
      <c r="DU92" s="51">
        <v>91175.900713744762</v>
      </c>
      <c r="DV92" s="51">
        <v>0</v>
      </c>
      <c r="DW92" s="51">
        <v>8168.9407959423006</v>
      </c>
      <c r="DX92" s="51">
        <v>16199.79362482746</v>
      </c>
      <c r="DY92" s="51">
        <v>1231.4846524393283</v>
      </c>
      <c r="DZ92" s="51">
        <v>9934.8751027641665</v>
      </c>
      <c r="EA92" s="51">
        <v>3542.9615384780068</v>
      </c>
      <c r="EB92" s="51">
        <v>98175.887925424206</v>
      </c>
      <c r="EC92" s="51">
        <v>3590.1079294285005</v>
      </c>
      <c r="ED92" s="51">
        <v>0</v>
      </c>
      <c r="EE92" s="51">
        <v>47166.003264090723</v>
      </c>
      <c r="EF92" s="51">
        <v>0</v>
      </c>
      <c r="EG92" s="51">
        <v>0</v>
      </c>
      <c r="EH92" s="51">
        <v>0</v>
      </c>
      <c r="EI92" s="51">
        <v>38336.766633077081</v>
      </c>
      <c r="EJ92" s="51">
        <v>73.58416405291797</v>
      </c>
      <c r="EK92" s="51">
        <v>1677.6943505213758</v>
      </c>
      <c r="EL92" s="51">
        <v>71335.428682662838</v>
      </c>
      <c r="EM92" s="51">
        <v>457863.62224143278</v>
      </c>
      <c r="EN92" s="51">
        <v>32361.107592859509</v>
      </c>
      <c r="EO92" s="51">
        <v>90310.604302820444</v>
      </c>
      <c r="EP92" s="51">
        <v>0</v>
      </c>
      <c r="EQ92" s="51">
        <v>6150.0629988741648</v>
      </c>
      <c r="ER92" s="51">
        <v>814.71815687522167</v>
      </c>
      <c r="ES92" s="51">
        <v>749.04623198902698</v>
      </c>
      <c r="ET92" s="51">
        <v>43084.904092472112</v>
      </c>
      <c r="EU92" s="51">
        <v>6728.5542713318073</v>
      </c>
      <c r="EV92" s="51">
        <v>1402.4895859760989</v>
      </c>
      <c r="EW92" s="51">
        <v>45431.003182515124</v>
      </c>
      <c r="EX92" s="51">
        <v>95657.965357150431</v>
      </c>
      <c r="EY92" s="51">
        <v>109864.49590218221</v>
      </c>
      <c r="EZ92" s="51">
        <v>829470.62456896761</v>
      </c>
      <c r="FA92" s="51">
        <v>4512.4706219396921</v>
      </c>
      <c r="FB92" s="51">
        <v>185.99808741403294</v>
      </c>
      <c r="FC92" s="51">
        <v>8576.3672473027982</v>
      </c>
      <c r="FD92" s="51">
        <v>64.703598270067872</v>
      </c>
      <c r="FE92" s="51">
        <v>0</v>
      </c>
      <c r="FF92" s="51">
        <v>9149.7058240143015</v>
      </c>
      <c r="FG92" s="51">
        <v>31.501814187119258</v>
      </c>
      <c r="FH92" s="51">
        <v>14756.070706224531</v>
      </c>
      <c r="FI92" s="51">
        <v>62363.802704982838</v>
      </c>
      <c r="FJ92" s="51">
        <v>0</v>
      </c>
      <c r="FK92" s="58">
        <v>76200874.599705696</v>
      </c>
      <c r="FL92" s="59">
        <v>136001.90997706304</v>
      </c>
      <c r="FM92" s="62">
        <v>136001.90997706304</v>
      </c>
      <c r="FN92" s="62">
        <v>0</v>
      </c>
      <c r="FO92" s="59">
        <v>35746475.005900577</v>
      </c>
      <c r="FP92" s="62">
        <v>34493600.1461116</v>
      </c>
      <c r="FQ92" s="59">
        <v>1252874.8597889766</v>
      </c>
      <c r="FR92" s="62">
        <v>11940336.833072435</v>
      </c>
      <c r="FS92" s="62">
        <v>0</v>
      </c>
      <c r="FT92" s="59">
        <v>11940336.833072435</v>
      </c>
      <c r="FU92" s="59">
        <v>124023688.34865578</v>
      </c>
      <c r="FW92" s="60">
        <f>+[1]Supply!FS92</f>
        <v>124023688.34865578</v>
      </c>
      <c r="FX92" s="61">
        <f t="shared" si="1"/>
        <v>0</v>
      </c>
    </row>
    <row r="93" spans="1:180" s="63" customFormat="1" ht="14.4" x14ac:dyDescent="0.3">
      <c r="A93" s="86" t="s">
        <v>118</v>
      </c>
      <c r="B93" s="43">
        <v>89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0</v>
      </c>
      <c r="L93" s="51">
        <v>0</v>
      </c>
      <c r="M93" s="51">
        <v>0</v>
      </c>
      <c r="N93" s="51">
        <v>0</v>
      </c>
      <c r="O93" s="51">
        <v>2573.7605632254308</v>
      </c>
      <c r="P93" s="51">
        <v>0</v>
      </c>
      <c r="Q93" s="51">
        <v>0</v>
      </c>
      <c r="R93" s="51">
        <v>0</v>
      </c>
      <c r="S93" s="51">
        <v>0</v>
      </c>
      <c r="T93" s="51">
        <v>0</v>
      </c>
      <c r="U93" s="51">
        <v>0</v>
      </c>
      <c r="V93" s="51">
        <v>0</v>
      </c>
      <c r="W93" s="51">
        <v>0</v>
      </c>
      <c r="X93" s="51">
        <v>0</v>
      </c>
      <c r="Y93" s="5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1">
        <v>0</v>
      </c>
      <c r="AL93" s="51">
        <v>0</v>
      </c>
      <c r="AM93" s="51">
        <v>0</v>
      </c>
      <c r="AN93" s="51">
        <v>0</v>
      </c>
      <c r="AO93" s="51">
        <v>0</v>
      </c>
      <c r="AP93" s="51">
        <v>0</v>
      </c>
      <c r="AQ93" s="51">
        <v>0</v>
      </c>
      <c r="AR93" s="51">
        <v>0</v>
      </c>
      <c r="AS93" s="51">
        <v>0</v>
      </c>
      <c r="AT93" s="51">
        <v>0</v>
      </c>
      <c r="AU93" s="51">
        <v>314.1818761404308</v>
      </c>
      <c r="AV93" s="51">
        <v>0</v>
      </c>
      <c r="AW93" s="51">
        <v>2442.6217427203242</v>
      </c>
      <c r="AX93" s="51">
        <v>0</v>
      </c>
      <c r="AY93" s="51">
        <v>0</v>
      </c>
      <c r="AZ93" s="51">
        <v>0</v>
      </c>
      <c r="BA93" s="51">
        <v>0</v>
      </c>
      <c r="BB93" s="51">
        <v>0</v>
      </c>
      <c r="BC93" s="51">
        <v>41.779383736309697</v>
      </c>
      <c r="BD93" s="51">
        <v>0</v>
      </c>
      <c r="BE93" s="51">
        <v>0</v>
      </c>
      <c r="BF93" s="51">
        <v>4954.1711303882994</v>
      </c>
      <c r="BG93" s="51">
        <v>0</v>
      </c>
      <c r="BH93" s="51">
        <v>0</v>
      </c>
      <c r="BI93" s="51">
        <v>0</v>
      </c>
      <c r="BJ93" s="51">
        <v>0</v>
      </c>
      <c r="BK93" s="51">
        <v>0</v>
      </c>
      <c r="BL93" s="51">
        <v>0</v>
      </c>
      <c r="BM93" s="51">
        <v>0</v>
      </c>
      <c r="BN93" s="51">
        <v>0</v>
      </c>
      <c r="BO93" s="51">
        <v>0</v>
      </c>
      <c r="BP93" s="51">
        <v>0</v>
      </c>
      <c r="BQ93" s="51">
        <v>0</v>
      </c>
      <c r="BR93" s="51">
        <v>0</v>
      </c>
      <c r="BS93" s="51">
        <v>0</v>
      </c>
      <c r="BT93" s="51">
        <v>0</v>
      </c>
      <c r="BU93" s="51">
        <v>0</v>
      </c>
      <c r="BV93" s="51">
        <v>0</v>
      </c>
      <c r="BW93" s="51">
        <v>134.97340572414171</v>
      </c>
      <c r="BX93" s="51">
        <v>0</v>
      </c>
      <c r="BY93" s="51">
        <v>0</v>
      </c>
      <c r="BZ93" s="51">
        <v>0</v>
      </c>
      <c r="CA93" s="51">
        <v>5.2725634985426977</v>
      </c>
      <c r="CB93" s="51">
        <v>0</v>
      </c>
      <c r="CC93" s="51">
        <v>0</v>
      </c>
      <c r="CD93" s="51">
        <v>0</v>
      </c>
      <c r="CE93" s="51">
        <v>0</v>
      </c>
      <c r="CF93" s="51">
        <v>0</v>
      </c>
      <c r="CG93" s="51">
        <v>0</v>
      </c>
      <c r="CH93" s="51">
        <v>0</v>
      </c>
      <c r="CI93" s="51">
        <v>0</v>
      </c>
      <c r="CJ93" s="51">
        <v>0</v>
      </c>
      <c r="CK93" s="51">
        <v>0</v>
      </c>
      <c r="CL93" s="51">
        <v>0</v>
      </c>
      <c r="CM93" s="51">
        <v>0</v>
      </c>
      <c r="CN93" s="51">
        <v>0</v>
      </c>
      <c r="CO93" s="51">
        <v>0</v>
      </c>
      <c r="CP93" s="51">
        <v>0</v>
      </c>
      <c r="CQ93" s="51">
        <v>1779.8449728089797</v>
      </c>
      <c r="CR93" s="51">
        <v>499.15902234589277</v>
      </c>
      <c r="CS93" s="51">
        <v>0</v>
      </c>
      <c r="CT93" s="51">
        <v>0</v>
      </c>
      <c r="CU93" s="51">
        <v>0</v>
      </c>
      <c r="CV93" s="51">
        <v>0</v>
      </c>
      <c r="CW93" s="51">
        <v>0</v>
      </c>
      <c r="CX93" s="51">
        <v>0</v>
      </c>
      <c r="CY93" s="51">
        <v>0</v>
      </c>
      <c r="CZ93" s="51">
        <v>0</v>
      </c>
      <c r="DA93" s="51">
        <v>0</v>
      </c>
      <c r="DB93" s="51">
        <v>0</v>
      </c>
      <c r="DC93" s="51">
        <v>0</v>
      </c>
      <c r="DD93" s="51">
        <v>0</v>
      </c>
      <c r="DE93" s="51">
        <v>0</v>
      </c>
      <c r="DF93" s="51">
        <v>0</v>
      </c>
      <c r="DG93" s="51">
        <v>4453.846184684252</v>
      </c>
      <c r="DH93" s="51">
        <v>0</v>
      </c>
      <c r="DI93" s="51">
        <v>13.678024755969005</v>
      </c>
      <c r="DJ93" s="51">
        <v>0</v>
      </c>
      <c r="DK93" s="51">
        <v>1.9809930252992316</v>
      </c>
      <c r="DL93" s="51">
        <v>574.95050217425501</v>
      </c>
      <c r="DM93" s="51">
        <v>0</v>
      </c>
      <c r="DN93" s="51">
        <v>0</v>
      </c>
      <c r="DO93" s="51">
        <v>2568.9807455078626</v>
      </c>
      <c r="DP93" s="51">
        <v>1940.4975443956132</v>
      </c>
      <c r="DQ93" s="51">
        <v>0</v>
      </c>
      <c r="DR93" s="51">
        <v>0</v>
      </c>
      <c r="DS93" s="51">
        <v>0</v>
      </c>
      <c r="DT93" s="51">
        <v>0</v>
      </c>
      <c r="DU93" s="51">
        <v>0</v>
      </c>
      <c r="DV93" s="51">
        <v>0</v>
      </c>
      <c r="DW93" s="51">
        <v>0</v>
      </c>
      <c r="DX93" s="51">
        <v>0</v>
      </c>
      <c r="DY93" s="51">
        <v>0</v>
      </c>
      <c r="DZ93" s="51">
        <v>0</v>
      </c>
      <c r="EA93" s="51">
        <v>0</v>
      </c>
      <c r="EB93" s="51">
        <v>0</v>
      </c>
      <c r="EC93" s="51">
        <v>788.52781172885398</v>
      </c>
      <c r="ED93" s="51">
        <v>0</v>
      </c>
      <c r="EE93" s="51">
        <v>0</v>
      </c>
      <c r="EF93" s="51">
        <v>0</v>
      </c>
      <c r="EG93" s="51">
        <v>0</v>
      </c>
      <c r="EH93" s="51">
        <v>0</v>
      </c>
      <c r="EI93" s="51">
        <v>0</v>
      </c>
      <c r="EJ93" s="51">
        <v>0</v>
      </c>
      <c r="EK93" s="51">
        <v>0</v>
      </c>
      <c r="EL93" s="51">
        <v>4261.458691485529</v>
      </c>
      <c r="EM93" s="51">
        <v>929.47701086263123</v>
      </c>
      <c r="EN93" s="51">
        <v>0</v>
      </c>
      <c r="EO93" s="51">
        <v>0</v>
      </c>
      <c r="EP93" s="51">
        <v>0</v>
      </c>
      <c r="EQ93" s="51">
        <v>0</v>
      </c>
      <c r="ER93" s="51">
        <v>0</v>
      </c>
      <c r="ES93" s="51">
        <v>0</v>
      </c>
      <c r="ET93" s="51">
        <v>0</v>
      </c>
      <c r="EU93" s="51">
        <v>0</v>
      </c>
      <c r="EV93" s="51">
        <v>0</v>
      </c>
      <c r="EW93" s="51">
        <v>99608.032719151262</v>
      </c>
      <c r="EX93" s="51">
        <v>891.81319078060255</v>
      </c>
      <c r="EY93" s="51">
        <v>2064.3467798330048</v>
      </c>
      <c r="EZ93" s="51">
        <v>432.17518529481686</v>
      </c>
      <c r="FA93" s="51">
        <v>54.942080166992824</v>
      </c>
      <c r="FB93" s="51">
        <v>0</v>
      </c>
      <c r="FC93" s="51">
        <v>2044.2275306734477</v>
      </c>
      <c r="FD93" s="51">
        <v>0</v>
      </c>
      <c r="FE93" s="51">
        <v>0</v>
      </c>
      <c r="FF93" s="51">
        <v>0</v>
      </c>
      <c r="FG93" s="51">
        <v>69.615971640872445</v>
      </c>
      <c r="FH93" s="51">
        <v>0</v>
      </c>
      <c r="FI93" s="51">
        <v>0</v>
      </c>
      <c r="FJ93" s="51">
        <v>0</v>
      </c>
      <c r="FK93" s="58">
        <v>133444.31562674962</v>
      </c>
      <c r="FL93" s="59">
        <v>22755038.686771199</v>
      </c>
      <c r="FM93" s="62">
        <v>22755038.686771199</v>
      </c>
      <c r="FN93" s="62">
        <v>0</v>
      </c>
      <c r="FO93" s="59">
        <v>49074825.308887586</v>
      </c>
      <c r="FP93" s="62">
        <v>40594096.170171201</v>
      </c>
      <c r="FQ93" s="59">
        <v>8480729.1387163848</v>
      </c>
      <c r="FR93" s="62">
        <v>0</v>
      </c>
      <c r="FS93" s="62">
        <v>0</v>
      </c>
      <c r="FT93" s="59">
        <v>0</v>
      </c>
      <c r="FU93" s="59">
        <v>71963308.311285526</v>
      </c>
      <c r="FW93" s="60">
        <f>+[1]Supply!FS93</f>
        <v>71963308.31128554</v>
      </c>
      <c r="FX93" s="61">
        <f t="shared" si="1"/>
        <v>0</v>
      </c>
    </row>
    <row r="94" spans="1:180" s="63" customFormat="1" ht="14.4" x14ac:dyDescent="0.3">
      <c r="A94" s="86" t="s">
        <v>119</v>
      </c>
      <c r="B94" s="43">
        <v>90</v>
      </c>
      <c r="C94" s="51">
        <v>0</v>
      </c>
      <c r="D94" s="51">
        <v>130.79984350055895</v>
      </c>
      <c r="E94" s="51">
        <v>255.2313984170649</v>
      </c>
      <c r="F94" s="51">
        <v>0</v>
      </c>
      <c r="G94" s="51">
        <v>0</v>
      </c>
      <c r="H94" s="51">
        <v>1318.3312244376302</v>
      </c>
      <c r="I94" s="51">
        <v>0</v>
      </c>
      <c r="J94" s="51">
        <v>0</v>
      </c>
      <c r="K94" s="51">
        <v>1884.1888644754229</v>
      </c>
      <c r="L94" s="51">
        <v>0</v>
      </c>
      <c r="M94" s="51">
        <v>0</v>
      </c>
      <c r="N94" s="51">
        <v>127.72292703506329</v>
      </c>
      <c r="O94" s="51">
        <v>0</v>
      </c>
      <c r="P94" s="51">
        <v>0</v>
      </c>
      <c r="Q94" s="51">
        <v>10.697214667623939</v>
      </c>
      <c r="R94" s="51">
        <v>222.07513786733699</v>
      </c>
      <c r="S94" s="51">
        <v>220.89126183972718</v>
      </c>
      <c r="T94" s="51">
        <v>251.64857677270658</v>
      </c>
      <c r="U94" s="51">
        <v>5054.9797832812092</v>
      </c>
      <c r="V94" s="51">
        <v>64.040022265336887</v>
      </c>
      <c r="W94" s="51">
        <v>0</v>
      </c>
      <c r="X94" s="51">
        <v>0.99366814757047739</v>
      </c>
      <c r="Y94" s="51">
        <v>0</v>
      </c>
      <c r="Z94" s="51">
        <v>2202.4260500176279</v>
      </c>
      <c r="AA94" s="51">
        <v>51.681521488720684</v>
      </c>
      <c r="AB94" s="51">
        <v>0</v>
      </c>
      <c r="AC94" s="51">
        <v>0</v>
      </c>
      <c r="AD94" s="51">
        <v>239369.17481704167</v>
      </c>
      <c r="AE94" s="51">
        <v>0</v>
      </c>
      <c r="AF94" s="51">
        <v>0</v>
      </c>
      <c r="AG94" s="51">
        <v>0</v>
      </c>
      <c r="AH94" s="51">
        <v>20672.247251846722</v>
      </c>
      <c r="AI94" s="51">
        <v>0</v>
      </c>
      <c r="AJ94" s="51">
        <v>0</v>
      </c>
      <c r="AK94" s="51">
        <v>0</v>
      </c>
      <c r="AL94" s="51">
        <v>53.954504277294291</v>
      </c>
      <c r="AM94" s="51">
        <v>971.6429268972322</v>
      </c>
      <c r="AN94" s="51">
        <v>0</v>
      </c>
      <c r="AO94" s="51">
        <v>0</v>
      </c>
      <c r="AP94" s="51">
        <v>0</v>
      </c>
      <c r="AQ94" s="51">
        <v>0</v>
      </c>
      <c r="AR94" s="51">
        <v>0</v>
      </c>
      <c r="AS94" s="51">
        <v>0</v>
      </c>
      <c r="AT94" s="51">
        <v>0</v>
      </c>
      <c r="AU94" s="51">
        <v>0</v>
      </c>
      <c r="AV94" s="51">
        <v>0</v>
      </c>
      <c r="AW94" s="51">
        <v>5982.2093624431991</v>
      </c>
      <c r="AX94" s="51">
        <v>89.546852244361048</v>
      </c>
      <c r="AY94" s="51">
        <v>13.250310859284681</v>
      </c>
      <c r="AZ94" s="51">
        <v>0</v>
      </c>
      <c r="BA94" s="51">
        <v>53.433098025510247</v>
      </c>
      <c r="BB94" s="51">
        <v>0.49701018935264896</v>
      </c>
      <c r="BC94" s="51">
        <v>19.551194971405202</v>
      </c>
      <c r="BD94" s="51">
        <v>23.831560100623285</v>
      </c>
      <c r="BE94" s="51">
        <v>18.094388312774029</v>
      </c>
      <c r="BF94" s="51">
        <v>217.00744237315746</v>
      </c>
      <c r="BG94" s="51">
        <v>310.88066944750784</v>
      </c>
      <c r="BH94" s="51">
        <v>39.552189315981074</v>
      </c>
      <c r="BI94" s="51">
        <v>0</v>
      </c>
      <c r="BJ94" s="51">
        <v>0</v>
      </c>
      <c r="BK94" s="51">
        <v>0</v>
      </c>
      <c r="BL94" s="51">
        <v>21.943524108224217</v>
      </c>
      <c r="BM94" s="51">
        <v>0</v>
      </c>
      <c r="BN94" s="51">
        <v>0</v>
      </c>
      <c r="BO94" s="51">
        <v>0</v>
      </c>
      <c r="BP94" s="51">
        <v>165.50838490247412</v>
      </c>
      <c r="BQ94" s="51">
        <v>577.85665860535357</v>
      </c>
      <c r="BR94" s="51">
        <v>9.769190899976989</v>
      </c>
      <c r="BS94" s="51">
        <v>3704.3032283179864</v>
      </c>
      <c r="BT94" s="51">
        <v>1131.3683431757781</v>
      </c>
      <c r="BU94" s="51">
        <v>2850.3678900260179</v>
      </c>
      <c r="BV94" s="51">
        <v>188.74655968141042</v>
      </c>
      <c r="BW94" s="51">
        <v>6408.3251655905542</v>
      </c>
      <c r="BX94" s="51">
        <v>66.681415228907682</v>
      </c>
      <c r="BY94" s="51">
        <v>0</v>
      </c>
      <c r="BZ94" s="51">
        <v>5462.489806861774</v>
      </c>
      <c r="CA94" s="51">
        <v>0</v>
      </c>
      <c r="CB94" s="51">
        <v>0</v>
      </c>
      <c r="CC94" s="51">
        <v>0</v>
      </c>
      <c r="CD94" s="51">
        <v>0</v>
      </c>
      <c r="CE94" s="51">
        <v>0</v>
      </c>
      <c r="CF94" s="51">
        <v>0</v>
      </c>
      <c r="CG94" s="51">
        <v>0</v>
      </c>
      <c r="CH94" s="51">
        <v>0</v>
      </c>
      <c r="CI94" s="51">
        <v>0</v>
      </c>
      <c r="CJ94" s="51">
        <v>0</v>
      </c>
      <c r="CK94" s="51">
        <v>0</v>
      </c>
      <c r="CL94" s="51">
        <v>0</v>
      </c>
      <c r="CM94" s="51">
        <v>23812566.454008844</v>
      </c>
      <c r="CN94" s="51">
        <v>774.07257057086213</v>
      </c>
      <c r="CO94" s="51">
        <v>0</v>
      </c>
      <c r="CP94" s="51">
        <v>0</v>
      </c>
      <c r="CQ94" s="51">
        <v>2705.9069936886617</v>
      </c>
      <c r="CR94" s="51">
        <v>2181.0841137263492</v>
      </c>
      <c r="CS94" s="51">
        <v>0</v>
      </c>
      <c r="CT94" s="51">
        <v>0</v>
      </c>
      <c r="CU94" s="51">
        <v>20.806867922355412</v>
      </c>
      <c r="CV94" s="51">
        <v>10333.759219155052</v>
      </c>
      <c r="CW94" s="51">
        <v>679.26594156051465</v>
      </c>
      <c r="CX94" s="51">
        <v>0</v>
      </c>
      <c r="CY94" s="51">
        <v>0</v>
      </c>
      <c r="CZ94" s="51">
        <v>0</v>
      </c>
      <c r="DA94" s="51">
        <v>0</v>
      </c>
      <c r="DB94" s="51">
        <v>30040.997869102433</v>
      </c>
      <c r="DC94" s="51">
        <v>0</v>
      </c>
      <c r="DD94" s="51">
        <v>476.66746092407431</v>
      </c>
      <c r="DE94" s="51">
        <v>43483.308365470155</v>
      </c>
      <c r="DF94" s="51">
        <v>0</v>
      </c>
      <c r="DG94" s="51">
        <v>29341.634779683991</v>
      </c>
      <c r="DH94" s="51">
        <v>6644.0325020180881</v>
      </c>
      <c r="DI94" s="51">
        <v>22538.131839368332</v>
      </c>
      <c r="DJ94" s="51">
        <v>3648.71556380845</v>
      </c>
      <c r="DK94" s="51">
        <v>13427.583504321299</v>
      </c>
      <c r="DL94" s="51">
        <v>18190.817448713413</v>
      </c>
      <c r="DM94" s="51">
        <v>0</v>
      </c>
      <c r="DN94" s="51">
        <v>0</v>
      </c>
      <c r="DO94" s="51">
        <v>35282.322242607566</v>
      </c>
      <c r="DP94" s="51">
        <v>306908.13131260849</v>
      </c>
      <c r="DQ94" s="51">
        <v>15345.366259849316</v>
      </c>
      <c r="DR94" s="51">
        <v>1060.4868491530272</v>
      </c>
      <c r="DS94" s="51">
        <v>0</v>
      </c>
      <c r="DT94" s="51">
        <v>0</v>
      </c>
      <c r="DU94" s="51">
        <v>36827.074700337806</v>
      </c>
      <c r="DV94" s="51">
        <v>0</v>
      </c>
      <c r="DW94" s="51">
        <v>427.97033235300245</v>
      </c>
      <c r="DX94" s="51">
        <v>96.426961204604552</v>
      </c>
      <c r="DY94" s="51">
        <v>0</v>
      </c>
      <c r="DZ94" s="51">
        <v>82.444432387678177</v>
      </c>
      <c r="EA94" s="51">
        <v>34.063614861094088</v>
      </c>
      <c r="EB94" s="51">
        <v>10.89949153008209</v>
      </c>
      <c r="EC94" s="51">
        <v>0</v>
      </c>
      <c r="ED94" s="51">
        <v>0</v>
      </c>
      <c r="EE94" s="51">
        <v>0</v>
      </c>
      <c r="EF94" s="51">
        <v>0</v>
      </c>
      <c r="EG94" s="51">
        <v>0</v>
      </c>
      <c r="EH94" s="51">
        <v>0</v>
      </c>
      <c r="EI94" s="51">
        <v>246.55085721506998</v>
      </c>
      <c r="EJ94" s="51">
        <v>104.70490213281116</v>
      </c>
      <c r="EK94" s="51">
        <v>0</v>
      </c>
      <c r="EL94" s="51">
        <v>1897.1684160664449</v>
      </c>
      <c r="EM94" s="51">
        <v>316.68505103532158</v>
      </c>
      <c r="EN94" s="51">
        <v>219.7286239200586</v>
      </c>
      <c r="EO94" s="51">
        <v>56.557743214956695</v>
      </c>
      <c r="EP94" s="51">
        <v>0</v>
      </c>
      <c r="EQ94" s="51">
        <v>8042.6454709307545</v>
      </c>
      <c r="ER94" s="51">
        <v>109.94111731273816</v>
      </c>
      <c r="ES94" s="51">
        <v>2008.5878499290422</v>
      </c>
      <c r="ET94" s="51">
        <v>5.5940982982390919</v>
      </c>
      <c r="EU94" s="51">
        <v>153.54533800848668</v>
      </c>
      <c r="EV94" s="51">
        <v>0</v>
      </c>
      <c r="EW94" s="51">
        <v>28399.927995464335</v>
      </c>
      <c r="EX94" s="51">
        <v>239.2515160504384</v>
      </c>
      <c r="EY94" s="51">
        <v>2677.7630127587749</v>
      </c>
      <c r="EZ94" s="51">
        <v>3381.6360829173673</v>
      </c>
      <c r="FA94" s="51">
        <v>427.62111933168921</v>
      </c>
      <c r="FB94" s="51">
        <v>447.47487203465749</v>
      </c>
      <c r="FC94" s="51">
        <v>512.88432813857366</v>
      </c>
      <c r="FD94" s="51">
        <v>0</v>
      </c>
      <c r="FE94" s="51">
        <v>0</v>
      </c>
      <c r="FF94" s="51">
        <v>7266.602125590668</v>
      </c>
      <c r="FG94" s="51">
        <v>518.67219084536544</v>
      </c>
      <c r="FH94" s="51">
        <v>412.67876757354446</v>
      </c>
      <c r="FI94" s="51">
        <v>34.167268867583196</v>
      </c>
      <c r="FJ94" s="51">
        <v>0</v>
      </c>
      <c r="FK94" s="58">
        <v>24750826.75523337</v>
      </c>
      <c r="FL94" s="59">
        <v>1181947.7422132774</v>
      </c>
      <c r="FM94" s="62">
        <v>1181947.7422132774</v>
      </c>
      <c r="FN94" s="62">
        <v>0</v>
      </c>
      <c r="FO94" s="59">
        <v>4533905.739853438</v>
      </c>
      <c r="FP94" s="62">
        <v>2966465.2903285301</v>
      </c>
      <c r="FQ94" s="59">
        <v>1567440.4495249079</v>
      </c>
      <c r="FR94" s="62">
        <v>2546712.842323517</v>
      </c>
      <c r="FS94" s="62">
        <v>0</v>
      </c>
      <c r="FT94" s="59">
        <v>2546712.842323517</v>
      </c>
      <c r="FU94" s="59">
        <v>33013393.079623602</v>
      </c>
      <c r="FW94" s="60">
        <f>+[1]Supply!FS94</f>
        <v>33013393.079623602</v>
      </c>
      <c r="FX94" s="61">
        <f t="shared" si="1"/>
        <v>0</v>
      </c>
    </row>
    <row r="95" spans="1:180" s="63" customFormat="1" ht="14.4" x14ac:dyDescent="0.3">
      <c r="A95" s="86" t="s">
        <v>120</v>
      </c>
      <c r="B95" s="43">
        <v>91</v>
      </c>
      <c r="C95" s="51">
        <v>50555.194851572807</v>
      </c>
      <c r="D95" s="51">
        <v>931.72668880739479</v>
      </c>
      <c r="E95" s="51">
        <v>3030.874896459427</v>
      </c>
      <c r="F95" s="51">
        <v>0</v>
      </c>
      <c r="G95" s="51">
        <v>0</v>
      </c>
      <c r="H95" s="51">
        <v>1810.9702063500538</v>
      </c>
      <c r="I95" s="51">
        <v>0</v>
      </c>
      <c r="J95" s="51">
        <v>2188.3384000926062</v>
      </c>
      <c r="K95" s="51">
        <v>222.67734302152579</v>
      </c>
      <c r="L95" s="51">
        <v>0</v>
      </c>
      <c r="M95" s="51">
        <v>0</v>
      </c>
      <c r="N95" s="51">
        <v>0</v>
      </c>
      <c r="O95" s="51">
        <v>0</v>
      </c>
      <c r="P95" s="51">
        <v>0</v>
      </c>
      <c r="Q95" s="51">
        <v>0</v>
      </c>
      <c r="R95" s="51">
        <v>860.67429156407457</v>
      </c>
      <c r="S95" s="51">
        <v>0</v>
      </c>
      <c r="T95" s="51">
        <v>278.12887163623134</v>
      </c>
      <c r="U95" s="51">
        <v>0</v>
      </c>
      <c r="V95" s="51">
        <v>0</v>
      </c>
      <c r="W95" s="51">
        <v>0</v>
      </c>
      <c r="X95" s="51">
        <v>23.843176528744898</v>
      </c>
      <c r="Y95" s="51">
        <v>0</v>
      </c>
      <c r="Z95" s="51">
        <v>1542.4696677229927</v>
      </c>
      <c r="AA95" s="51">
        <v>0</v>
      </c>
      <c r="AB95" s="51">
        <v>4885.3534269720976</v>
      </c>
      <c r="AC95" s="51">
        <v>1366.1920469737324</v>
      </c>
      <c r="AD95" s="51">
        <v>0</v>
      </c>
      <c r="AE95" s="51">
        <v>0</v>
      </c>
      <c r="AF95" s="51">
        <v>0</v>
      </c>
      <c r="AG95" s="51">
        <v>0</v>
      </c>
      <c r="AH95" s="51">
        <v>718.57930404029526</v>
      </c>
      <c r="AI95" s="51">
        <v>0</v>
      </c>
      <c r="AJ95" s="51">
        <v>0</v>
      </c>
      <c r="AK95" s="51">
        <v>0</v>
      </c>
      <c r="AL95" s="51">
        <v>0</v>
      </c>
      <c r="AM95" s="51">
        <v>0</v>
      </c>
      <c r="AN95" s="51">
        <v>0</v>
      </c>
      <c r="AO95" s="51">
        <v>0</v>
      </c>
      <c r="AP95" s="51">
        <v>0</v>
      </c>
      <c r="AQ95" s="51">
        <v>0</v>
      </c>
      <c r="AR95" s="51">
        <v>0</v>
      </c>
      <c r="AS95" s="51">
        <v>0</v>
      </c>
      <c r="AT95" s="51">
        <v>0</v>
      </c>
      <c r="AU95" s="51">
        <v>0</v>
      </c>
      <c r="AV95" s="51">
        <v>0</v>
      </c>
      <c r="AW95" s="51">
        <v>0</v>
      </c>
      <c r="AX95" s="51">
        <v>0</v>
      </c>
      <c r="AY95" s="51">
        <v>0</v>
      </c>
      <c r="AZ95" s="51">
        <v>0</v>
      </c>
      <c r="BA95" s="51">
        <v>0</v>
      </c>
      <c r="BB95" s="51">
        <v>0</v>
      </c>
      <c r="BC95" s="51">
        <v>0</v>
      </c>
      <c r="BD95" s="51">
        <v>131907.44158968254</v>
      </c>
      <c r="BE95" s="51">
        <v>0</v>
      </c>
      <c r="BF95" s="51">
        <v>0</v>
      </c>
      <c r="BG95" s="51">
        <v>0</v>
      </c>
      <c r="BH95" s="51">
        <v>0</v>
      </c>
      <c r="BI95" s="51">
        <v>0</v>
      </c>
      <c r="BJ95" s="51">
        <v>0</v>
      </c>
      <c r="BK95" s="51">
        <v>0</v>
      </c>
      <c r="BL95" s="51">
        <v>161.40342767254398</v>
      </c>
      <c r="BM95" s="51">
        <v>0</v>
      </c>
      <c r="BN95" s="51">
        <v>0</v>
      </c>
      <c r="BO95" s="51">
        <v>0</v>
      </c>
      <c r="BP95" s="51">
        <v>0</v>
      </c>
      <c r="BQ95" s="51">
        <v>0</v>
      </c>
      <c r="BR95" s="51">
        <v>0</v>
      </c>
      <c r="BS95" s="51">
        <v>0</v>
      </c>
      <c r="BT95" s="51">
        <v>0</v>
      </c>
      <c r="BU95" s="51">
        <v>0</v>
      </c>
      <c r="BV95" s="51">
        <v>0</v>
      </c>
      <c r="BW95" s="51">
        <v>0</v>
      </c>
      <c r="BX95" s="51">
        <v>0</v>
      </c>
      <c r="BY95" s="51">
        <v>0</v>
      </c>
      <c r="BZ95" s="51">
        <v>0</v>
      </c>
      <c r="CA95" s="51">
        <v>0</v>
      </c>
      <c r="CB95" s="51">
        <v>0</v>
      </c>
      <c r="CC95" s="51">
        <v>0</v>
      </c>
      <c r="CD95" s="51">
        <v>0</v>
      </c>
      <c r="CE95" s="51">
        <v>0</v>
      </c>
      <c r="CF95" s="51">
        <v>0</v>
      </c>
      <c r="CG95" s="51">
        <v>0</v>
      </c>
      <c r="CH95" s="51">
        <v>0</v>
      </c>
      <c r="CI95" s="51">
        <v>0</v>
      </c>
      <c r="CJ95" s="51">
        <v>0</v>
      </c>
      <c r="CK95" s="51">
        <v>0</v>
      </c>
      <c r="CL95" s="51">
        <v>0</v>
      </c>
      <c r="CM95" s="51">
        <v>0</v>
      </c>
      <c r="CN95" s="51">
        <v>0</v>
      </c>
      <c r="CO95" s="51">
        <v>46463.738557024539</v>
      </c>
      <c r="CP95" s="51">
        <v>0</v>
      </c>
      <c r="CQ95" s="51">
        <v>0</v>
      </c>
      <c r="CR95" s="51">
        <v>0</v>
      </c>
      <c r="CS95" s="51">
        <v>0</v>
      </c>
      <c r="CT95" s="51">
        <v>0</v>
      </c>
      <c r="CU95" s="51">
        <v>56.390655681828569</v>
      </c>
      <c r="CV95" s="51">
        <v>12771.567189067984</v>
      </c>
      <c r="CW95" s="51">
        <v>0</v>
      </c>
      <c r="CX95" s="51">
        <v>0</v>
      </c>
      <c r="CY95" s="51">
        <v>0</v>
      </c>
      <c r="CZ95" s="51">
        <v>0</v>
      </c>
      <c r="DA95" s="51">
        <v>0</v>
      </c>
      <c r="DB95" s="51">
        <v>0</v>
      </c>
      <c r="DC95" s="51">
        <v>0</v>
      </c>
      <c r="DD95" s="51">
        <v>0</v>
      </c>
      <c r="DE95" s="51">
        <v>0</v>
      </c>
      <c r="DF95" s="51">
        <v>0</v>
      </c>
      <c r="DG95" s="51">
        <v>132.00065754003447</v>
      </c>
      <c r="DH95" s="51">
        <v>15142.898921621347</v>
      </c>
      <c r="DI95" s="51">
        <v>0</v>
      </c>
      <c r="DJ95" s="51">
        <v>0</v>
      </c>
      <c r="DK95" s="51">
        <v>0</v>
      </c>
      <c r="DL95" s="51">
        <v>185.29818863507242</v>
      </c>
      <c r="DM95" s="51">
        <v>0</v>
      </c>
      <c r="DN95" s="51">
        <v>0</v>
      </c>
      <c r="DO95" s="51">
        <v>0</v>
      </c>
      <c r="DP95" s="51">
        <v>0</v>
      </c>
      <c r="DQ95" s="51">
        <v>74062.370393028352</v>
      </c>
      <c r="DR95" s="51">
        <v>371573.65893868776</v>
      </c>
      <c r="DS95" s="51">
        <v>0</v>
      </c>
      <c r="DT95" s="51">
        <v>0</v>
      </c>
      <c r="DU95" s="51">
        <v>232252.06662604582</v>
      </c>
      <c r="DV95" s="51">
        <v>0</v>
      </c>
      <c r="DW95" s="51">
        <v>6103.278850686278</v>
      </c>
      <c r="DX95" s="51">
        <v>0</v>
      </c>
      <c r="DY95" s="51">
        <v>0</v>
      </c>
      <c r="DZ95" s="51">
        <v>1311.5767888818768</v>
      </c>
      <c r="EA95" s="51">
        <v>0</v>
      </c>
      <c r="EB95" s="51">
        <v>0</v>
      </c>
      <c r="EC95" s="51">
        <v>0</v>
      </c>
      <c r="ED95" s="51">
        <v>0</v>
      </c>
      <c r="EE95" s="51">
        <v>0</v>
      </c>
      <c r="EF95" s="51">
        <v>0</v>
      </c>
      <c r="EG95" s="51">
        <v>0</v>
      </c>
      <c r="EH95" s="51">
        <v>0</v>
      </c>
      <c r="EI95" s="51">
        <v>0</v>
      </c>
      <c r="EJ95" s="51">
        <v>0</v>
      </c>
      <c r="EK95" s="51">
        <v>0</v>
      </c>
      <c r="EL95" s="51">
        <v>32.451789093132867</v>
      </c>
      <c r="EM95" s="51">
        <v>0</v>
      </c>
      <c r="EN95" s="51">
        <v>0</v>
      </c>
      <c r="EO95" s="51">
        <v>0</v>
      </c>
      <c r="EP95" s="51">
        <v>0</v>
      </c>
      <c r="EQ95" s="51">
        <v>0</v>
      </c>
      <c r="ER95" s="51">
        <v>0</v>
      </c>
      <c r="ES95" s="51">
        <v>0</v>
      </c>
      <c r="ET95" s="51">
        <v>0</v>
      </c>
      <c r="EU95" s="51">
        <v>0</v>
      </c>
      <c r="EV95" s="51">
        <v>0</v>
      </c>
      <c r="EW95" s="51">
        <v>7379.5756199437519</v>
      </c>
      <c r="EX95" s="51">
        <v>132.97110468663482</v>
      </c>
      <c r="EY95" s="51">
        <v>0</v>
      </c>
      <c r="EZ95" s="51">
        <v>0</v>
      </c>
      <c r="FA95" s="51">
        <v>0</v>
      </c>
      <c r="FB95" s="51">
        <v>0</v>
      </c>
      <c r="FC95" s="51">
        <v>0</v>
      </c>
      <c r="FD95" s="51">
        <v>0</v>
      </c>
      <c r="FE95" s="51">
        <v>0</v>
      </c>
      <c r="FF95" s="51">
        <v>202.29842401319343</v>
      </c>
      <c r="FG95" s="51">
        <v>0</v>
      </c>
      <c r="FH95" s="51">
        <v>0</v>
      </c>
      <c r="FI95" s="51">
        <v>0</v>
      </c>
      <c r="FJ95" s="51">
        <v>0</v>
      </c>
      <c r="FK95" s="58">
        <v>968286.01089373475</v>
      </c>
      <c r="FL95" s="59">
        <v>248692.27049629675</v>
      </c>
      <c r="FM95" s="62">
        <v>248692.27049629675</v>
      </c>
      <c r="FN95" s="62">
        <v>0</v>
      </c>
      <c r="FO95" s="59">
        <v>4947569.6001070291</v>
      </c>
      <c r="FP95" s="62">
        <v>7002173.0152436011</v>
      </c>
      <c r="FQ95" s="59">
        <v>-2054603.415136572</v>
      </c>
      <c r="FR95" s="62">
        <v>14425396.425110999</v>
      </c>
      <c r="FS95" s="62">
        <v>0</v>
      </c>
      <c r="FT95" s="59">
        <v>14425396.425110999</v>
      </c>
      <c r="FU95" s="59">
        <v>20589944.306608059</v>
      </c>
      <c r="FW95" s="60">
        <f>+[1]Supply!FS95</f>
        <v>20589944.306608062</v>
      </c>
      <c r="FX95" s="61">
        <f t="shared" si="1"/>
        <v>0</v>
      </c>
    </row>
    <row r="96" spans="1:180" s="63" customFormat="1" ht="14.4" x14ac:dyDescent="0.3">
      <c r="A96" s="86" t="s">
        <v>121</v>
      </c>
      <c r="B96" s="43">
        <v>92</v>
      </c>
      <c r="C96" s="51">
        <v>47189.522292555703</v>
      </c>
      <c r="D96" s="51">
        <v>1170.6301198552801</v>
      </c>
      <c r="E96" s="51">
        <v>1885.2333453771955</v>
      </c>
      <c r="F96" s="51">
        <v>4508.3311763955699</v>
      </c>
      <c r="G96" s="51">
        <v>163.42791367737769</v>
      </c>
      <c r="H96" s="51">
        <v>2324.425292980055</v>
      </c>
      <c r="I96" s="51">
        <v>4.364811876529342</v>
      </c>
      <c r="J96" s="51">
        <v>263.0216924217541</v>
      </c>
      <c r="K96" s="51">
        <v>8245.8964349879097</v>
      </c>
      <c r="L96" s="51">
        <v>0</v>
      </c>
      <c r="M96" s="51">
        <v>0</v>
      </c>
      <c r="N96" s="51">
        <v>30.306417445783904</v>
      </c>
      <c r="O96" s="51">
        <v>0</v>
      </c>
      <c r="P96" s="51">
        <v>49.9682990003217</v>
      </c>
      <c r="Q96" s="51">
        <v>30.048868952494825</v>
      </c>
      <c r="R96" s="51">
        <v>1912.6106168337358</v>
      </c>
      <c r="S96" s="51">
        <v>385.84762004211308</v>
      </c>
      <c r="T96" s="51">
        <v>0</v>
      </c>
      <c r="U96" s="51">
        <v>766.50005599383201</v>
      </c>
      <c r="V96" s="51">
        <v>0</v>
      </c>
      <c r="W96" s="51">
        <v>0</v>
      </c>
      <c r="X96" s="51">
        <v>99.360336073118972</v>
      </c>
      <c r="Y96" s="51">
        <v>0</v>
      </c>
      <c r="Z96" s="51">
        <v>1542.4696677229927</v>
      </c>
      <c r="AA96" s="51">
        <v>76.18663234035364</v>
      </c>
      <c r="AB96" s="51">
        <v>247.61797113482675</v>
      </c>
      <c r="AC96" s="51">
        <v>1120.0357027074872</v>
      </c>
      <c r="AD96" s="51">
        <v>0</v>
      </c>
      <c r="AE96" s="51">
        <v>0</v>
      </c>
      <c r="AF96" s="51">
        <v>0</v>
      </c>
      <c r="AG96" s="51">
        <v>0</v>
      </c>
      <c r="AH96" s="51">
        <v>26.478233752774173</v>
      </c>
      <c r="AI96" s="51">
        <v>0</v>
      </c>
      <c r="AJ96" s="51">
        <v>0</v>
      </c>
      <c r="AK96" s="51">
        <v>186.70749865027196</v>
      </c>
      <c r="AL96" s="51">
        <v>0</v>
      </c>
      <c r="AM96" s="51">
        <v>8.7540431320060446</v>
      </c>
      <c r="AN96" s="51">
        <v>0</v>
      </c>
      <c r="AO96" s="51">
        <v>0</v>
      </c>
      <c r="AP96" s="51">
        <v>426.88214156504228</v>
      </c>
      <c r="AQ96" s="51">
        <v>0.86274960517590604</v>
      </c>
      <c r="AR96" s="51">
        <v>54.902212535915808</v>
      </c>
      <c r="AS96" s="51">
        <v>0</v>
      </c>
      <c r="AT96" s="51">
        <v>0</v>
      </c>
      <c r="AU96" s="51">
        <v>91.043951168168803</v>
      </c>
      <c r="AV96" s="51">
        <v>0</v>
      </c>
      <c r="AW96" s="51">
        <v>0</v>
      </c>
      <c r="AX96" s="51">
        <v>0</v>
      </c>
      <c r="AY96" s="51">
        <v>214.86667678085212</v>
      </c>
      <c r="AZ96" s="51">
        <v>0</v>
      </c>
      <c r="BA96" s="51">
        <v>0</v>
      </c>
      <c r="BB96" s="51">
        <v>0</v>
      </c>
      <c r="BC96" s="51">
        <v>79.561972807312117</v>
      </c>
      <c r="BD96" s="51">
        <v>7765.8631471965555</v>
      </c>
      <c r="BE96" s="51">
        <v>7.0274110488184469</v>
      </c>
      <c r="BF96" s="51">
        <v>655.63719339941133</v>
      </c>
      <c r="BG96" s="51">
        <v>46.692626266033997</v>
      </c>
      <c r="BH96" s="51">
        <v>0</v>
      </c>
      <c r="BI96" s="51">
        <v>25.242213687399847</v>
      </c>
      <c r="BJ96" s="51">
        <v>0</v>
      </c>
      <c r="BK96" s="51">
        <v>0</v>
      </c>
      <c r="BL96" s="51">
        <v>59.619112398379031</v>
      </c>
      <c r="BM96" s="51">
        <v>0</v>
      </c>
      <c r="BN96" s="51">
        <v>0</v>
      </c>
      <c r="BO96" s="51">
        <v>38.042959733247457</v>
      </c>
      <c r="BP96" s="51">
        <v>109.18164912690435</v>
      </c>
      <c r="BQ96" s="51">
        <v>0</v>
      </c>
      <c r="BR96" s="51">
        <v>5.3636308885772781</v>
      </c>
      <c r="BS96" s="51">
        <v>82.863949004369204</v>
      </c>
      <c r="BT96" s="51">
        <v>0</v>
      </c>
      <c r="BU96" s="51">
        <v>66.838352518054293</v>
      </c>
      <c r="BV96" s="51">
        <v>0</v>
      </c>
      <c r="BW96" s="51">
        <v>96.742330523664577</v>
      </c>
      <c r="BX96" s="51">
        <v>0</v>
      </c>
      <c r="BY96" s="51">
        <v>1667.0025369356999</v>
      </c>
      <c r="BZ96" s="51">
        <v>304.11232399172292</v>
      </c>
      <c r="CA96" s="51">
        <v>0</v>
      </c>
      <c r="CB96" s="51">
        <v>29.996149159226221</v>
      </c>
      <c r="CC96" s="51">
        <v>0</v>
      </c>
      <c r="CD96" s="51">
        <v>0</v>
      </c>
      <c r="CE96" s="51">
        <v>0</v>
      </c>
      <c r="CF96" s="51">
        <v>0</v>
      </c>
      <c r="CG96" s="51">
        <v>0</v>
      </c>
      <c r="CH96" s="51">
        <v>0</v>
      </c>
      <c r="CI96" s="51">
        <v>0</v>
      </c>
      <c r="CJ96" s="51">
        <v>0</v>
      </c>
      <c r="CK96" s="51">
        <v>0</v>
      </c>
      <c r="CL96" s="51">
        <v>0</v>
      </c>
      <c r="CM96" s="51">
        <v>0</v>
      </c>
      <c r="CN96" s="51">
        <v>46.913971479658102</v>
      </c>
      <c r="CO96" s="51">
        <v>0</v>
      </c>
      <c r="CP96" s="51">
        <v>30262729.508417353</v>
      </c>
      <c r="CQ96" s="51">
        <v>0</v>
      </c>
      <c r="CR96" s="51">
        <v>341.85273948256815</v>
      </c>
      <c r="CS96" s="51">
        <v>13.733560333240671</v>
      </c>
      <c r="CT96" s="51">
        <v>0</v>
      </c>
      <c r="CU96" s="51">
        <v>1.6983171430657646</v>
      </c>
      <c r="CV96" s="51">
        <v>0</v>
      </c>
      <c r="CW96" s="51">
        <v>298.33035658752959</v>
      </c>
      <c r="CX96" s="51">
        <v>0</v>
      </c>
      <c r="CY96" s="51">
        <v>0</v>
      </c>
      <c r="CZ96" s="51">
        <v>0</v>
      </c>
      <c r="DA96" s="51">
        <v>0</v>
      </c>
      <c r="DB96" s="51">
        <v>0</v>
      </c>
      <c r="DC96" s="51">
        <v>0</v>
      </c>
      <c r="DD96" s="51">
        <v>284.01513280670719</v>
      </c>
      <c r="DE96" s="51">
        <v>273.55442766936505</v>
      </c>
      <c r="DF96" s="51">
        <v>0</v>
      </c>
      <c r="DG96" s="51">
        <v>436.1597136577256</v>
      </c>
      <c r="DH96" s="51">
        <v>103.57478808757521</v>
      </c>
      <c r="DI96" s="51">
        <v>1145.5891118264799</v>
      </c>
      <c r="DJ96" s="51">
        <v>12315.149328916114</v>
      </c>
      <c r="DK96" s="51">
        <v>569.879189291432</v>
      </c>
      <c r="DL96" s="51">
        <v>4155.4167252108728</v>
      </c>
      <c r="DM96" s="51">
        <v>0</v>
      </c>
      <c r="DN96" s="51">
        <v>0</v>
      </c>
      <c r="DO96" s="51">
        <v>10.817325856942919</v>
      </c>
      <c r="DP96" s="51">
        <v>1.27301421017907</v>
      </c>
      <c r="DQ96" s="51">
        <v>0</v>
      </c>
      <c r="DR96" s="51">
        <v>0</v>
      </c>
      <c r="DS96" s="51">
        <v>0</v>
      </c>
      <c r="DT96" s="51">
        <v>0</v>
      </c>
      <c r="DU96" s="51">
        <v>0</v>
      </c>
      <c r="DV96" s="51">
        <v>0</v>
      </c>
      <c r="DW96" s="51">
        <v>310.7011227810155</v>
      </c>
      <c r="DX96" s="51">
        <v>931.79815902785288</v>
      </c>
      <c r="DY96" s="51">
        <v>0</v>
      </c>
      <c r="DZ96" s="51">
        <v>0</v>
      </c>
      <c r="EA96" s="51">
        <v>0</v>
      </c>
      <c r="EB96" s="51">
        <v>0</v>
      </c>
      <c r="EC96" s="51">
        <v>32.545077096480334</v>
      </c>
      <c r="ED96" s="51">
        <v>0</v>
      </c>
      <c r="EE96" s="51">
        <v>0</v>
      </c>
      <c r="EF96" s="51">
        <v>0</v>
      </c>
      <c r="EG96" s="51">
        <v>0</v>
      </c>
      <c r="EH96" s="51">
        <v>3836.5095950770028</v>
      </c>
      <c r="EI96" s="51">
        <v>2729.1797843506451</v>
      </c>
      <c r="EJ96" s="51">
        <v>0</v>
      </c>
      <c r="EK96" s="51">
        <v>0</v>
      </c>
      <c r="EL96" s="51">
        <v>2588.6644564597182</v>
      </c>
      <c r="EM96" s="51">
        <v>58.643959372460827</v>
      </c>
      <c r="EN96" s="51">
        <v>276.49942145983323</v>
      </c>
      <c r="EO96" s="51">
        <v>7.5541477149063461</v>
      </c>
      <c r="EP96" s="51">
        <v>0</v>
      </c>
      <c r="EQ96" s="51">
        <v>1.3282613419301352</v>
      </c>
      <c r="ER96" s="51">
        <v>0</v>
      </c>
      <c r="ES96" s="51">
        <v>61.979306061917917</v>
      </c>
      <c r="ET96" s="51">
        <v>1119.620473503187</v>
      </c>
      <c r="EU96" s="51">
        <v>2.7059840436852047</v>
      </c>
      <c r="EV96" s="51">
        <v>0</v>
      </c>
      <c r="EW96" s="51">
        <v>0</v>
      </c>
      <c r="EX96" s="51">
        <v>162.35817566251353</v>
      </c>
      <c r="EY96" s="51">
        <v>88.715909117233181</v>
      </c>
      <c r="EZ96" s="51">
        <v>575.15353687450045</v>
      </c>
      <c r="FA96" s="51">
        <v>0</v>
      </c>
      <c r="FB96" s="51">
        <v>1403.3861084285934</v>
      </c>
      <c r="FC96" s="51">
        <v>0</v>
      </c>
      <c r="FD96" s="51">
        <v>8.562329961852706</v>
      </c>
      <c r="FE96" s="51">
        <v>0</v>
      </c>
      <c r="FF96" s="51">
        <v>12682.635905979847</v>
      </c>
      <c r="FG96" s="51">
        <v>0</v>
      </c>
      <c r="FH96" s="51">
        <v>206.82517360242255</v>
      </c>
      <c r="FI96" s="51">
        <v>0</v>
      </c>
      <c r="FJ96" s="51">
        <v>0</v>
      </c>
      <c r="FK96" s="58">
        <v>30393878.923342083</v>
      </c>
      <c r="FL96" s="59">
        <v>28630214.494035199</v>
      </c>
      <c r="FM96" s="62">
        <v>28630214.494035199</v>
      </c>
      <c r="FN96" s="62">
        <v>0</v>
      </c>
      <c r="FO96" s="59">
        <v>25873491.190858066</v>
      </c>
      <c r="FP96" s="62">
        <v>18791275.345143698</v>
      </c>
      <c r="FQ96" s="59">
        <v>7082215.8457143679</v>
      </c>
      <c r="FR96" s="62">
        <v>9764371.9678002596</v>
      </c>
      <c r="FS96" s="62">
        <v>0</v>
      </c>
      <c r="FT96" s="59">
        <v>9764371.9678002596</v>
      </c>
      <c r="FU96" s="59">
        <v>94661956.576035604</v>
      </c>
      <c r="FW96" s="60">
        <f>+[1]Supply!FS96</f>
        <v>94661956.576035604</v>
      </c>
      <c r="FX96" s="61">
        <f t="shared" si="1"/>
        <v>0</v>
      </c>
    </row>
    <row r="97" spans="1:180" s="63" customFormat="1" ht="14.4" x14ac:dyDescent="0.3">
      <c r="A97" s="86" t="s">
        <v>122</v>
      </c>
      <c r="B97" s="43">
        <v>93</v>
      </c>
      <c r="C97" s="51">
        <v>4487.5629364087345</v>
      </c>
      <c r="D97" s="51">
        <v>834.17406856210005</v>
      </c>
      <c r="E97" s="51">
        <v>22695.306145694944</v>
      </c>
      <c r="F97" s="51">
        <v>0</v>
      </c>
      <c r="G97" s="51">
        <v>909.07004933536791</v>
      </c>
      <c r="H97" s="51">
        <v>1255.8843819077144</v>
      </c>
      <c r="I97" s="51">
        <v>79.179099824919177</v>
      </c>
      <c r="J97" s="51">
        <v>282.74792196761712</v>
      </c>
      <c r="K97" s="51">
        <v>1010.6105954687166</v>
      </c>
      <c r="L97" s="51">
        <v>0</v>
      </c>
      <c r="M97" s="51">
        <v>0</v>
      </c>
      <c r="N97" s="51">
        <v>0</v>
      </c>
      <c r="O97" s="51">
        <v>24140.95637273031</v>
      </c>
      <c r="P97" s="51">
        <v>58.962366668313543</v>
      </c>
      <c r="Q97" s="51">
        <v>25.24021263921799</v>
      </c>
      <c r="R97" s="51">
        <v>2396.0764138902491</v>
      </c>
      <c r="S97" s="51">
        <v>0</v>
      </c>
      <c r="T97" s="51">
        <v>836.47205549700232</v>
      </c>
      <c r="U97" s="51">
        <v>181.83379969096396</v>
      </c>
      <c r="V97" s="51">
        <v>3369.9220676448358</v>
      </c>
      <c r="W97" s="51">
        <v>0</v>
      </c>
      <c r="X97" s="51">
        <v>3.3122271585682572</v>
      </c>
      <c r="Y97" s="51">
        <v>0</v>
      </c>
      <c r="Z97" s="51">
        <v>4517.2317789660246</v>
      </c>
      <c r="AA97" s="51">
        <v>0</v>
      </c>
      <c r="AB97" s="51">
        <v>58.263448155355022</v>
      </c>
      <c r="AC97" s="51">
        <v>1074.9326859164405</v>
      </c>
      <c r="AD97" s="51">
        <v>0</v>
      </c>
      <c r="AE97" s="51">
        <v>0</v>
      </c>
      <c r="AF97" s="51">
        <v>0</v>
      </c>
      <c r="AG97" s="51">
        <v>613.87232480852674</v>
      </c>
      <c r="AH97" s="51">
        <v>4502.8250254194008</v>
      </c>
      <c r="AI97" s="51">
        <v>7.8354434640574233</v>
      </c>
      <c r="AJ97" s="51">
        <v>0</v>
      </c>
      <c r="AK97" s="51">
        <v>471.81584760398749</v>
      </c>
      <c r="AL97" s="51">
        <v>88.438914754237032</v>
      </c>
      <c r="AM97" s="51">
        <v>7719.0853525924113</v>
      </c>
      <c r="AN97" s="51">
        <v>0</v>
      </c>
      <c r="AO97" s="51">
        <v>0</v>
      </c>
      <c r="AP97" s="51">
        <v>115.97992190065391</v>
      </c>
      <c r="AQ97" s="51">
        <v>0</v>
      </c>
      <c r="AR97" s="51">
        <v>0.26194812459635908</v>
      </c>
      <c r="AS97" s="51">
        <v>0</v>
      </c>
      <c r="AT97" s="51">
        <v>679.71570189713191</v>
      </c>
      <c r="AU97" s="51">
        <v>22.345583071831257</v>
      </c>
      <c r="AV97" s="51">
        <v>108.2251809660461</v>
      </c>
      <c r="AW97" s="51">
        <v>4105.0022605694612</v>
      </c>
      <c r="AX97" s="51">
        <v>0</v>
      </c>
      <c r="AY97" s="51">
        <v>67.173216108018124</v>
      </c>
      <c r="AZ97" s="51">
        <v>0</v>
      </c>
      <c r="BA97" s="51">
        <v>396.95078609745048</v>
      </c>
      <c r="BB97" s="51">
        <v>1.750806952125638</v>
      </c>
      <c r="BC97" s="51">
        <v>11378.672218082285</v>
      </c>
      <c r="BD97" s="51">
        <v>13820.783574432635</v>
      </c>
      <c r="BE97" s="51">
        <v>7303.4030566573247</v>
      </c>
      <c r="BF97" s="51">
        <v>8669.435328297297</v>
      </c>
      <c r="BG97" s="51">
        <v>20972.122498858942</v>
      </c>
      <c r="BH97" s="51">
        <v>0</v>
      </c>
      <c r="BI97" s="51">
        <v>161.81161065394909</v>
      </c>
      <c r="BJ97" s="51">
        <v>0</v>
      </c>
      <c r="BK97" s="51">
        <v>2.0682245093719853</v>
      </c>
      <c r="BL97" s="51">
        <v>302.12093366907214</v>
      </c>
      <c r="BM97" s="51">
        <v>834.86559949654838</v>
      </c>
      <c r="BN97" s="51">
        <v>225.86464508358478</v>
      </c>
      <c r="BO97" s="51">
        <v>0</v>
      </c>
      <c r="BP97" s="51">
        <v>12510.44471336993</v>
      </c>
      <c r="BQ97" s="51">
        <v>0</v>
      </c>
      <c r="BR97" s="51">
        <v>30.681758423938721</v>
      </c>
      <c r="BS97" s="51">
        <v>2917.4424640868597</v>
      </c>
      <c r="BT97" s="51">
        <v>0</v>
      </c>
      <c r="BU97" s="51">
        <v>2553.9716173080287</v>
      </c>
      <c r="BV97" s="51">
        <v>373.03946179437975</v>
      </c>
      <c r="BW97" s="51">
        <v>2490.5725271280508</v>
      </c>
      <c r="BX97" s="51">
        <v>3246.5879899025763</v>
      </c>
      <c r="BY97" s="51">
        <v>50.426856859106465</v>
      </c>
      <c r="BZ97" s="51">
        <v>1512.253056361958</v>
      </c>
      <c r="CA97" s="51">
        <v>53.490649248302567</v>
      </c>
      <c r="CB97" s="51">
        <v>0</v>
      </c>
      <c r="CC97" s="51">
        <v>14314.871231569472</v>
      </c>
      <c r="CD97" s="51">
        <v>0</v>
      </c>
      <c r="CE97" s="51">
        <v>48.696272903757198</v>
      </c>
      <c r="CF97" s="51">
        <v>1066.1407269635367</v>
      </c>
      <c r="CG97" s="51">
        <v>90.058017597545756</v>
      </c>
      <c r="CH97" s="51">
        <v>0</v>
      </c>
      <c r="CI97" s="51">
        <v>0</v>
      </c>
      <c r="CJ97" s="51">
        <v>193.69461538450005</v>
      </c>
      <c r="CK97" s="51">
        <v>16603.3001931254</v>
      </c>
      <c r="CL97" s="51">
        <v>160.33483274143529</v>
      </c>
      <c r="CM97" s="51">
        <v>0</v>
      </c>
      <c r="CN97" s="51">
        <v>180.93862200748362</v>
      </c>
      <c r="CO97" s="51">
        <v>71.802798989146709</v>
      </c>
      <c r="CP97" s="51">
        <v>0</v>
      </c>
      <c r="CQ97" s="51">
        <v>15340737.701997457</v>
      </c>
      <c r="CR97" s="51">
        <v>183.65417442478895</v>
      </c>
      <c r="CS97" s="51">
        <v>0</v>
      </c>
      <c r="CT97" s="51">
        <v>0</v>
      </c>
      <c r="CU97" s="51">
        <v>0</v>
      </c>
      <c r="CV97" s="51">
        <v>615.22150949148647</v>
      </c>
      <c r="CW97" s="51">
        <v>0</v>
      </c>
      <c r="CX97" s="51">
        <v>0</v>
      </c>
      <c r="CY97" s="51">
        <v>0</v>
      </c>
      <c r="CZ97" s="51">
        <v>42.282629496916869</v>
      </c>
      <c r="DA97" s="51">
        <v>0</v>
      </c>
      <c r="DB97" s="51">
        <v>18210.35098654465</v>
      </c>
      <c r="DC97" s="51">
        <v>0</v>
      </c>
      <c r="DD97" s="51">
        <v>41979.394500361159</v>
      </c>
      <c r="DE97" s="51">
        <v>18831.957981605414</v>
      </c>
      <c r="DF97" s="51">
        <v>0</v>
      </c>
      <c r="DG97" s="51">
        <v>31127.299333793864</v>
      </c>
      <c r="DH97" s="51">
        <v>2188.5372230574503</v>
      </c>
      <c r="DI97" s="51">
        <v>36946.018553175221</v>
      </c>
      <c r="DJ97" s="51">
        <v>2.0125767766519242</v>
      </c>
      <c r="DK97" s="51">
        <v>12.733968243706395</v>
      </c>
      <c r="DL97" s="51">
        <v>606006.82923957158</v>
      </c>
      <c r="DM97" s="51">
        <v>0</v>
      </c>
      <c r="DN97" s="51">
        <v>0</v>
      </c>
      <c r="DO97" s="51">
        <v>1481.6589974210531</v>
      </c>
      <c r="DP97" s="51">
        <v>31854.422637269508</v>
      </c>
      <c r="DQ97" s="51">
        <v>0</v>
      </c>
      <c r="DR97" s="51">
        <v>0</v>
      </c>
      <c r="DS97" s="51">
        <v>0</v>
      </c>
      <c r="DT97" s="51">
        <v>0</v>
      </c>
      <c r="DU97" s="51">
        <v>1331.2837524162144</v>
      </c>
      <c r="DV97" s="51">
        <v>0</v>
      </c>
      <c r="DW97" s="51">
        <v>1874.3293149846327</v>
      </c>
      <c r="DX97" s="51">
        <v>8300.1389732643347</v>
      </c>
      <c r="DY97" s="51">
        <v>105.84609504884448</v>
      </c>
      <c r="DZ97" s="51">
        <v>0</v>
      </c>
      <c r="EA97" s="51">
        <v>57.520203637175477</v>
      </c>
      <c r="EB97" s="51">
        <v>0</v>
      </c>
      <c r="EC97" s="51">
        <v>0</v>
      </c>
      <c r="ED97" s="51">
        <v>24.624682857717506</v>
      </c>
      <c r="EE97" s="51">
        <v>0</v>
      </c>
      <c r="EF97" s="51">
        <v>0</v>
      </c>
      <c r="EG97" s="51">
        <v>0</v>
      </c>
      <c r="EH97" s="51">
        <v>0</v>
      </c>
      <c r="EI97" s="51">
        <v>7437.3561630112627</v>
      </c>
      <c r="EJ97" s="51">
        <v>0</v>
      </c>
      <c r="EK97" s="51">
        <v>901.48195412817302</v>
      </c>
      <c r="EL97" s="51">
        <v>64.253845459263388</v>
      </c>
      <c r="EM97" s="51">
        <v>0</v>
      </c>
      <c r="EN97" s="51">
        <v>0</v>
      </c>
      <c r="EO97" s="51">
        <v>0</v>
      </c>
      <c r="EP97" s="51">
        <v>0</v>
      </c>
      <c r="EQ97" s="51">
        <v>197329.40031546034</v>
      </c>
      <c r="ER97" s="51">
        <v>31.858363036649941</v>
      </c>
      <c r="ES97" s="51">
        <v>0</v>
      </c>
      <c r="ET97" s="51">
        <v>150.81019313815861</v>
      </c>
      <c r="EU97" s="51">
        <v>20.45937017972259</v>
      </c>
      <c r="EV97" s="51">
        <v>0</v>
      </c>
      <c r="EW97" s="51">
        <v>815.89451787337555</v>
      </c>
      <c r="EX97" s="51">
        <v>73.493837279681372</v>
      </c>
      <c r="EY97" s="51">
        <v>511.20414926285116</v>
      </c>
      <c r="EZ97" s="51">
        <v>260.78018165223921</v>
      </c>
      <c r="FA97" s="51">
        <v>471.07277768485318</v>
      </c>
      <c r="FB97" s="51">
        <v>4.452211328417075</v>
      </c>
      <c r="FC97" s="51">
        <v>37.42994691603775</v>
      </c>
      <c r="FD97" s="51">
        <v>0</v>
      </c>
      <c r="FE97" s="51">
        <v>0</v>
      </c>
      <c r="FF97" s="51">
        <v>53.753590156718005</v>
      </c>
      <c r="FG97" s="51">
        <v>33.151167115851074</v>
      </c>
      <c r="FH97" s="51">
        <v>0</v>
      </c>
      <c r="FI97" s="51">
        <v>0</v>
      </c>
      <c r="FJ97" s="51">
        <v>0</v>
      </c>
      <c r="FK97" s="58">
        <v>16559369.584952543</v>
      </c>
      <c r="FL97" s="59">
        <v>11422733.67302838</v>
      </c>
      <c r="FM97" s="62">
        <v>11422733.67302838</v>
      </c>
      <c r="FN97" s="62">
        <v>0</v>
      </c>
      <c r="FO97" s="59">
        <v>52914798.090724319</v>
      </c>
      <c r="FP97" s="62">
        <v>50182552.162981197</v>
      </c>
      <c r="FQ97" s="59">
        <v>2732245.927743122</v>
      </c>
      <c r="FR97" s="62">
        <v>1280859.2371593472</v>
      </c>
      <c r="FS97" s="62">
        <v>0</v>
      </c>
      <c r="FT97" s="59">
        <v>1280859.2371593472</v>
      </c>
      <c r="FU97" s="59">
        <v>82177760.585864574</v>
      </c>
      <c r="FW97" s="60">
        <f>+[1]Supply!FS97</f>
        <v>82177760.585864589</v>
      </c>
      <c r="FX97" s="61">
        <f t="shared" si="1"/>
        <v>0</v>
      </c>
    </row>
    <row r="98" spans="1:180" s="63" customFormat="1" ht="14.4" x14ac:dyDescent="0.3">
      <c r="A98" s="86" t="s">
        <v>123</v>
      </c>
      <c r="B98" s="43">
        <v>94</v>
      </c>
      <c r="C98" s="51">
        <v>0</v>
      </c>
      <c r="D98" s="51">
        <v>16554.165478289979</v>
      </c>
      <c r="E98" s="51">
        <v>14575.98545811957</v>
      </c>
      <c r="F98" s="51">
        <v>0</v>
      </c>
      <c r="G98" s="51">
        <v>1866.6405210742942</v>
      </c>
      <c r="H98" s="51">
        <v>96159.920295237593</v>
      </c>
      <c r="I98" s="51">
        <v>429.7672203662114</v>
      </c>
      <c r="J98" s="51">
        <v>68963.770266627311</v>
      </c>
      <c r="K98" s="51">
        <v>493309.4650259192</v>
      </c>
      <c r="L98" s="51">
        <v>0</v>
      </c>
      <c r="M98" s="51">
        <v>0</v>
      </c>
      <c r="N98" s="51">
        <v>88738.228286745682</v>
      </c>
      <c r="O98" s="51">
        <v>102447.63984016086</v>
      </c>
      <c r="P98" s="51">
        <v>1159.7102011488839</v>
      </c>
      <c r="Q98" s="51">
        <v>4897.1921252320108</v>
      </c>
      <c r="R98" s="51">
        <v>0</v>
      </c>
      <c r="S98" s="51">
        <v>59232.941835542493</v>
      </c>
      <c r="T98" s="51">
        <v>17886.536798048131</v>
      </c>
      <c r="U98" s="51">
        <v>0</v>
      </c>
      <c r="V98" s="51">
        <v>192894.95690474307</v>
      </c>
      <c r="W98" s="51">
        <v>0</v>
      </c>
      <c r="X98" s="51">
        <v>3607.1537359054446</v>
      </c>
      <c r="Y98" s="51">
        <v>6760.3087362849546</v>
      </c>
      <c r="Z98" s="51">
        <v>0</v>
      </c>
      <c r="AA98" s="51">
        <v>0</v>
      </c>
      <c r="AB98" s="51">
        <v>7184.3812644402742</v>
      </c>
      <c r="AC98" s="51">
        <v>87510.31611807688</v>
      </c>
      <c r="AD98" s="51">
        <v>869.83396617984727</v>
      </c>
      <c r="AE98" s="51">
        <v>0</v>
      </c>
      <c r="AF98" s="51">
        <v>0</v>
      </c>
      <c r="AG98" s="51">
        <v>2818.4410129353441</v>
      </c>
      <c r="AH98" s="51">
        <v>13882.93837850803</v>
      </c>
      <c r="AI98" s="51">
        <v>2374.5102555537101</v>
      </c>
      <c r="AJ98" s="51">
        <v>10034.639826258106</v>
      </c>
      <c r="AK98" s="51">
        <v>39414.328776566363</v>
      </c>
      <c r="AL98" s="51">
        <v>36691.15115098111</v>
      </c>
      <c r="AM98" s="51">
        <v>50051.526909047199</v>
      </c>
      <c r="AN98" s="51">
        <v>2348.7555642732659</v>
      </c>
      <c r="AO98" s="51">
        <v>68.065068183945485</v>
      </c>
      <c r="AP98" s="51">
        <v>21476.898088236445</v>
      </c>
      <c r="AQ98" s="51">
        <v>10225.581890211222</v>
      </c>
      <c r="AR98" s="51">
        <v>24185.393429087253</v>
      </c>
      <c r="AS98" s="51">
        <v>1010.4296955133318</v>
      </c>
      <c r="AT98" s="51">
        <v>8971.5106031611613</v>
      </c>
      <c r="AU98" s="51">
        <v>13669.718765503789</v>
      </c>
      <c r="AV98" s="51">
        <v>35422.653602966049</v>
      </c>
      <c r="AW98" s="51">
        <v>7782.2459510429708</v>
      </c>
      <c r="AX98" s="51">
        <v>7192.7685885298743</v>
      </c>
      <c r="AY98" s="51">
        <v>14127.029324716263</v>
      </c>
      <c r="AZ98" s="51">
        <v>1941.3989472357637</v>
      </c>
      <c r="BA98" s="51">
        <v>36049.370198140321</v>
      </c>
      <c r="BB98" s="51">
        <v>16773.178050410388</v>
      </c>
      <c r="BC98" s="51">
        <v>434416.43340480025</v>
      </c>
      <c r="BD98" s="51">
        <v>144568.23745702778</v>
      </c>
      <c r="BE98" s="51">
        <v>91787.884953066663</v>
      </c>
      <c r="BF98" s="51">
        <v>240538.86685316186</v>
      </c>
      <c r="BG98" s="51">
        <v>54959.376346020908</v>
      </c>
      <c r="BH98" s="51">
        <v>36081.159709358981</v>
      </c>
      <c r="BI98" s="51">
        <v>4006.1051777543021</v>
      </c>
      <c r="BJ98" s="51">
        <v>2328.5095555483417</v>
      </c>
      <c r="BK98" s="51">
        <v>10.600660258738403</v>
      </c>
      <c r="BL98" s="51">
        <v>39231.081867688576</v>
      </c>
      <c r="BM98" s="51">
        <v>4706.8597654108844</v>
      </c>
      <c r="BN98" s="51">
        <v>17022.186658689006</v>
      </c>
      <c r="BO98" s="51">
        <v>15198.356920351063</v>
      </c>
      <c r="BP98" s="51">
        <v>148230.8914361152</v>
      </c>
      <c r="BQ98" s="51">
        <v>79168.735191162792</v>
      </c>
      <c r="BR98" s="51">
        <v>4630.2910221092761</v>
      </c>
      <c r="BS98" s="51">
        <v>69966.761943030157</v>
      </c>
      <c r="BT98" s="51">
        <v>6138.1700998717833</v>
      </c>
      <c r="BU98" s="51">
        <v>26569.121294807814</v>
      </c>
      <c r="BV98" s="51">
        <v>67002.306422815134</v>
      </c>
      <c r="BW98" s="51">
        <v>37540.883746124782</v>
      </c>
      <c r="BX98" s="51">
        <v>19292.955897829735</v>
      </c>
      <c r="BY98" s="51">
        <v>18832.492708297632</v>
      </c>
      <c r="BZ98" s="51">
        <v>160225.91339488205</v>
      </c>
      <c r="CA98" s="51">
        <v>45889.904104849891</v>
      </c>
      <c r="CB98" s="51">
        <v>41534.980586041966</v>
      </c>
      <c r="CC98" s="51">
        <v>5650.7356004347548</v>
      </c>
      <c r="CD98" s="51">
        <v>4968.9941697398235</v>
      </c>
      <c r="CE98" s="51">
        <v>9925.3456320242785</v>
      </c>
      <c r="CF98" s="51">
        <v>12606.656755010987</v>
      </c>
      <c r="CG98" s="51">
        <v>28186.566643603888</v>
      </c>
      <c r="CH98" s="51">
        <v>0</v>
      </c>
      <c r="CI98" s="51">
        <v>6558.9223870523083</v>
      </c>
      <c r="CJ98" s="51">
        <v>732.34346027014192</v>
      </c>
      <c r="CK98" s="51">
        <v>27414.454929680451</v>
      </c>
      <c r="CL98" s="51">
        <v>19252.872197624522</v>
      </c>
      <c r="CM98" s="51">
        <v>1020080.1540756592</v>
      </c>
      <c r="CN98" s="51">
        <v>12383.227273980354</v>
      </c>
      <c r="CO98" s="51">
        <v>560085.65344264719</v>
      </c>
      <c r="CP98" s="51">
        <v>10128.327759031985</v>
      </c>
      <c r="CQ98" s="51">
        <v>20.874998401609716</v>
      </c>
      <c r="CR98" s="51">
        <v>5589599.8653880153</v>
      </c>
      <c r="CS98" s="51">
        <v>26913.151557862049</v>
      </c>
      <c r="CT98" s="51">
        <v>3995.1108486224853</v>
      </c>
      <c r="CU98" s="51">
        <v>32811.835391145272</v>
      </c>
      <c r="CV98" s="51">
        <v>183895.53986675758</v>
      </c>
      <c r="CW98" s="51">
        <v>79066.299889612419</v>
      </c>
      <c r="CX98" s="51">
        <v>14997.61847432307</v>
      </c>
      <c r="CY98" s="51">
        <v>3386.0654892464972</v>
      </c>
      <c r="CZ98" s="51">
        <v>24787.743651138953</v>
      </c>
      <c r="DA98" s="51">
        <v>24579.476682787747</v>
      </c>
      <c r="DB98" s="51">
        <v>30315.542843437725</v>
      </c>
      <c r="DC98" s="51">
        <v>451.38829996097934</v>
      </c>
      <c r="DD98" s="51">
        <v>921393.2895629392</v>
      </c>
      <c r="DE98" s="51">
        <v>1911499.9113192507</v>
      </c>
      <c r="DF98" s="51">
        <v>11087.517334577164</v>
      </c>
      <c r="DG98" s="51">
        <v>357435.93175792682</v>
      </c>
      <c r="DH98" s="51">
        <v>199713.92388771471</v>
      </c>
      <c r="DI98" s="51">
        <v>1435189.5188037623</v>
      </c>
      <c r="DJ98" s="51">
        <v>138590.32548831933</v>
      </c>
      <c r="DK98" s="51">
        <v>30393.078550635764</v>
      </c>
      <c r="DL98" s="51">
        <v>3627951.8549416438</v>
      </c>
      <c r="DM98" s="51">
        <v>9595.0613428835532</v>
      </c>
      <c r="DN98" s="51">
        <v>5446.6947754704861</v>
      </c>
      <c r="DO98" s="51">
        <v>188457.29495057711</v>
      </c>
      <c r="DP98" s="51">
        <v>50616.468368943315</v>
      </c>
      <c r="DQ98" s="51">
        <v>8381.320212845425</v>
      </c>
      <c r="DR98" s="51">
        <v>22790.208343809005</v>
      </c>
      <c r="DS98" s="51">
        <v>0</v>
      </c>
      <c r="DT98" s="51">
        <v>0</v>
      </c>
      <c r="DU98" s="51">
        <v>342164.37354291306</v>
      </c>
      <c r="DV98" s="51">
        <v>38570.706958496266</v>
      </c>
      <c r="DW98" s="51">
        <v>1576409.5354017436</v>
      </c>
      <c r="DX98" s="51">
        <v>537641.33671937289</v>
      </c>
      <c r="DY98" s="51">
        <v>28765.424258975083</v>
      </c>
      <c r="DZ98" s="51">
        <v>27097.322237676803</v>
      </c>
      <c r="EA98" s="51">
        <v>14211.448689128794</v>
      </c>
      <c r="EB98" s="51">
        <v>198538.84403913061</v>
      </c>
      <c r="EC98" s="51">
        <v>61217.396324089248</v>
      </c>
      <c r="ED98" s="51">
        <v>18886.289714301009</v>
      </c>
      <c r="EE98" s="51">
        <v>1064964.7623754151</v>
      </c>
      <c r="EF98" s="51">
        <v>1695.0242400240083</v>
      </c>
      <c r="EG98" s="51">
        <v>0</v>
      </c>
      <c r="EH98" s="51">
        <v>10775.137375033495</v>
      </c>
      <c r="EI98" s="51">
        <v>251670.09967437043</v>
      </c>
      <c r="EJ98" s="51">
        <v>17057.520794919779</v>
      </c>
      <c r="EK98" s="51">
        <v>24273.985148856795</v>
      </c>
      <c r="EL98" s="51">
        <v>401445.86790850863</v>
      </c>
      <c r="EM98" s="51">
        <v>78425.393596092501</v>
      </c>
      <c r="EN98" s="51">
        <v>117114.51714423056</v>
      </c>
      <c r="EO98" s="51">
        <v>31515.967897432292</v>
      </c>
      <c r="EP98" s="51">
        <v>1794.9688409947428</v>
      </c>
      <c r="EQ98" s="51">
        <v>26182.031824412876</v>
      </c>
      <c r="ER98" s="51">
        <v>10325.835402406032</v>
      </c>
      <c r="ES98" s="51">
        <v>28728.095929508152</v>
      </c>
      <c r="ET98" s="51">
        <v>6029.3619249550029</v>
      </c>
      <c r="EU98" s="51">
        <v>11780.734592651268</v>
      </c>
      <c r="EV98" s="51">
        <v>3382714.1861798503</v>
      </c>
      <c r="EW98" s="51">
        <v>1485956.2723518657</v>
      </c>
      <c r="EX98" s="51">
        <v>2469785.6451414349</v>
      </c>
      <c r="EY98" s="51">
        <v>364917.70854334865</v>
      </c>
      <c r="EZ98" s="51">
        <v>479069.20063535619</v>
      </c>
      <c r="FA98" s="51">
        <v>58987.230754367098</v>
      </c>
      <c r="FB98" s="51">
        <v>22971.905764504292</v>
      </c>
      <c r="FC98" s="51">
        <v>24065.786758925278</v>
      </c>
      <c r="FD98" s="51">
        <v>19437.641442313077</v>
      </c>
      <c r="FE98" s="51">
        <v>12972.475406653568</v>
      </c>
      <c r="FF98" s="51">
        <v>165609.52974829997</v>
      </c>
      <c r="FG98" s="51">
        <v>173415.88583918251</v>
      </c>
      <c r="FH98" s="51">
        <v>53458.964294757148</v>
      </c>
      <c r="FI98" s="51">
        <v>517110.86246251175</v>
      </c>
      <c r="FJ98" s="51">
        <v>42806.433072497675</v>
      </c>
      <c r="FK98" s="58">
        <v>34283339.39363315</v>
      </c>
      <c r="FL98" s="59">
        <v>81145867.930437997</v>
      </c>
      <c r="FM98" s="62">
        <v>81145867.930437997</v>
      </c>
      <c r="FN98" s="62">
        <v>0</v>
      </c>
      <c r="FO98" s="59">
        <v>3151447.9260737449</v>
      </c>
      <c r="FP98" s="62">
        <v>0</v>
      </c>
      <c r="FQ98" s="59">
        <v>3151447.9260737449</v>
      </c>
      <c r="FR98" s="62">
        <v>85826782.317605793</v>
      </c>
      <c r="FS98" s="62">
        <v>0</v>
      </c>
      <c r="FT98" s="59">
        <v>85826782.317605793</v>
      </c>
      <c r="FU98" s="59">
        <v>204407437.56775069</v>
      </c>
      <c r="FW98" s="60">
        <f>+[1]Supply!FS98</f>
        <v>204407437.56775069</v>
      </c>
      <c r="FX98" s="61">
        <f t="shared" si="1"/>
        <v>0</v>
      </c>
    </row>
    <row r="99" spans="1:180" s="63" customFormat="1" ht="14.4" x14ac:dyDescent="0.3">
      <c r="A99" s="86" t="s">
        <v>124</v>
      </c>
      <c r="B99" s="43">
        <v>95</v>
      </c>
      <c r="C99" s="51">
        <v>0</v>
      </c>
      <c r="D99" s="51">
        <v>0</v>
      </c>
      <c r="E99" s="51">
        <v>0</v>
      </c>
      <c r="F99" s="51">
        <v>0</v>
      </c>
      <c r="G99" s="51">
        <v>0</v>
      </c>
      <c r="H99" s="51">
        <v>0</v>
      </c>
      <c r="I99" s="51">
        <v>0</v>
      </c>
      <c r="J99" s="51">
        <v>0</v>
      </c>
      <c r="K99" s="51">
        <v>0</v>
      </c>
      <c r="L99" s="51">
        <v>0</v>
      </c>
      <c r="M99" s="51">
        <v>0</v>
      </c>
      <c r="N99" s="51">
        <v>0</v>
      </c>
      <c r="O99" s="51">
        <v>56.357744746747052</v>
      </c>
      <c r="P99" s="51">
        <v>0</v>
      </c>
      <c r="Q99" s="51">
        <v>0</v>
      </c>
      <c r="R99" s="51">
        <v>0</v>
      </c>
      <c r="S99" s="51">
        <v>4.7190335664976404</v>
      </c>
      <c r="T99" s="51">
        <v>0</v>
      </c>
      <c r="U99" s="51">
        <v>0</v>
      </c>
      <c r="V99" s="51">
        <v>0</v>
      </c>
      <c r="W99" s="51">
        <v>0</v>
      </c>
      <c r="X99" s="51">
        <v>5.9603892144406796</v>
      </c>
      <c r="Y99" s="51">
        <v>0</v>
      </c>
      <c r="Z99" s="51">
        <v>0</v>
      </c>
      <c r="AA99" s="51">
        <v>0</v>
      </c>
      <c r="AB99" s="51">
        <v>0</v>
      </c>
      <c r="AC99" s="51">
        <v>311.19396183951341</v>
      </c>
      <c r="AD99" s="51">
        <v>0</v>
      </c>
      <c r="AE99" s="51">
        <v>0</v>
      </c>
      <c r="AF99" s="51">
        <v>0</v>
      </c>
      <c r="AG99" s="51">
        <v>0</v>
      </c>
      <c r="AH99" s="51">
        <v>71.338072103641792</v>
      </c>
      <c r="AI99" s="51">
        <v>1.3839283844579382</v>
      </c>
      <c r="AJ99" s="51">
        <v>0</v>
      </c>
      <c r="AK99" s="51">
        <v>0</v>
      </c>
      <c r="AL99" s="51">
        <v>0</v>
      </c>
      <c r="AM99" s="51">
        <v>0</v>
      </c>
      <c r="AN99" s="51">
        <v>0</v>
      </c>
      <c r="AO99" s="51">
        <v>0</v>
      </c>
      <c r="AP99" s="51">
        <v>10.597866639741151</v>
      </c>
      <c r="AQ99" s="51">
        <v>0</v>
      </c>
      <c r="AR99" s="51">
        <v>0.26194812459635908</v>
      </c>
      <c r="AS99" s="51">
        <v>0</v>
      </c>
      <c r="AT99" s="51">
        <v>0</v>
      </c>
      <c r="AU99" s="51">
        <v>0</v>
      </c>
      <c r="AV99" s="51">
        <v>0</v>
      </c>
      <c r="AW99" s="51">
        <v>0</v>
      </c>
      <c r="AX99" s="51">
        <v>0</v>
      </c>
      <c r="AY99" s="51">
        <v>0</v>
      </c>
      <c r="AZ99" s="51">
        <v>0</v>
      </c>
      <c r="BA99" s="51">
        <v>0</v>
      </c>
      <c r="BB99" s="51">
        <v>0</v>
      </c>
      <c r="BC99" s="51">
        <v>69.772180191561233</v>
      </c>
      <c r="BD99" s="51">
        <v>0</v>
      </c>
      <c r="BE99" s="51">
        <v>163.68011567872966</v>
      </c>
      <c r="BF99" s="51">
        <v>7.4158864640607085</v>
      </c>
      <c r="BG99" s="51">
        <v>57.898020592686898</v>
      </c>
      <c r="BH99" s="51">
        <v>0</v>
      </c>
      <c r="BI99" s="51">
        <v>0</v>
      </c>
      <c r="BJ99" s="51">
        <v>0</v>
      </c>
      <c r="BK99" s="51">
        <v>0</v>
      </c>
      <c r="BL99" s="51">
        <v>0</v>
      </c>
      <c r="BM99" s="51">
        <v>0</v>
      </c>
      <c r="BN99" s="51">
        <v>0</v>
      </c>
      <c r="BO99" s="51">
        <v>0</v>
      </c>
      <c r="BP99" s="51">
        <v>157.44490084322911</v>
      </c>
      <c r="BQ99" s="51">
        <v>5.4570618512842026</v>
      </c>
      <c r="BR99" s="51">
        <v>268.02829783204737</v>
      </c>
      <c r="BS99" s="51">
        <v>150.26189224255364</v>
      </c>
      <c r="BT99" s="51">
        <v>63.943672301607876</v>
      </c>
      <c r="BU99" s="51">
        <v>17.983904452350444</v>
      </c>
      <c r="BV99" s="51">
        <v>822.01824303387286</v>
      </c>
      <c r="BW99" s="51">
        <v>1.8351942778342503</v>
      </c>
      <c r="BX99" s="51">
        <v>11.471298446125036</v>
      </c>
      <c r="BY99" s="51">
        <v>527.93977823262355</v>
      </c>
      <c r="BZ99" s="51">
        <v>423.48012627500577</v>
      </c>
      <c r="CA99" s="51">
        <v>0</v>
      </c>
      <c r="CB99" s="51">
        <v>0</v>
      </c>
      <c r="CC99" s="51">
        <v>0</v>
      </c>
      <c r="CD99" s="51">
        <v>0</v>
      </c>
      <c r="CE99" s="51">
        <v>0</v>
      </c>
      <c r="CF99" s="51">
        <v>0</v>
      </c>
      <c r="CG99" s="51">
        <v>346.74431603388382</v>
      </c>
      <c r="CH99" s="51">
        <v>0</v>
      </c>
      <c r="CI99" s="51">
        <v>0</v>
      </c>
      <c r="CJ99" s="51">
        <v>0</v>
      </c>
      <c r="CK99" s="51">
        <v>0</v>
      </c>
      <c r="CL99" s="51">
        <v>111.79303542572569</v>
      </c>
      <c r="CM99" s="51">
        <v>0</v>
      </c>
      <c r="CN99" s="51">
        <v>0</v>
      </c>
      <c r="CO99" s="51">
        <v>0</v>
      </c>
      <c r="CP99" s="51">
        <v>0</v>
      </c>
      <c r="CQ99" s="51">
        <v>0</v>
      </c>
      <c r="CR99" s="51">
        <v>5.9481218492791808</v>
      </c>
      <c r="CS99" s="51">
        <v>47859.880268001463</v>
      </c>
      <c r="CT99" s="51">
        <v>0</v>
      </c>
      <c r="CU99" s="51">
        <v>44.079629908744501</v>
      </c>
      <c r="CV99" s="51">
        <v>29.465258530398327</v>
      </c>
      <c r="CW99" s="51">
        <v>0</v>
      </c>
      <c r="CX99" s="51">
        <v>0</v>
      </c>
      <c r="CY99" s="51">
        <v>0</v>
      </c>
      <c r="CZ99" s="51">
        <v>0</v>
      </c>
      <c r="DA99" s="51">
        <v>0</v>
      </c>
      <c r="DB99" s="51">
        <v>310.94073290254767</v>
      </c>
      <c r="DC99" s="51">
        <v>4.6542000655573945</v>
      </c>
      <c r="DD99" s="51">
        <v>0</v>
      </c>
      <c r="DE99" s="51">
        <v>5225.9944150996935</v>
      </c>
      <c r="DF99" s="51">
        <v>0</v>
      </c>
      <c r="DG99" s="51">
        <v>1886.7553435452824</v>
      </c>
      <c r="DH99" s="51">
        <v>14.795747174397862</v>
      </c>
      <c r="DI99" s="51">
        <v>0</v>
      </c>
      <c r="DJ99" s="51">
        <v>44.078067150012323</v>
      </c>
      <c r="DK99" s="51">
        <v>521.54779537689524</v>
      </c>
      <c r="DL99" s="51">
        <v>82886.471508213843</v>
      </c>
      <c r="DM99" s="51">
        <v>0</v>
      </c>
      <c r="DN99" s="51">
        <v>0</v>
      </c>
      <c r="DO99" s="51">
        <v>0</v>
      </c>
      <c r="DP99" s="51">
        <v>0</v>
      </c>
      <c r="DQ99" s="51">
        <v>0</v>
      </c>
      <c r="DR99" s="51">
        <v>50.343285408158295</v>
      </c>
      <c r="DS99" s="51">
        <v>0</v>
      </c>
      <c r="DT99" s="51">
        <v>0</v>
      </c>
      <c r="DU99" s="51">
        <v>41.166966606635555</v>
      </c>
      <c r="DV99" s="51">
        <v>0</v>
      </c>
      <c r="DW99" s="51">
        <v>1151.0654231040992</v>
      </c>
      <c r="DX99" s="51">
        <v>404.20302226348957</v>
      </c>
      <c r="DY99" s="51">
        <v>103.63058686682696</v>
      </c>
      <c r="DZ99" s="51">
        <v>121.16327512845008</v>
      </c>
      <c r="EA99" s="51">
        <v>663.9319259309616</v>
      </c>
      <c r="EB99" s="51">
        <v>2035.900048707304</v>
      </c>
      <c r="EC99" s="51">
        <v>0</v>
      </c>
      <c r="ED99" s="51">
        <v>0</v>
      </c>
      <c r="EE99" s="51">
        <v>10992.463843401294</v>
      </c>
      <c r="EF99" s="51">
        <v>0</v>
      </c>
      <c r="EG99" s="51">
        <v>0</v>
      </c>
      <c r="EH99" s="51">
        <v>0</v>
      </c>
      <c r="EI99" s="51">
        <v>5101.6743740819174</v>
      </c>
      <c r="EJ99" s="51">
        <v>0</v>
      </c>
      <c r="EK99" s="51">
        <v>0</v>
      </c>
      <c r="EL99" s="51">
        <v>477.18597199079227</v>
      </c>
      <c r="EM99" s="51">
        <v>34.335850465568953</v>
      </c>
      <c r="EN99" s="51">
        <v>130.73189319329182</v>
      </c>
      <c r="EO99" s="51">
        <v>59.95614532738179</v>
      </c>
      <c r="EP99" s="51">
        <v>0</v>
      </c>
      <c r="EQ99" s="51">
        <v>41.688690361651609</v>
      </c>
      <c r="ER99" s="51">
        <v>0</v>
      </c>
      <c r="ES99" s="51">
        <v>1.8236568639641504</v>
      </c>
      <c r="ET99" s="51">
        <v>0</v>
      </c>
      <c r="EU99" s="51">
        <v>0</v>
      </c>
      <c r="EV99" s="51">
        <v>0</v>
      </c>
      <c r="EW99" s="51">
        <v>2576.1999174696025</v>
      </c>
      <c r="EX99" s="51">
        <v>58588.98770870539</v>
      </c>
      <c r="EY99" s="51">
        <v>7191.2146311762563</v>
      </c>
      <c r="EZ99" s="51">
        <v>868.0937820147808</v>
      </c>
      <c r="FA99" s="51">
        <v>304.97971439417614</v>
      </c>
      <c r="FB99" s="51">
        <v>9.4005408937766983</v>
      </c>
      <c r="FC99" s="51">
        <v>8464.7703478670064</v>
      </c>
      <c r="FD99" s="51">
        <v>12.860780008109023</v>
      </c>
      <c r="FE99" s="51">
        <v>0</v>
      </c>
      <c r="FF99" s="51">
        <v>91423.028241672844</v>
      </c>
      <c r="FG99" s="51">
        <v>2256.1153425415846</v>
      </c>
      <c r="FH99" s="51">
        <v>12.287099042887656</v>
      </c>
      <c r="FI99" s="51">
        <v>0</v>
      </c>
      <c r="FJ99" s="51">
        <v>0</v>
      </c>
      <c r="FK99" s="58">
        <v>335622.79502210114</v>
      </c>
      <c r="FL99" s="59">
        <v>4587128.1787023256</v>
      </c>
      <c r="FM99" s="62">
        <v>4587128.1787023256</v>
      </c>
      <c r="FN99" s="62">
        <v>0</v>
      </c>
      <c r="FO99" s="59">
        <v>6875040.9528572448</v>
      </c>
      <c r="FP99" s="62">
        <v>6126347.6247527543</v>
      </c>
      <c r="FQ99" s="59">
        <v>748693.32810449041</v>
      </c>
      <c r="FR99" s="62">
        <v>20600544.377470698</v>
      </c>
      <c r="FS99" s="62">
        <v>0</v>
      </c>
      <c r="FT99" s="59">
        <v>20600544.377470698</v>
      </c>
      <c r="FU99" s="59">
        <v>32398336.304052368</v>
      </c>
      <c r="FW99" s="60">
        <f>+[1]Supply!FS99</f>
        <v>32398336.304052368</v>
      </c>
      <c r="FX99" s="61">
        <f t="shared" si="1"/>
        <v>0</v>
      </c>
    </row>
    <row r="100" spans="1:180" s="63" customFormat="1" ht="14.4" x14ac:dyDescent="0.3">
      <c r="A100" s="86" t="s">
        <v>125</v>
      </c>
      <c r="B100" s="43">
        <v>96</v>
      </c>
      <c r="C100" s="51">
        <v>0</v>
      </c>
      <c r="D100" s="51">
        <v>0</v>
      </c>
      <c r="E100" s="51">
        <v>0</v>
      </c>
      <c r="F100" s="51">
        <v>0</v>
      </c>
      <c r="G100" s="51">
        <v>0</v>
      </c>
      <c r="H100" s="51">
        <v>166.52589449498328</v>
      </c>
      <c r="I100" s="51">
        <v>0</v>
      </c>
      <c r="J100" s="51">
        <v>0</v>
      </c>
      <c r="K100" s="51">
        <v>2521.7292698660267</v>
      </c>
      <c r="L100" s="51">
        <v>0</v>
      </c>
      <c r="M100" s="51">
        <v>140.90855375068421</v>
      </c>
      <c r="N100" s="51">
        <v>906.55795799726388</v>
      </c>
      <c r="O100" s="51">
        <v>6.3584753946942767</v>
      </c>
      <c r="P100" s="51">
        <v>0</v>
      </c>
      <c r="Q100" s="51">
        <v>0</v>
      </c>
      <c r="R100" s="51">
        <v>258.20242632953847</v>
      </c>
      <c r="S100" s="51">
        <v>540.18725701790572</v>
      </c>
      <c r="T100" s="51">
        <v>255.29915675989062</v>
      </c>
      <c r="U100" s="51">
        <v>76.091115128597139</v>
      </c>
      <c r="V100" s="51">
        <v>899.15712826462254</v>
      </c>
      <c r="W100" s="51">
        <v>0</v>
      </c>
      <c r="X100" s="51">
        <v>2.9801946072203398</v>
      </c>
      <c r="Y100" s="51">
        <v>0</v>
      </c>
      <c r="Z100" s="51">
        <v>9915.8756159965014</v>
      </c>
      <c r="AA100" s="51">
        <v>0</v>
      </c>
      <c r="AB100" s="51">
        <v>1124.4754583610184</v>
      </c>
      <c r="AC100" s="51">
        <v>766.20560825015923</v>
      </c>
      <c r="AD100" s="51">
        <v>0</v>
      </c>
      <c r="AE100" s="51">
        <v>90633.113079833347</v>
      </c>
      <c r="AF100" s="51">
        <v>0</v>
      </c>
      <c r="AG100" s="51">
        <v>0</v>
      </c>
      <c r="AH100" s="51">
        <v>161.49264481321839</v>
      </c>
      <c r="AI100" s="51">
        <v>0</v>
      </c>
      <c r="AJ100" s="51">
        <v>0</v>
      </c>
      <c r="AK100" s="51">
        <v>49.855707998932267</v>
      </c>
      <c r="AL100" s="51">
        <v>948.12459401099147</v>
      </c>
      <c r="AM100" s="51">
        <v>31.719441164662182</v>
      </c>
      <c r="AN100" s="51">
        <v>117.99509084346353</v>
      </c>
      <c r="AO100" s="51">
        <v>0</v>
      </c>
      <c r="AP100" s="51">
        <v>15.790491370005196</v>
      </c>
      <c r="AQ100" s="51">
        <v>0</v>
      </c>
      <c r="AR100" s="51">
        <v>401.35503705811368</v>
      </c>
      <c r="AS100" s="51">
        <v>119.8652811135895</v>
      </c>
      <c r="AT100" s="51">
        <v>2.7878917098943985</v>
      </c>
      <c r="AU100" s="51">
        <v>2.3600660775569602</v>
      </c>
      <c r="AV100" s="51">
        <v>198.94301273835018</v>
      </c>
      <c r="AW100" s="51">
        <v>0</v>
      </c>
      <c r="AX100" s="51">
        <v>91.655803258477221</v>
      </c>
      <c r="AY100" s="51">
        <v>0</v>
      </c>
      <c r="AZ100" s="51">
        <v>44.167517767489649</v>
      </c>
      <c r="BA100" s="51">
        <v>1395.7906577559418</v>
      </c>
      <c r="BB100" s="51">
        <v>276.22924621068915</v>
      </c>
      <c r="BC100" s="51">
        <v>2366.3877293536075</v>
      </c>
      <c r="BD100" s="51">
        <v>138.50804656220456</v>
      </c>
      <c r="BE100" s="51">
        <v>103.54077486639221</v>
      </c>
      <c r="BF100" s="51">
        <v>121.33266976246776</v>
      </c>
      <c r="BG100" s="51">
        <v>227.95228166132435</v>
      </c>
      <c r="BH100" s="51">
        <v>92.662826677746921</v>
      </c>
      <c r="BI100" s="51">
        <v>0</v>
      </c>
      <c r="BJ100" s="51">
        <v>0</v>
      </c>
      <c r="BK100" s="51">
        <v>0</v>
      </c>
      <c r="BL100" s="51">
        <v>255.13525976883795</v>
      </c>
      <c r="BM100" s="51">
        <v>0</v>
      </c>
      <c r="BN100" s="51">
        <v>69.891966543448092</v>
      </c>
      <c r="BO100" s="51">
        <v>16378.175259504584</v>
      </c>
      <c r="BP100" s="51">
        <v>1191.9485133067756</v>
      </c>
      <c r="BQ100" s="51">
        <v>8074.1944071823336</v>
      </c>
      <c r="BR100" s="51">
        <v>57.978668658339423</v>
      </c>
      <c r="BS100" s="51">
        <v>52.434438446748516</v>
      </c>
      <c r="BT100" s="51">
        <v>151.51121102946956</v>
      </c>
      <c r="BU100" s="51">
        <v>272.88169849728763</v>
      </c>
      <c r="BV100" s="51">
        <v>446.00790718466305</v>
      </c>
      <c r="BW100" s="51">
        <v>20.500488992893203</v>
      </c>
      <c r="BX100" s="51">
        <v>235.78807222364171</v>
      </c>
      <c r="BY100" s="51">
        <v>2.9293807759583115</v>
      </c>
      <c r="BZ100" s="51">
        <v>3798.1496778012565</v>
      </c>
      <c r="CA100" s="51">
        <v>13.148127963459029</v>
      </c>
      <c r="CB100" s="51">
        <v>0</v>
      </c>
      <c r="CC100" s="51">
        <v>0</v>
      </c>
      <c r="CD100" s="51">
        <v>529.95321268737348</v>
      </c>
      <c r="CE100" s="51">
        <v>114.27154457229396</v>
      </c>
      <c r="CF100" s="51">
        <v>0</v>
      </c>
      <c r="CG100" s="51">
        <v>0</v>
      </c>
      <c r="CH100" s="51">
        <v>0</v>
      </c>
      <c r="CI100" s="51">
        <v>33.166214633022541</v>
      </c>
      <c r="CJ100" s="51">
        <v>0</v>
      </c>
      <c r="CK100" s="51">
        <v>51.797382777407442</v>
      </c>
      <c r="CL100" s="51">
        <v>89.546624437270182</v>
      </c>
      <c r="CM100" s="51">
        <v>0</v>
      </c>
      <c r="CN100" s="51">
        <v>24.669003906600306</v>
      </c>
      <c r="CO100" s="51">
        <v>10.769137468943315</v>
      </c>
      <c r="CP100" s="51">
        <v>0</v>
      </c>
      <c r="CQ100" s="51">
        <v>0</v>
      </c>
      <c r="CR100" s="51">
        <v>286.47371807001201</v>
      </c>
      <c r="CS100" s="51">
        <v>1.8026336756030497</v>
      </c>
      <c r="CT100" s="51">
        <v>2393631.8276639781</v>
      </c>
      <c r="CU100" s="51">
        <v>0</v>
      </c>
      <c r="CV100" s="51">
        <v>355.93271204163278</v>
      </c>
      <c r="CW100" s="51">
        <v>16.735266918968865</v>
      </c>
      <c r="CX100" s="51">
        <v>0</v>
      </c>
      <c r="CY100" s="51">
        <v>0</v>
      </c>
      <c r="CZ100" s="51">
        <v>0</v>
      </c>
      <c r="DA100" s="51">
        <v>0</v>
      </c>
      <c r="DB100" s="51">
        <v>257.5574736799997</v>
      </c>
      <c r="DC100" s="51">
        <v>0</v>
      </c>
      <c r="DD100" s="51">
        <v>23514.536197191315</v>
      </c>
      <c r="DE100" s="51">
        <v>93.955189860282616</v>
      </c>
      <c r="DF100" s="51">
        <v>17.136892329343457</v>
      </c>
      <c r="DG100" s="51">
        <v>27.61399184267546</v>
      </c>
      <c r="DH100" s="51">
        <v>88.269471406031244</v>
      </c>
      <c r="DI100" s="51">
        <v>1482.2770573352032</v>
      </c>
      <c r="DJ100" s="51">
        <v>178.32296270431894</v>
      </c>
      <c r="DK100" s="51">
        <v>0</v>
      </c>
      <c r="DL100" s="51">
        <v>43150.39018718752</v>
      </c>
      <c r="DM100" s="51">
        <v>0</v>
      </c>
      <c r="DN100" s="51">
        <v>0</v>
      </c>
      <c r="DO100" s="51">
        <v>88.141329723063379</v>
      </c>
      <c r="DP100" s="51">
        <v>11.795968365370852</v>
      </c>
      <c r="DQ100" s="51">
        <v>0</v>
      </c>
      <c r="DR100" s="51">
        <v>259.73607070268775</v>
      </c>
      <c r="DS100" s="51">
        <v>0</v>
      </c>
      <c r="DT100" s="51">
        <v>0</v>
      </c>
      <c r="DU100" s="51">
        <v>1121.5389857485577</v>
      </c>
      <c r="DV100" s="51">
        <v>0</v>
      </c>
      <c r="DW100" s="51">
        <v>2432.6511731687347</v>
      </c>
      <c r="DX100" s="51">
        <v>213.01403646917547</v>
      </c>
      <c r="DY100" s="51">
        <v>110.27711141287953</v>
      </c>
      <c r="DZ100" s="51">
        <v>36.164523441993246</v>
      </c>
      <c r="EA100" s="51">
        <v>0</v>
      </c>
      <c r="EB100" s="51">
        <v>0</v>
      </c>
      <c r="EC100" s="51">
        <v>68.324540374776021</v>
      </c>
      <c r="ED100" s="51">
        <v>0</v>
      </c>
      <c r="EE100" s="51">
        <v>0</v>
      </c>
      <c r="EF100" s="51">
        <v>0</v>
      </c>
      <c r="EG100" s="51">
        <v>0</v>
      </c>
      <c r="EH100" s="51">
        <v>0</v>
      </c>
      <c r="EI100" s="51">
        <v>1443.6966392812335</v>
      </c>
      <c r="EJ100" s="51">
        <v>0</v>
      </c>
      <c r="EK100" s="51">
        <v>0</v>
      </c>
      <c r="EL100" s="51">
        <v>5.1225467767295898</v>
      </c>
      <c r="EM100" s="51">
        <v>5483.326595550242</v>
      </c>
      <c r="EN100" s="51">
        <v>158.894965293317</v>
      </c>
      <c r="EO100" s="51">
        <v>0.15815492237165629</v>
      </c>
      <c r="EP100" s="51">
        <v>9043.6155729224574</v>
      </c>
      <c r="EQ100" s="51">
        <v>19.802407261709213</v>
      </c>
      <c r="ER100" s="51">
        <v>0</v>
      </c>
      <c r="ES100" s="51">
        <v>1.6292780673934062</v>
      </c>
      <c r="ET100" s="51">
        <v>435.95438906019217</v>
      </c>
      <c r="EU100" s="51">
        <v>30.174709539545823</v>
      </c>
      <c r="EV100" s="51">
        <v>12246.640164493017</v>
      </c>
      <c r="EW100" s="51">
        <v>909.7461662741041</v>
      </c>
      <c r="EX100" s="51">
        <v>32038.953931336815</v>
      </c>
      <c r="EY100" s="51">
        <v>28749.45185901568</v>
      </c>
      <c r="EZ100" s="51">
        <v>3261537.9477797984</v>
      </c>
      <c r="FA100" s="51">
        <v>31791.225529845011</v>
      </c>
      <c r="FB100" s="51">
        <v>4080.0905186999976</v>
      </c>
      <c r="FC100" s="51">
        <v>16556.127142476977</v>
      </c>
      <c r="FD100" s="51">
        <v>0</v>
      </c>
      <c r="FE100" s="51">
        <v>0</v>
      </c>
      <c r="FF100" s="51">
        <v>1658.6571260691187</v>
      </c>
      <c r="FG100" s="51">
        <v>1390.0133647196978</v>
      </c>
      <c r="FH100" s="51">
        <v>0</v>
      </c>
      <c r="FI100" s="51">
        <v>1238.2990382578828</v>
      </c>
      <c r="FJ100" s="51">
        <v>0</v>
      </c>
      <c r="FK100" s="58">
        <v>6023261.0352404797</v>
      </c>
      <c r="FL100" s="59">
        <v>1564461.60297347</v>
      </c>
      <c r="FM100" s="62">
        <v>1564461.60297347</v>
      </c>
      <c r="FN100" s="62">
        <v>0</v>
      </c>
      <c r="FO100" s="59">
        <v>6789515.2280906383</v>
      </c>
      <c r="FP100" s="62">
        <v>4120573.6824942566</v>
      </c>
      <c r="FQ100" s="59">
        <v>2668941.5455963816</v>
      </c>
      <c r="FR100" s="62">
        <v>7042177.5613756999</v>
      </c>
      <c r="FS100" s="62">
        <v>0</v>
      </c>
      <c r="FT100" s="59">
        <v>7042177.5613756999</v>
      </c>
      <c r="FU100" s="59">
        <v>21419415.427680288</v>
      </c>
      <c r="FW100" s="60">
        <f>+[1]Supply!FS100</f>
        <v>21419415.427680288</v>
      </c>
      <c r="FX100" s="61">
        <f t="shared" si="1"/>
        <v>0</v>
      </c>
    </row>
    <row r="101" spans="1:180" s="63" customFormat="1" ht="14.4" x14ac:dyDescent="0.3">
      <c r="A101" s="86" t="s">
        <v>126</v>
      </c>
      <c r="B101" s="43">
        <v>97</v>
      </c>
      <c r="C101" s="51">
        <v>121304.41934987935</v>
      </c>
      <c r="D101" s="51">
        <v>56793.092393924788</v>
      </c>
      <c r="E101" s="51">
        <v>29063.044630448625</v>
      </c>
      <c r="F101" s="51">
        <v>9530.6138420964053</v>
      </c>
      <c r="G101" s="51">
        <v>14327.570046817553</v>
      </c>
      <c r="H101" s="51">
        <v>2392291.4674653062</v>
      </c>
      <c r="I101" s="51">
        <v>7489.7061838829923</v>
      </c>
      <c r="J101" s="51">
        <v>1305835.7614350144</v>
      </c>
      <c r="K101" s="51">
        <v>108197.66531319825</v>
      </c>
      <c r="L101" s="51">
        <v>369.97474296887759</v>
      </c>
      <c r="M101" s="51">
        <v>3154.8756898613592</v>
      </c>
      <c r="N101" s="51">
        <v>310600.426728277</v>
      </c>
      <c r="O101" s="51">
        <v>44431.446538505224</v>
      </c>
      <c r="P101" s="51">
        <v>3146.2863428387227</v>
      </c>
      <c r="Q101" s="51">
        <v>17298.1829712818</v>
      </c>
      <c r="R101" s="51">
        <v>11417.225725538552</v>
      </c>
      <c r="S101" s="51">
        <v>54519.108168344625</v>
      </c>
      <c r="T101" s="51">
        <v>110123.76158676742</v>
      </c>
      <c r="U101" s="51">
        <v>18211.915276312702</v>
      </c>
      <c r="V101" s="51">
        <v>132071.09143512754</v>
      </c>
      <c r="W101" s="51">
        <v>1101.3215360263</v>
      </c>
      <c r="X101" s="51">
        <v>34630.721381191877</v>
      </c>
      <c r="Y101" s="51">
        <v>2448.4946962107078</v>
      </c>
      <c r="Z101" s="51">
        <v>23617.411002765526</v>
      </c>
      <c r="AA101" s="51">
        <v>2158.1164700700556</v>
      </c>
      <c r="AB101" s="51">
        <v>420271.78546195145</v>
      </c>
      <c r="AC101" s="51">
        <v>76285.975299095051</v>
      </c>
      <c r="AD101" s="51">
        <v>54238.385730173308</v>
      </c>
      <c r="AE101" s="51">
        <v>8582.0360496753001</v>
      </c>
      <c r="AF101" s="51">
        <v>139188.18288488107</v>
      </c>
      <c r="AG101" s="51">
        <v>11866.409984650238</v>
      </c>
      <c r="AH101" s="51">
        <v>29327.68878353636</v>
      </c>
      <c r="AI101" s="51">
        <v>13473.417719952573</v>
      </c>
      <c r="AJ101" s="51">
        <v>785244.36567664053</v>
      </c>
      <c r="AK101" s="51">
        <v>114627.60521836819</v>
      </c>
      <c r="AL101" s="51">
        <v>112024.2845794165</v>
      </c>
      <c r="AM101" s="51">
        <v>38302.394495023938</v>
      </c>
      <c r="AN101" s="51">
        <v>241278.3530170875</v>
      </c>
      <c r="AO101" s="51">
        <v>1053.9325743514387</v>
      </c>
      <c r="AP101" s="51">
        <v>15835.360926446019</v>
      </c>
      <c r="AQ101" s="51">
        <v>16029.595122635545</v>
      </c>
      <c r="AR101" s="51">
        <v>23999.017622016083</v>
      </c>
      <c r="AS101" s="51">
        <v>1682.8678232660341</v>
      </c>
      <c r="AT101" s="51">
        <v>3037.325568451145</v>
      </c>
      <c r="AU101" s="51">
        <v>5781236.1862998372</v>
      </c>
      <c r="AV101" s="51">
        <v>22556.203383188124</v>
      </c>
      <c r="AW101" s="51">
        <v>314164.60698815837</v>
      </c>
      <c r="AX101" s="51">
        <v>1112.5813099417358</v>
      </c>
      <c r="AY101" s="51">
        <v>61106.824789137274</v>
      </c>
      <c r="AZ101" s="51">
        <v>18991.557027653856</v>
      </c>
      <c r="BA101" s="51">
        <v>173749.4689915099</v>
      </c>
      <c r="BB101" s="51">
        <v>56179.964327912203</v>
      </c>
      <c r="BC101" s="51">
        <v>5024608.1905405447</v>
      </c>
      <c r="BD101" s="51">
        <v>925751.0393597316</v>
      </c>
      <c r="BE101" s="51">
        <v>534586.25533933158</v>
      </c>
      <c r="BF101" s="51">
        <v>225606.21536601501</v>
      </c>
      <c r="BG101" s="51">
        <v>250827.04095791717</v>
      </c>
      <c r="BH101" s="51">
        <v>205559.44580522974</v>
      </c>
      <c r="BI101" s="51">
        <v>37197.952989757978</v>
      </c>
      <c r="BJ101" s="51">
        <v>1666.1062887129385</v>
      </c>
      <c r="BK101" s="51">
        <v>93.088947791984197</v>
      </c>
      <c r="BL101" s="51">
        <v>18421.249658224297</v>
      </c>
      <c r="BM101" s="51">
        <v>492580.59103075042</v>
      </c>
      <c r="BN101" s="51">
        <v>8081.5136402479693</v>
      </c>
      <c r="BO101" s="51">
        <v>3525.1138664195328</v>
      </c>
      <c r="BP101" s="51">
        <v>101962.2649967772</v>
      </c>
      <c r="BQ101" s="51">
        <v>116395.59686960928</v>
      </c>
      <c r="BR101" s="51">
        <v>45366.864127657966</v>
      </c>
      <c r="BS101" s="51">
        <v>331787.47101672558</v>
      </c>
      <c r="BT101" s="51">
        <v>26476.85402372323</v>
      </c>
      <c r="BU101" s="51">
        <v>37410.950559390178</v>
      </c>
      <c r="BV101" s="51">
        <v>46372.937789580115</v>
      </c>
      <c r="BW101" s="51">
        <v>440370.83722049551</v>
      </c>
      <c r="BX101" s="51">
        <v>66425.838653377519</v>
      </c>
      <c r="BY101" s="51">
        <v>31105.419846460976</v>
      </c>
      <c r="BZ101" s="51">
        <v>818591.03016155702</v>
      </c>
      <c r="CA101" s="51">
        <v>4735640.3894132813</v>
      </c>
      <c r="CB101" s="51">
        <v>25594.733017505067</v>
      </c>
      <c r="CC101" s="51">
        <v>809891.814054569</v>
      </c>
      <c r="CD101" s="51">
        <v>17395.601767227909</v>
      </c>
      <c r="CE101" s="51">
        <v>42867.730724154149</v>
      </c>
      <c r="CF101" s="51">
        <v>946473.08295670454</v>
      </c>
      <c r="CG101" s="51">
        <v>7081.2596941116481</v>
      </c>
      <c r="CH101" s="51">
        <v>3599.9326947397876</v>
      </c>
      <c r="CI101" s="51">
        <v>16543.914842701382</v>
      </c>
      <c r="CJ101" s="51">
        <v>2381.7602559814372</v>
      </c>
      <c r="CK101" s="51">
        <v>65094.103456909492</v>
      </c>
      <c r="CL101" s="51">
        <v>11506.725172826762</v>
      </c>
      <c r="CM101" s="51">
        <v>43954.105821740792</v>
      </c>
      <c r="CN101" s="51">
        <v>75384.199765657555</v>
      </c>
      <c r="CO101" s="51">
        <v>7323.6803161843745</v>
      </c>
      <c r="CP101" s="51">
        <v>5614.683012067223</v>
      </c>
      <c r="CQ101" s="51">
        <v>9018.7405963109977</v>
      </c>
      <c r="CR101" s="51">
        <v>501521.05566395295</v>
      </c>
      <c r="CS101" s="51">
        <v>129538.51762130717</v>
      </c>
      <c r="CT101" s="51">
        <v>2617.0901618181992</v>
      </c>
      <c r="CU101" s="51">
        <v>729457.07892490912</v>
      </c>
      <c r="CV101" s="51">
        <v>189506.95693426783</v>
      </c>
      <c r="CW101" s="51">
        <v>198694.92202578811</v>
      </c>
      <c r="CX101" s="51">
        <v>371.22955604572905</v>
      </c>
      <c r="CY101" s="51">
        <v>3276.4662474669444</v>
      </c>
      <c r="CZ101" s="51">
        <v>1407411.5629200451</v>
      </c>
      <c r="DA101" s="51">
        <v>2560.7135441742557</v>
      </c>
      <c r="DB101" s="51">
        <v>298699.29350719193</v>
      </c>
      <c r="DC101" s="51">
        <v>22919.674582867323</v>
      </c>
      <c r="DD101" s="51">
        <v>3032871.7628046605</v>
      </c>
      <c r="DE101" s="51">
        <v>1488140.6177910066</v>
      </c>
      <c r="DF101" s="51">
        <v>16093.691788306787</v>
      </c>
      <c r="DG101" s="51">
        <v>206607.37141634146</v>
      </c>
      <c r="DH101" s="51">
        <v>499685.41020532424</v>
      </c>
      <c r="DI101" s="51">
        <v>753504.96080361004</v>
      </c>
      <c r="DJ101" s="51">
        <v>98617.234456229722</v>
      </c>
      <c r="DK101" s="51">
        <v>183143.14370210748</v>
      </c>
      <c r="DL101" s="51">
        <v>2373087.4974687663</v>
      </c>
      <c r="DM101" s="51">
        <v>2334.7964685985003</v>
      </c>
      <c r="DN101" s="51">
        <v>1399.6794849682472</v>
      </c>
      <c r="DO101" s="51">
        <v>34487.710926936823</v>
      </c>
      <c r="DP101" s="51">
        <v>88274.749922917617</v>
      </c>
      <c r="DQ101" s="51">
        <v>3542.2596482658928</v>
      </c>
      <c r="DR101" s="51">
        <v>69074.823329178311</v>
      </c>
      <c r="DS101" s="51">
        <v>0</v>
      </c>
      <c r="DT101" s="51">
        <v>0</v>
      </c>
      <c r="DU101" s="51">
        <v>5190472.205677527</v>
      </c>
      <c r="DV101" s="51">
        <v>15251.212183172889</v>
      </c>
      <c r="DW101" s="51">
        <v>439907.27576693665</v>
      </c>
      <c r="DX101" s="51">
        <v>246340.52858290565</v>
      </c>
      <c r="DY101" s="51">
        <v>20710.171847349484</v>
      </c>
      <c r="DZ101" s="51">
        <v>14587.391930380109</v>
      </c>
      <c r="EA101" s="51">
        <v>8259.3758807814811</v>
      </c>
      <c r="EB101" s="51">
        <v>199437.34256344815</v>
      </c>
      <c r="EC101" s="51">
        <v>50463.915222918811</v>
      </c>
      <c r="ED101" s="51">
        <v>6765.3653203594113</v>
      </c>
      <c r="EE101" s="51">
        <v>340112.47961806838</v>
      </c>
      <c r="EF101" s="51">
        <v>4966.9256473582009</v>
      </c>
      <c r="EG101" s="51">
        <v>53476.021291526995</v>
      </c>
      <c r="EH101" s="51">
        <v>317971.56696398294</v>
      </c>
      <c r="EI101" s="51">
        <v>689647.43122868612</v>
      </c>
      <c r="EJ101" s="51">
        <v>43439.864646650283</v>
      </c>
      <c r="EK101" s="51">
        <v>43326.637328290592</v>
      </c>
      <c r="EL101" s="51">
        <v>170930.6404020683</v>
      </c>
      <c r="EM101" s="51">
        <v>52520.443132728615</v>
      </c>
      <c r="EN101" s="51">
        <v>271768.82191172621</v>
      </c>
      <c r="EO101" s="51">
        <v>28045.658673411381</v>
      </c>
      <c r="EP101" s="51">
        <v>9202.1054887293521</v>
      </c>
      <c r="EQ101" s="51">
        <v>8176.1720499849444</v>
      </c>
      <c r="ER101" s="51">
        <v>17412.33434516647</v>
      </c>
      <c r="ES101" s="51">
        <v>27878.475233429592</v>
      </c>
      <c r="ET101" s="51">
        <v>6907.8858742187049</v>
      </c>
      <c r="EU101" s="51">
        <v>10540.193699434911</v>
      </c>
      <c r="EV101" s="51">
        <v>68283.887511069464</v>
      </c>
      <c r="EW101" s="51">
        <v>728525.22202844545</v>
      </c>
      <c r="EX101" s="51">
        <v>201172.89055935407</v>
      </c>
      <c r="EY101" s="51">
        <v>80500.082312991333</v>
      </c>
      <c r="EZ101" s="51">
        <v>530240.46509607462</v>
      </c>
      <c r="FA101" s="51">
        <v>11980.443644446392</v>
      </c>
      <c r="FB101" s="51">
        <v>4973.0506486999175</v>
      </c>
      <c r="FC101" s="51">
        <v>10362.241225896611</v>
      </c>
      <c r="FD101" s="51">
        <v>4909.3014894069192</v>
      </c>
      <c r="FE101" s="51">
        <v>1902.0609022976214</v>
      </c>
      <c r="FF101" s="51">
        <v>42319.798294564251</v>
      </c>
      <c r="FG101" s="51">
        <v>72900.57198730942</v>
      </c>
      <c r="FH101" s="51">
        <v>37461.446080074784</v>
      </c>
      <c r="FI101" s="51">
        <v>106416.84713631451</v>
      </c>
      <c r="FJ101" s="51">
        <v>6852.4427962098598</v>
      </c>
      <c r="FK101" s="58">
        <v>52500475.871357769</v>
      </c>
      <c r="FL101" s="59">
        <v>5823643.2003533002</v>
      </c>
      <c r="FM101" s="62">
        <v>5823643.2003533002</v>
      </c>
      <c r="FN101" s="62">
        <v>0</v>
      </c>
      <c r="FO101" s="59">
        <v>19863342.222347021</v>
      </c>
      <c r="FP101" s="62">
        <v>18430155.369116902</v>
      </c>
      <c r="FQ101" s="59">
        <v>1433186.8532301188</v>
      </c>
      <c r="FR101" s="62">
        <v>18432228.687831901</v>
      </c>
      <c r="FS101" s="62">
        <v>0</v>
      </c>
      <c r="FT101" s="59">
        <v>18432228.687831901</v>
      </c>
      <c r="FU101" s="59">
        <v>96619689.981889993</v>
      </c>
      <c r="FW101" s="60">
        <f>+[1]Supply!FS101</f>
        <v>96619689.981889993</v>
      </c>
      <c r="FX101" s="61">
        <f t="shared" si="1"/>
        <v>0</v>
      </c>
    </row>
    <row r="102" spans="1:180" s="63" customFormat="1" ht="14.4" x14ac:dyDescent="0.3">
      <c r="A102" s="86" t="s">
        <v>127</v>
      </c>
      <c r="B102" s="43">
        <v>98</v>
      </c>
      <c r="C102" s="51">
        <v>144670.5503119599</v>
      </c>
      <c r="D102" s="51">
        <v>29278.393342824842</v>
      </c>
      <c r="E102" s="51">
        <v>29156.421498440424</v>
      </c>
      <c r="F102" s="51">
        <v>7298.7831849163395</v>
      </c>
      <c r="G102" s="51">
        <v>19384.85769703695</v>
      </c>
      <c r="H102" s="51">
        <v>72873.385008565936</v>
      </c>
      <c r="I102" s="51">
        <v>100283.25986136287</v>
      </c>
      <c r="J102" s="51">
        <v>52861.539761086839</v>
      </c>
      <c r="K102" s="51">
        <v>61279.275719665733</v>
      </c>
      <c r="L102" s="51">
        <v>430.80831165006447</v>
      </c>
      <c r="M102" s="51">
        <v>9855.4019282353329</v>
      </c>
      <c r="N102" s="51">
        <v>104115.34322900612</v>
      </c>
      <c r="O102" s="51">
        <v>84646.374920831964</v>
      </c>
      <c r="P102" s="51">
        <v>51721.413059013532</v>
      </c>
      <c r="Q102" s="51">
        <v>2252.2789026818828</v>
      </c>
      <c r="R102" s="51">
        <v>6838.846234446135</v>
      </c>
      <c r="S102" s="51">
        <v>38812.010694514116</v>
      </c>
      <c r="T102" s="51">
        <v>58944.933351815213</v>
      </c>
      <c r="U102" s="51">
        <v>3237.479633515205</v>
      </c>
      <c r="V102" s="51">
        <v>1134267.1224988776</v>
      </c>
      <c r="W102" s="51">
        <v>0</v>
      </c>
      <c r="X102" s="51">
        <v>32853.684394029879</v>
      </c>
      <c r="Y102" s="51">
        <v>2339.1630094515954</v>
      </c>
      <c r="Z102" s="51">
        <v>10128.102630457362</v>
      </c>
      <c r="AA102" s="51">
        <v>2444.4038749248975</v>
      </c>
      <c r="AB102" s="51">
        <v>910818.07385714294</v>
      </c>
      <c r="AC102" s="51">
        <v>86639.386471968275</v>
      </c>
      <c r="AD102" s="51">
        <v>144315.50190176215</v>
      </c>
      <c r="AE102" s="51">
        <v>5261894.2260295441</v>
      </c>
      <c r="AF102" s="51">
        <v>211849.49213405114</v>
      </c>
      <c r="AG102" s="51">
        <v>225999.88106063395</v>
      </c>
      <c r="AH102" s="51">
        <v>236118.45834819003</v>
      </c>
      <c r="AI102" s="51">
        <v>4676.1144218794079</v>
      </c>
      <c r="AJ102" s="51">
        <v>11749.384563497144</v>
      </c>
      <c r="AK102" s="51">
        <v>149186.86224773829</v>
      </c>
      <c r="AL102" s="51">
        <v>91962.362173985093</v>
      </c>
      <c r="AM102" s="51">
        <v>39625.719322853925</v>
      </c>
      <c r="AN102" s="51">
        <v>5179.6469057028789</v>
      </c>
      <c r="AO102" s="51">
        <v>151405.90251028718</v>
      </c>
      <c r="AP102" s="51">
        <v>74358.500135605369</v>
      </c>
      <c r="AQ102" s="51">
        <v>28308.282406194601</v>
      </c>
      <c r="AR102" s="51">
        <v>204350.1723799445</v>
      </c>
      <c r="AS102" s="51">
        <v>7201.189466500633</v>
      </c>
      <c r="AT102" s="51">
        <v>10681.156937236688</v>
      </c>
      <c r="AU102" s="51">
        <v>292497.46003123472</v>
      </c>
      <c r="AV102" s="51">
        <v>381831.31296588969</v>
      </c>
      <c r="AW102" s="51">
        <v>20649.137971272346</v>
      </c>
      <c r="AX102" s="51">
        <v>89450.045942349694</v>
      </c>
      <c r="AY102" s="51">
        <v>53451.442371754471</v>
      </c>
      <c r="AZ102" s="51">
        <v>4887.1733541672274</v>
      </c>
      <c r="BA102" s="51">
        <v>175761.304422688</v>
      </c>
      <c r="BB102" s="51">
        <v>51359.096599697645</v>
      </c>
      <c r="BC102" s="51">
        <v>371687.37178645615</v>
      </c>
      <c r="BD102" s="51">
        <v>112318.17062616078</v>
      </c>
      <c r="BE102" s="51">
        <v>191527.7122795929</v>
      </c>
      <c r="BF102" s="51">
        <v>142718.01833386777</v>
      </c>
      <c r="BG102" s="51">
        <v>374528.80322961177</v>
      </c>
      <c r="BH102" s="51">
        <v>59258.954242588734</v>
      </c>
      <c r="BI102" s="51">
        <v>12479.083435350498</v>
      </c>
      <c r="BJ102" s="51">
        <v>547449.30783791922</v>
      </c>
      <c r="BK102" s="51">
        <v>4311.2633590796559</v>
      </c>
      <c r="BL102" s="51">
        <v>36062.942477752062</v>
      </c>
      <c r="BM102" s="51">
        <v>380060.49523670104</v>
      </c>
      <c r="BN102" s="51">
        <v>36088.72240038657</v>
      </c>
      <c r="BO102" s="51">
        <v>66363.368181412792</v>
      </c>
      <c r="BP102" s="51">
        <v>66610.114365215224</v>
      </c>
      <c r="BQ102" s="51">
        <v>94282.068637073928</v>
      </c>
      <c r="BR102" s="51">
        <v>104265.54507745654</v>
      </c>
      <c r="BS102" s="51">
        <v>447179.58670504153</v>
      </c>
      <c r="BT102" s="51">
        <v>159633.84163316491</v>
      </c>
      <c r="BU102" s="51">
        <v>141217.4544691265</v>
      </c>
      <c r="BV102" s="51">
        <v>78517.50760062164</v>
      </c>
      <c r="BW102" s="51">
        <v>192676.26254618529</v>
      </c>
      <c r="BX102" s="51">
        <v>735271.28017706797</v>
      </c>
      <c r="BY102" s="51">
        <v>195767.39473872684</v>
      </c>
      <c r="BZ102" s="51">
        <v>913832.93815723271</v>
      </c>
      <c r="CA102" s="51">
        <v>361586.6698379881</v>
      </c>
      <c r="CB102" s="51">
        <v>434153.85251484701</v>
      </c>
      <c r="CC102" s="51">
        <v>26473.623700876127</v>
      </c>
      <c r="CD102" s="51">
        <v>26293.986093220072</v>
      </c>
      <c r="CE102" s="51">
        <v>194406.54009388192</v>
      </c>
      <c r="CF102" s="51">
        <v>137288.67750276832</v>
      </c>
      <c r="CG102" s="51">
        <v>147463.26392845108</v>
      </c>
      <c r="CH102" s="51">
        <v>1914.42327436084</v>
      </c>
      <c r="CI102" s="51">
        <v>27378.343245127275</v>
      </c>
      <c r="CJ102" s="51">
        <v>11572.710039554437</v>
      </c>
      <c r="CK102" s="51">
        <v>67896.419421602186</v>
      </c>
      <c r="CL102" s="51">
        <v>35272.168840365521</v>
      </c>
      <c r="CM102" s="51">
        <v>42486.432998080287</v>
      </c>
      <c r="CN102" s="51">
        <v>37626.67341215253</v>
      </c>
      <c r="CO102" s="51">
        <v>1481483.5287942912</v>
      </c>
      <c r="CP102" s="51">
        <v>79321.909701341399</v>
      </c>
      <c r="CQ102" s="51">
        <v>8351.5388871462837</v>
      </c>
      <c r="CR102" s="51">
        <v>294419.18528962432</v>
      </c>
      <c r="CS102" s="51">
        <v>61265.954025566534</v>
      </c>
      <c r="CT102" s="51">
        <v>4283.5572148930332</v>
      </c>
      <c r="CU102" s="51">
        <v>58972.891829003413</v>
      </c>
      <c r="CV102" s="51">
        <v>1833800.7086462444</v>
      </c>
      <c r="CW102" s="51">
        <v>3137349.7101681163</v>
      </c>
      <c r="CX102" s="51">
        <v>43252.254860618974</v>
      </c>
      <c r="CY102" s="51">
        <v>17909.484680646725</v>
      </c>
      <c r="CZ102" s="51">
        <v>88377.595779350915</v>
      </c>
      <c r="DA102" s="51">
        <v>14855.223824545465</v>
      </c>
      <c r="DB102" s="51">
        <v>55719.929811875489</v>
      </c>
      <c r="DC102" s="51">
        <v>13926.858186487616</v>
      </c>
      <c r="DD102" s="51">
        <v>181985.28773332399</v>
      </c>
      <c r="DE102" s="51">
        <v>308908.41794885672</v>
      </c>
      <c r="DF102" s="51">
        <v>88606.00137855651</v>
      </c>
      <c r="DG102" s="51">
        <v>358332.2734102559</v>
      </c>
      <c r="DH102" s="51">
        <v>176372.54209479148</v>
      </c>
      <c r="DI102" s="51">
        <v>571353.17697149585</v>
      </c>
      <c r="DJ102" s="51">
        <v>87958.977092994362</v>
      </c>
      <c r="DK102" s="51">
        <v>31335.447755055076</v>
      </c>
      <c r="DL102" s="51">
        <v>2071261.5899649432</v>
      </c>
      <c r="DM102" s="51">
        <v>8876.3660026412563</v>
      </c>
      <c r="DN102" s="51">
        <v>1949.153531893495</v>
      </c>
      <c r="DO102" s="51">
        <v>99623.118346247589</v>
      </c>
      <c r="DP102" s="51">
        <v>130719.13665990792</v>
      </c>
      <c r="DQ102" s="51">
        <v>41553.365765161667</v>
      </c>
      <c r="DR102" s="51">
        <v>2162587.3290229784</v>
      </c>
      <c r="DS102" s="51">
        <v>6595444.1376713403</v>
      </c>
      <c r="DT102" s="51">
        <v>1207361.1039851962</v>
      </c>
      <c r="DU102" s="51">
        <v>643410.69889046473</v>
      </c>
      <c r="DV102" s="51">
        <v>8727.7549101873483</v>
      </c>
      <c r="DW102" s="51">
        <v>296006.04114644561</v>
      </c>
      <c r="DX102" s="51">
        <v>162950.33902280239</v>
      </c>
      <c r="DY102" s="51">
        <v>15587.330169505252</v>
      </c>
      <c r="DZ102" s="51">
        <v>6955.1475457084762</v>
      </c>
      <c r="EA102" s="51">
        <v>35013.498935162715</v>
      </c>
      <c r="EB102" s="51">
        <v>262119.33667216904</v>
      </c>
      <c r="EC102" s="51">
        <v>26635.624692976515</v>
      </c>
      <c r="ED102" s="51">
        <v>12499.443022310385</v>
      </c>
      <c r="EE102" s="51">
        <v>506467.07488748571</v>
      </c>
      <c r="EF102" s="51">
        <v>1662.8426726738321</v>
      </c>
      <c r="EG102" s="51">
        <v>100404.40294685021</v>
      </c>
      <c r="EH102" s="51">
        <v>9596.2857054008691</v>
      </c>
      <c r="EI102" s="51">
        <v>551514.31306570431</v>
      </c>
      <c r="EJ102" s="51">
        <v>16761.977940038771</v>
      </c>
      <c r="EK102" s="51">
        <v>10260.993191507496</v>
      </c>
      <c r="EL102" s="51">
        <v>374872.08408311527</v>
      </c>
      <c r="EM102" s="51">
        <v>41180.014904007185</v>
      </c>
      <c r="EN102" s="51">
        <v>28239.982586027869</v>
      </c>
      <c r="EO102" s="51">
        <v>11201.381849670968</v>
      </c>
      <c r="EP102" s="51">
        <v>1674.3681563639711</v>
      </c>
      <c r="EQ102" s="51">
        <v>217504.09118096586</v>
      </c>
      <c r="ER102" s="51">
        <v>4402.4496614865548</v>
      </c>
      <c r="ES102" s="51">
        <v>29610.586766860746</v>
      </c>
      <c r="ET102" s="51">
        <v>8735.5587216203985</v>
      </c>
      <c r="EU102" s="51">
        <v>20612.975862284504</v>
      </c>
      <c r="EV102" s="51">
        <v>20492.529066708918</v>
      </c>
      <c r="EW102" s="51">
        <v>855830.20994134445</v>
      </c>
      <c r="EX102" s="51">
        <v>238597.28819188985</v>
      </c>
      <c r="EY102" s="51">
        <v>116823.98071553747</v>
      </c>
      <c r="EZ102" s="51">
        <v>286063.37112114072</v>
      </c>
      <c r="FA102" s="51">
        <v>9203.7330171044632</v>
      </c>
      <c r="FB102" s="51">
        <v>6358.2456494264306</v>
      </c>
      <c r="FC102" s="51">
        <v>6602.1725591039058</v>
      </c>
      <c r="FD102" s="51">
        <v>6784.054422204078</v>
      </c>
      <c r="FE102" s="51">
        <v>5245.5885778280644</v>
      </c>
      <c r="FF102" s="51">
        <v>165405.62608485291</v>
      </c>
      <c r="FG102" s="51">
        <v>32601.948052497741</v>
      </c>
      <c r="FH102" s="51">
        <v>20006.126836823991</v>
      </c>
      <c r="FI102" s="51">
        <v>72387.820508433026</v>
      </c>
      <c r="FJ102" s="51">
        <v>0</v>
      </c>
      <c r="FK102" s="58">
        <v>44566630.16340024</v>
      </c>
      <c r="FL102" s="59">
        <v>1467133.560695535</v>
      </c>
      <c r="FM102" s="62">
        <v>1467133.560695535</v>
      </c>
      <c r="FN102" s="62">
        <v>0</v>
      </c>
      <c r="FO102" s="59">
        <v>-249332.64810344437</v>
      </c>
      <c r="FP102" s="62">
        <v>0</v>
      </c>
      <c r="FQ102" s="59">
        <v>-249332.64810344437</v>
      </c>
      <c r="FR102" s="62">
        <v>0</v>
      </c>
      <c r="FS102" s="62">
        <v>0</v>
      </c>
      <c r="FT102" s="59">
        <v>0</v>
      </c>
      <c r="FU102" s="59">
        <v>45784431.075992331</v>
      </c>
      <c r="FW102" s="60">
        <f>+[1]Supply!FS102</f>
        <v>45784431.075992331</v>
      </c>
      <c r="FX102" s="61">
        <f t="shared" si="1"/>
        <v>0</v>
      </c>
    </row>
    <row r="103" spans="1:180" s="63" customFormat="1" ht="14.4" x14ac:dyDescent="0.3">
      <c r="A103" s="86" t="s">
        <v>128</v>
      </c>
      <c r="B103" s="43">
        <v>99</v>
      </c>
      <c r="C103" s="51">
        <v>1854529.1423998107</v>
      </c>
      <c r="D103" s="51">
        <v>55575.050875830988</v>
      </c>
      <c r="E103" s="51">
        <v>46929.983323882574</v>
      </c>
      <c r="F103" s="51">
        <v>65821.550806945845</v>
      </c>
      <c r="G103" s="51">
        <v>437678.14168534859</v>
      </c>
      <c r="H103" s="51">
        <v>822454.59261240554</v>
      </c>
      <c r="I103" s="51">
        <v>81242.535587829421</v>
      </c>
      <c r="J103" s="51">
        <v>102810.63257494217</v>
      </c>
      <c r="K103" s="51">
        <v>491549.33915734629</v>
      </c>
      <c r="L103" s="51">
        <v>1590.7886108294135</v>
      </c>
      <c r="M103" s="51">
        <v>93904.973718550566</v>
      </c>
      <c r="N103" s="51">
        <v>196959.86839829775</v>
      </c>
      <c r="O103" s="51">
        <v>336029.50546382274</v>
      </c>
      <c r="P103" s="51">
        <v>70399.261644231214</v>
      </c>
      <c r="Q103" s="51">
        <v>11704.367671008791</v>
      </c>
      <c r="R103" s="51">
        <v>39267.269839815075</v>
      </c>
      <c r="S103" s="51">
        <v>694111.99139284145</v>
      </c>
      <c r="T103" s="51">
        <v>486141.90293625352</v>
      </c>
      <c r="U103" s="51">
        <v>75575.057942602754</v>
      </c>
      <c r="V103" s="51">
        <v>3646091.7203262174</v>
      </c>
      <c r="W103" s="51">
        <v>21426.939074111455</v>
      </c>
      <c r="X103" s="51">
        <v>53451.806220794606</v>
      </c>
      <c r="Y103" s="51">
        <v>10876.607114500806</v>
      </c>
      <c r="Z103" s="51">
        <v>17748.633143766718</v>
      </c>
      <c r="AA103" s="51">
        <v>6767.3978942110971</v>
      </c>
      <c r="AB103" s="51">
        <v>40044.59489455961</v>
      </c>
      <c r="AC103" s="51">
        <v>627302.2253957676</v>
      </c>
      <c r="AD103" s="51">
        <v>559844.70662319229</v>
      </c>
      <c r="AE103" s="51">
        <v>502780.72289118648</v>
      </c>
      <c r="AF103" s="51">
        <v>238792.82741623625</v>
      </c>
      <c r="AG103" s="51">
        <v>1028584.8939611872</v>
      </c>
      <c r="AH103" s="51">
        <v>614397.47422607802</v>
      </c>
      <c r="AI103" s="51">
        <v>288956.07350025786</v>
      </c>
      <c r="AJ103" s="51">
        <v>471286.77777053148</v>
      </c>
      <c r="AK103" s="51">
        <v>632798.31362535234</v>
      </c>
      <c r="AL103" s="51">
        <v>1606823.2929129163</v>
      </c>
      <c r="AM103" s="51">
        <v>309075.37613366579</v>
      </c>
      <c r="AN103" s="51">
        <v>75836.056269553927</v>
      </c>
      <c r="AO103" s="51">
        <v>211902.31496438224</v>
      </c>
      <c r="AP103" s="51">
        <v>603642.13395079609</v>
      </c>
      <c r="AQ103" s="51">
        <v>91452.970746213628</v>
      </c>
      <c r="AR103" s="51">
        <v>360324.07569123618</v>
      </c>
      <c r="AS103" s="51">
        <v>31285.123341351926</v>
      </c>
      <c r="AT103" s="51">
        <v>69165.308739822038</v>
      </c>
      <c r="AU103" s="51">
        <v>3663096.1199847888</v>
      </c>
      <c r="AV103" s="51">
        <v>2376062.9555968316</v>
      </c>
      <c r="AW103" s="51">
        <v>149295.67543256393</v>
      </c>
      <c r="AX103" s="51">
        <v>113729.62713031819</v>
      </c>
      <c r="AY103" s="51">
        <v>431646.90324306127</v>
      </c>
      <c r="AZ103" s="51">
        <v>46841.395681557493</v>
      </c>
      <c r="BA103" s="51">
        <v>2344800.045707834</v>
      </c>
      <c r="BB103" s="51">
        <v>682297.06633817102</v>
      </c>
      <c r="BC103" s="51">
        <v>1909916.4122087369</v>
      </c>
      <c r="BD103" s="51">
        <v>607644.32448696275</v>
      </c>
      <c r="BE103" s="51">
        <v>1416451.1542321602</v>
      </c>
      <c r="BF103" s="51">
        <v>1116623.4553245509</v>
      </c>
      <c r="BG103" s="51">
        <v>1752389.6737352612</v>
      </c>
      <c r="BH103" s="51">
        <v>372682.14234669768</v>
      </c>
      <c r="BI103" s="51">
        <v>11290.480781230614</v>
      </c>
      <c r="BJ103" s="51">
        <v>747725.86744084454</v>
      </c>
      <c r="BK103" s="51">
        <v>6144.5494183396995</v>
      </c>
      <c r="BL103" s="51">
        <v>1467563.7260470067</v>
      </c>
      <c r="BM103" s="51">
        <v>327733.90318588127</v>
      </c>
      <c r="BN103" s="51">
        <v>178114.03555798432</v>
      </c>
      <c r="BO103" s="51">
        <v>37472.02416528538</v>
      </c>
      <c r="BP103" s="51">
        <v>237723.37490632845</v>
      </c>
      <c r="BQ103" s="51">
        <v>273598.95819519478</v>
      </c>
      <c r="BR103" s="51">
        <v>738129.4282652922</v>
      </c>
      <c r="BS103" s="51">
        <v>2488298.4425035161</v>
      </c>
      <c r="BT103" s="51">
        <v>311453.96801066829</v>
      </c>
      <c r="BU103" s="51">
        <v>1334632.9763926289</v>
      </c>
      <c r="BV103" s="51">
        <v>4837414.2057255497</v>
      </c>
      <c r="BW103" s="51">
        <v>1362602.2678332811</v>
      </c>
      <c r="BX103" s="51">
        <v>3559385.6043179389</v>
      </c>
      <c r="BY103" s="51">
        <v>606775.61684869113</v>
      </c>
      <c r="BZ103" s="51">
        <v>3359195.7283157683</v>
      </c>
      <c r="CA103" s="51">
        <v>604254.38131894881</v>
      </c>
      <c r="CB103" s="51">
        <v>231332.5277825988</v>
      </c>
      <c r="CC103" s="51">
        <v>154274.12039409747</v>
      </c>
      <c r="CD103" s="51">
        <v>114008.07982738582</v>
      </c>
      <c r="CE103" s="51">
        <v>246944.00438406959</v>
      </c>
      <c r="CF103" s="51">
        <v>203209.09279401883</v>
      </c>
      <c r="CG103" s="51">
        <v>230871.03601122388</v>
      </c>
      <c r="CH103" s="51">
        <v>56328.877695002331</v>
      </c>
      <c r="CI103" s="51">
        <v>76112.894715521936</v>
      </c>
      <c r="CJ103" s="51">
        <v>58252.833667093706</v>
      </c>
      <c r="CK103" s="51">
        <v>326008.55652896554</v>
      </c>
      <c r="CL103" s="51">
        <v>77332.049183992509</v>
      </c>
      <c r="CM103" s="51">
        <v>164623.77694356028</v>
      </c>
      <c r="CN103" s="51">
        <v>157010.45996219679</v>
      </c>
      <c r="CO103" s="51">
        <v>48109.633215482208</v>
      </c>
      <c r="CP103" s="51">
        <v>314360.92255458701</v>
      </c>
      <c r="CQ103" s="51">
        <v>1211180.3887098446</v>
      </c>
      <c r="CR103" s="51">
        <v>2186134.3335777633</v>
      </c>
      <c r="CS103" s="51">
        <v>271642.537326366</v>
      </c>
      <c r="CT103" s="51">
        <v>77083.064475253821</v>
      </c>
      <c r="CU103" s="51">
        <v>246748.70607649101</v>
      </c>
      <c r="CV103" s="51">
        <v>366507.72930692765</v>
      </c>
      <c r="CW103" s="51">
        <v>3599330.6447397755</v>
      </c>
      <c r="CX103" s="51">
        <v>5405.9696951746446</v>
      </c>
      <c r="CY103" s="51">
        <v>674377.62822290359</v>
      </c>
      <c r="CZ103" s="51">
        <v>1163163.3692404707</v>
      </c>
      <c r="DA103" s="51">
        <v>150004.51327380928</v>
      </c>
      <c r="DB103" s="51">
        <v>211097.16293424089</v>
      </c>
      <c r="DC103" s="51">
        <v>1705.4135929254232</v>
      </c>
      <c r="DD103" s="51">
        <v>499047.51889491366</v>
      </c>
      <c r="DE103" s="51">
        <v>530721.33971264958</v>
      </c>
      <c r="DF103" s="51">
        <v>7482.1749653280522</v>
      </c>
      <c r="DG103" s="51">
        <v>333240.02597126731</v>
      </c>
      <c r="DH103" s="51">
        <v>233985.61715451238</v>
      </c>
      <c r="DI103" s="51">
        <v>283260.69749767095</v>
      </c>
      <c r="DJ103" s="51">
        <v>288090.36401358503</v>
      </c>
      <c r="DK103" s="51">
        <v>164376.99188478137</v>
      </c>
      <c r="DL103" s="51">
        <v>10592139.73206434</v>
      </c>
      <c r="DM103" s="51">
        <v>22283.957149123122</v>
      </c>
      <c r="DN103" s="51">
        <v>2712.2905704949499</v>
      </c>
      <c r="DO103" s="51">
        <v>105438.03845425758</v>
      </c>
      <c r="DP103" s="51">
        <v>101926.09817505731</v>
      </c>
      <c r="DQ103" s="51">
        <v>4499.0948373505926</v>
      </c>
      <c r="DR103" s="51">
        <v>41177.950603004378</v>
      </c>
      <c r="DS103" s="51">
        <v>30202.975795540013</v>
      </c>
      <c r="DT103" s="51">
        <v>5528.9526283542145</v>
      </c>
      <c r="DU103" s="51">
        <v>917187.92594787397</v>
      </c>
      <c r="DV103" s="51">
        <v>41551.432872751655</v>
      </c>
      <c r="DW103" s="51">
        <v>2003458.7518238253</v>
      </c>
      <c r="DX103" s="51">
        <v>2370154.9954103227</v>
      </c>
      <c r="DY103" s="51">
        <v>56585.17084743936</v>
      </c>
      <c r="DZ103" s="51">
        <v>35399.033492895847</v>
      </c>
      <c r="EA103" s="51">
        <v>181390.74562003009</v>
      </c>
      <c r="EB103" s="51">
        <v>1891070.4446707042</v>
      </c>
      <c r="EC103" s="51">
        <v>111681.71528285214</v>
      </c>
      <c r="ED103" s="51">
        <v>19407.096274840231</v>
      </c>
      <c r="EE103" s="51">
        <v>1487547.2438738642</v>
      </c>
      <c r="EF103" s="51">
        <v>31313.009612050562</v>
      </c>
      <c r="EG103" s="51">
        <v>85637.628677408109</v>
      </c>
      <c r="EH103" s="51">
        <v>24796.236160642697</v>
      </c>
      <c r="EI103" s="51">
        <v>1734806.8047414206</v>
      </c>
      <c r="EJ103" s="51">
        <v>44297.157101212128</v>
      </c>
      <c r="EK103" s="51">
        <v>55945.312560908074</v>
      </c>
      <c r="EL103" s="51">
        <v>275365.90330792387</v>
      </c>
      <c r="EM103" s="51">
        <v>99044.726396996994</v>
      </c>
      <c r="EN103" s="51">
        <v>77009.654787068663</v>
      </c>
      <c r="EO103" s="51">
        <v>95931.303261343244</v>
      </c>
      <c r="EP103" s="51">
        <v>9116.5349848660499</v>
      </c>
      <c r="EQ103" s="51">
        <v>26559.628555286985</v>
      </c>
      <c r="ER103" s="51">
        <v>22717.756477388673</v>
      </c>
      <c r="ES103" s="51">
        <v>26917.074213607149</v>
      </c>
      <c r="ET103" s="51">
        <v>11529.314601294927</v>
      </c>
      <c r="EU103" s="51">
        <v>8684.7407752404597</v>
      </c>
      <c r="EV103" s="51">
        <v>48742.696642942785</v>
      </c>
      <c r="EW103" s="51">
        <v>958121.33203538565</v>
      </c>
      <c r="EX103" s="51">
        <v>595393.50298807339</v>
      </c>
      <c r="EY103" s="51">
        <v>221556.19482373152</v>
      </c>
      <c r="EZ103" s="51">
        <v>675789.54284323996</v>
      </c>
      <c r="FA103" s="51">
        <v>36808.554442440371</v>
      </c>
      <c r="FB103" s="51">
        <v>10673.316312874553</v>
      </c>
      <c r="FC103" s="51">
        <v>39521.370333551335</v>
      </c>
      <c r="FD103" s="51">
        <v>18587.91968713556</v>
      </c>
      <c r="FE103" s="51">
        <v>14032.461549218735</v>
      </c>
      <c r="FF103" s="51">
        <v>207822.19948362411</v>
      </c>
      <c r="FG103" s="51">
        <v>81699.93932734149</v>
      </c>
      <c r="FH103" s="51">
        <v>117451.02176009469</v>
      </c>
      <c r="FI103" s="51">
        <v>632406.68318060879</v>
      </c>
      <c r="FJ103" s="51">
        <v>6495.1724099266321</v>
      </c>
      <c r="FK103" s="58">
        <v>98837404.21150659</v>
      </c>
      <c r="FL103" s="59">
        <v>26680597.240448456</v>
      </c>
      <c r="FM103" s="62">
        <v>26680597.240448456</v>
      </c>
      <c r="FN103" s="62">
        <v>0</v>
      </c>
      <c r="FO103" s="59">
        <v>1.280568540096283E-9</v>
      </c>
      <c r="FP103" s="62">
        <v>0</v>
      </c>
      <c r="FQ103" s="59">
        <v>1.280568540096283E-9</v>
      </c>
      <c r="FR103" s="62">
        <v>599549.70705685264</v>
      </c>
      <c r="FS103" s="62">
        <v>0</v>
      </c>
      <c r="FT103" s="59">
        <v>599549.70705685264</v>
      </c>
      <c r="FU103" s="59">
        <v>126117551.1590119</v>
      </c>
      <c r="FW103" s="60">
        <f>+[1]Supply!FS103</f>
        <v>126117551.1590119</v>
      </c>
      <c r="FX103" s="61">
        <f t="shared" si="1"/>
        <v>0</v>
      </c>
    </row>
    <row r="104" spans="1:180" s="63" customFormat="1" ht="14.4" x14ac:dyDescent="0.3">
      <c r="A104" s="86" t="s">
        <v>129</v>
      </c>
      <c r="B104" s="43">
        <v>100</v>
      </c>
      <c r="C104" s="51">
        <v>128.66043194284015</v>
      </c>
      <c r="D104" s="51">
        <v>0</v>
      </c>
      <c r="E104" s="51">
        <v>1.3140407524569411</v>
      </c>
      <c r="F104" s="51">
        <v>0</v>
      </c>
      <c r="G104" s="51">
        <v>0</v>
      </c>
      <c r="H104" s="51">
        <v>26.72077205901174</v>
      </c>
      <c r="I104" s="51">
        <v>3.9804887595555432</v>
      </c>
      <c r="J104" s="51">
        <v>0</v>
      </c>
      <c r="K104" s="51">
        <v>96.230513223675572</v>
      </c>
      <c r="L104" s="51">
        <v>0</v>
      </c>
      <c r="M104" s="51">
        <v>0</v>
      </c>
      <c r="N104" s="51">
        <v>11.946665783389113</v>
      </c>
      <c r="O104" s="51">
        <v>0</v>
      </c>
      <c r="P104" s="51">
        <v>31450.545429715807</v>
      </c>
      <c r="Q104" s="51">
        <v>2.5049486573061763</v>
      </c>
      <c r="R104" s="51">
        <v>0</v>
      </c>
      <c r="S104" s="51">
        <v>289.34218569258945</v>
      </c>
      <c r="T104" s="51">
        <v>44.103520330746143</v>
      </c>
      <c r="U104" s="51">
        <v>61.596630697888358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145.60511951511177</v>
      </c>
      <c r="AC104" s="51">
        <v>40.344955777467376</v>
      </c>
      <c r="AD104" s="51">
        <v>352.77770112302386</v>
      </c>
      <c r="AE104" s="51">
        <v>0</v>
      </c>
      <c r="AF104" s="51">
        <v>2143904.6588984332</v>
      </c>
      <c r="AG104" s="51">
        <v>39.37813511762387</v>
      </c>
      <c r="AH104" s="51">
        <v>158.10308472888789</v>
      </c>
      <c r="AI104" s="51">
        <v>0</v>
      </c>
      <c r="AJ104" s="51">
        <v>0</v>
      </c>
      <c r="AK104" s="51">
        <v>4431.1786836593055</v>
      </c>
      <c r="AL104" s="51">
        <v>8330.7156399104097</v>
      </c>
      <c r="AM104" s="51">
        <v>2191.2317444270029</v>
      </c>
      <c r="AN104" s="51">
        <v>8891.0788965161319</v>
      </c>
      <c r="AO104" s="51">
        <v>3013.2811711469931</v>
      </c>
      <c r="AP104" s="51">
        <v>1.9202305982333165</v>
      </c>
      <c r="AQ104" s="51">
        <v>147.64597221301716</v>
      </c>
      <c r="AR104" s="51">
        <v>13201.046369679283</v>
      </c>
      <c r="AS104" s="51">
        <v>3920.0957174921778</v>
      </c>
      <c r="AT104" s="51">
        <v>824.71749611654479</v>
      </c>
      <c r="AU104" s="51">
        <v>1275.7863737792488</v>
      </c>
      <c r="AV104" s="51">
        <v>1642.1602541039106</v>
      </c>
      <c r="AW104" s="51">
        <v>18.168330704479764</v>
      </c>
      <c r="AX104" s="51">
        <v>161.96699141182842</v>
      </c>
      <c r="AY104" s="51">
        <v>676.53259511220824</v>
      </c>
      <c r="AZ104" s="51">
        <v>115.58093580022259</v>
      </c>
      <c r="BA104" s="51">
        <v>2153.1828606882073</v>
      </c>
      <c r="BB104" s="51">
        <v>9584.6514729079827</v>
      </c>
      <c r="BC104" s="51">
        <v>8347.9702297189942</v>
      </c>
      <c r="BD104" s="51">
        <v>101.85028688335979</v>
      </c>
      <c r="BE104" s="51">
        <v>252.85436991871731</v>
      </c>
      <c r="BF104" s="51">
        <v>1258.7684453999966</v>
      </c>
      <c r="BG104" s="51">
        <v>3104.4450624872284</v>
      </c>
      <c r="BH104" s="51">
        <v>2502.8504978404535</v>
      </c>
      <c r="BI104" s="51">
        <v>0</v>
      </c>
      <c r="BJ104" s="51">
        <v>0</v>
      </c>
      <c r="BK104" s="51">
        <v>0</v>
      </c>
      <c r="BL104" s="51">
        <v>7275.944394154204</v>
      </c>
      <c r="BM104" s="51">
        <v>541734.01593840402</v>
      </c>
      <c r="BN104" s="51">
        <v>102.39556774403721</v>
      </c>
      <c r="BO104" s="51">
        <v>611.18130507059425</v>
      </c>
      <c r="BP104" s="51">
        <v>249.83738623531571</v>
      </c>
      <c r="BQ104" s="51">
        <v>808.2112858071514</v>
      </c>
      <c r="BR104" s="51">
        <v>5884.6626932509125</v>
      </c>
      <c r="BS104" s="51">
        <v>2809.4136997258706</v>
      </c>
      <c r="BT104" s="51">
        <v>10516.091430369543</v>
      </c>
      <c r="BU104" s="51">
        <v>219974.16651102211</v>
      </c>
      <c r="BV104" s="51">
        <v>783.32178417145042</v>
      </c>
      <c r="BW104" s="51">
        <v>100866.97195678377</v>
      </c>
      <c r="BX104" s="51">
        <v>97852.071882596603</v>
      </c>
      <c r="BY104" s="51">
        <v>6755.324055555895</v>
      </c>
      <c r="BZ104" s="51">
        <v>96506.997563838668</v>
      </c>
      <c r="CA104" s="51">
        <v>4382.0927128718513</v>
      </c>
      <c r="CB104" s="51">
        <v>1554.8497143241716</v>
      </c>
      <c r="CC104" s="51">
        <v>118.61373991571834</v>
      </c>
      <c r="CD104" s="51">
        <v>799.32506989576245</v>
      </c>
      <c r="CE104" s="51">
        <v>854.57260298270955</v>
      </c>
      <c r="CF104" s="51">
        <v>9897.5668654318124</v>
      </c>
      <c r="CG104" s="51">
        <v>7070.2759302360237</v>
      </c>
      <c r="CH104" s="51">
        <v>0</v>
      </c>
      <c r="CI104" s="51">
        <v>1020.3319865910991</v>
      </c>
      <c r="CJ104" s="51">
        <v>913.68973192288013</v>
      </c>
      <c r="CK104" s="51">
        <v>407.94950824043838</v>
      </c>
      <c r="CL104" s="51">
        <v>575.81005026405148</v>
      </c>
      <c r="CM104" s="51">
        <v>394.44430570648501</v>
      </c>
      <c r="CN104" s="51">
        <v>6143.8508396599609</v>
      </c>
      <c r="CO104" s="51">
        <v>5275.8037402582968</v>
      </c>
      <c r="CP104" s="51">
        <v>3516.3675561525906</v>
      </c>
      <c r="CQ104" s="51">
        <v>147.64386390857337</v>
      </c>
      <c r="CR104" s="51">
        <v>7445.3688215755828</v>
      </c>
      <c r="CS104" s="51">
        <v>3834.9406489367589</v>
      </c>
      <c r="CT104" s="51">
        <v>249.16724378358481</v>
      </c>
      <c r="CU104" s="51">
        <v>4531.6310836401772</v>
      </c>
      <c r="CV104" s="51">
        <v>591.51628693289786</v>
      </c>
      <c r="CW104" s="51">
        <v>123204.12460080045</v>
      </c>
      <c r="CX104" s="51">
        <v>0</v>
      </c>
      <c r="CY104" s="51">
        <v>789.96263973292093</v>
      </c>
      <c r="CZ104" s="51">
        <v>0.11633047542101924</v>
      </c>
      <c r="DA104" s="51">
        <v>858.68097099212207</v>
      </c>
      <c r="DB104" s="51">
        <v>258.89690408363731</v>
      </c>
      <c r="DC104" s="51">
        <v>0</v>
      </c>
      <c r="DD104" s="51">
        <v>200.14596591911868</v>
      </c>
      <c r="DE104" s="51">
        <v>929.1909029193838</v>
      </c>
      <c r="DF104" s="51">
        <v>0</v>
      </c>
      <c r="DG104" s="51">
        <v>996.40686597506487</v>
      </c>
      <c r="DH104" s="51">
        <v>600.06551241215936</v>
      </c>
      <c r="DI104" s="51">
        <v>697.31551487765842</v>
      </c>
      <c r="DJ104" s="51">
        <v>25.699202282034737</v>
      </c>
      <c r="DK104" s="51">
        <v>1854.9069910121425</v>
      </c>
      <c r="DL104" s="51">
        <v>18020.376019224448</v>
      </c>
      <c r="DM104" s="51">
        <v>0</v>
      </c>
      <c r="DN104" s="51">
        <v>0</v>
      </c>
      <c r="DO104" s="51">
        <v>1319.5694734045692</v>
      </c>
      <c r="DP104" s="51">
        <v>259.76372833088959</v>
      </c>
      <c r="DQ104" s="51">
        <v>22.407165159142707</v>
      </c>
      <c r="DR104" s="51">
        <v>107.81738824434456</v>
      </c>
      <c r="DS104" s="51">
        <v>0</v>
      </c>
      <c r="DT104" s="51">
        <v>0</v>
      </c>
      <c r="DU104" s="51">
        <v>6.2519879475432747</v>
      </c>
      <c r="DV104" s="51">
        <v>0</v>
      </c>
      <c r="DW104" s="51">
        <v>4088.1947514087997</v>
      </c>
      <c r="DX104" s="51">
        <v>86568.208359753262</v>
      </c>
      <c r="DY104" s="51">
        <v>0</v>
      </c>
      <c r="DZ104" s="51">
        <v>3.1804492132790432</v>
      </c>
      <c r="EA104" s="51">
        <v>1.0006292631879692</v>
      </c>
      <c r="EB104" s="51">
        <v>0</v>
      </c>
      <c r="EC104" s="51">
        <v>31.358125837192567</v>
      </c>
      <c r="ED104" s="51">
        <v>78.671298241756631</v>
      </c>
      <c r="EE104" s="51">
        <v>0.28629990926002108</v>
      </c>
      <c r="EF104" s="51">
        <v>0</v>
      </c>
      <c r="EG104" s="51">
        <v>0</v>
      </c>
      <c r="EH104" s="51">
        <v>0</v>
      </c>
      <c r="EI104" s="51">
        <v>5457.0186784207008</v>
      </c>
      <c r="EJ104" s="51">
        <v>0</v>
      </c>
      <c r="EK104" s="51">
        <v>1491.6999246015155</v>
      </c>
      <c r="EL104" s="51">
        <v>37.497701016883717</v>
      </c>
      <c r="EM104" s="51">
        <v>14.378850088119199</v>
      </c>
      <c r="EN104" s="51">
        <v>155.38577579712972</v>
      </c>
      <c r="EO104" s="51">
        <v>1.9502781707247889</v>
      </c>
      <c r="EP104" s="51">
        <v>0</v>
      </c>
      <c r="EQ104" s="51">
        <v>5.4875910373917778</v>
      </c>
      <c r="ER104" s="51">
        <v>0.31057084663938739</v>
      </c>
      <c r="ES104" s="51">
        <v>2.4076416808247507E-2</v>
      </c>
      <c r="ET104" s="51">
        <v>835.13958344464925</v>
      </c>
      <c r="EU104" s="51">
        <v>4.9289500817391483</v>
      </c>
      <c r="EV104" s="51">
        <v>22.968982101772799</v>
      </c>
      <c r="EW104" s="51">
        <v>178.05075947371711</v>
      </c>
      <c r="EX104" s="51">
        <v>1730.8641976977028</v>
      </c>
      <c r="EY104" s="51">
        <v>16.486939286193575</v>
      </c>
      <c r="EZ104" s="51">
        <v>609.5639369210968</v>
      </c>
      <c r="FA104" s="51">
        <v>562.63883669537438</v>
      </c>
      <c r="FB104" s="51">
        <v>1.3000745606319501</v>
      </c>
      <c r="FC104" s="51">
        <v>265.73706400937846</v>
      </c>
      <c r="FD104" s="51">
        <v>0</v>
      </c>
      <c r="FE104" s="51">
        <v>0.15884972719279156</v>
      </c>
      <c r="FF104" s="51">
        <v>206.20612320253144</v>
      </c>
      <c r="FG104" s="51">
        <v>42.871346256360383</v>
      </c>
      <c r="FH104" s="51">
        <v>361.67899731614966</v>
      </c>
      <c r="FI104" s="51">
        <v>85.971894942175609</v>
      </c>
      <c r="FJ104" s="51">
        <v>41.468316655005154</v>
      </c>
      <c r="FK104" s="58">
        <v>3658416.3002849738</v>
      </c>
      <c r="FL104" s="59">
        <v>1464664.2076049999</v>
      </c>
      <c r="FM104" s="62">
        <v>1464664.2076049999</v>
      </c>
      <c r="FN104" s="62">
        <v>0</v>
      </c>
      <c r="FO104" s="59">
        <v>-70401.220739323413</v>
      </c>
      <c r="FP104" s="62">
        <v>0</v>
      </c>
      <c r="FQ104" s="59">
        <v>-70401.220739323413</v>
      </c>
      <c r="FR104" s="62">
        <v>0</v>
      </c>
      <c r="FS104" s="62">
        <v>0</v>
      </c>
      <c r="FT104" s="59">
        <v>0</v>
      </c>
      <c r="FU104" s="59">
        <v>5052679.2871506503</v>
      </c>
      <c r="FW104" s="60">
        <f>+[1]Supply!FS104</f>
        <v>5052679.2871506503</v>
      </c>
      <c r="FX104" s="61">
        <f t="shared" si="1"/>
        <v>0</v>
      </c>
    </row>
    <row r="105" spans="1:180" s="63" customFormat="1" ht="14.4" x14ac:dyDescent="0.3">
      <c r="A105" s="86" t="s">
        <v>130</v>
      </c>
      <c r="B105" s="43">
        <v>101</v>
      </c>
      <c r="C105" s="51">
        <v>544.19392790533254</v>
      </c>
      <c r="D105" s="51">
        <v>48.48295477370921</v>
      </c>
      <c r="E105" s="51">
        <v>620.27514600524842</v>
      </c>
      <c r="F105" s="51">
        <v>77.754727349761922</v>
      </c>
      <c r="G105" s="51">
        <v>14.093266991076772</v>
      </c>
      <c r="H105" s="51">
        <v>398.25859217216345</v>
      </c>
      <c r="I105" s="51">
        <v>8.619425097021137E-2</v>
      </c>
      <c r="J105" s="51">
        <v>9.0727625535838072</v>
      </c>
      <c r="K105" s="51">
        <v>135.89424936468041</v>
      </c>
      <c r="L105" s="51">
        <v>0</v>
      </c>
      <c r="M105" s="51">
        <v>0</v>
      </c>
      <c r="N105" s="51">
        <v>0</v>
      </c>
      <c r="O105" s="51">
        <v>16524.950151977348</v>
      </c>
      <c r="P105" s="51">
        <v>0</v>
      </c>
      <c r="Q105" s="51">
        <v>3.4617798098915742</v>
      </c>
      <c r="R105" s="51">
        <v>0</v>
      </c>
      <c r="S105" s="51">
        <v>1.9152363866990654</v>
      </c>
      <c r="T105" s="51">
        <v>288.21086997080494</v>
      </c>
      <c r="U105" s="51">
        <v>0</v>
      </c>
      <c r="V105" s="51">
        <v>430.45894671866716</v>
      </c>
      <c r="W105" s="51">
        <v>0</v>
      </c>
      <c r="X105" s="51">
        <v>6.6254547104172454</v>
      </c>
      <c r="Y105" s="51">
        <v>0</v>
      </c>
      <c r="Z105" s="51">
        <v>0</v>
      </c>
      <c r="AA105" s="51">
        <v>0</v>
      </c>
      <c r="AB105" s="51">
        <v>1868552.34808186</v>
      </c>
      <c r="AC105" s="51">
        <v>8868.7627881040698</v>
      </c>
      <c r="AD105" s="51">
        <v>0</v>
      </c>
      <c r="AE105" s="51">
        <v>0</v>
      </c>
      <c r="AF105" s="51">
        <v>0</v>
      </c>
      <c r="AG105" s="51">
        <v>0</v>
      </c>
      <c r="AH105" s="51">
        <v>5.3786940889685866</v>
      </c>
      <c r="AI105" s="51">
        <v>0.42994586369532228</v>
      </c>
      <c r="AJ105" s="51">
        <v>0</v>
      </c>
      <c r="AK105" s="51">
        <v>16127.477852667702</v>
      </c>
      <c r="AL105" s="51">
        <v>15615.070882173268</v>
      </c>
      <c r="AM105" s="51">
        <v>1274.9683791888938</v>
      </c>
      <c r="AN105" s="51">
        <v>122.0957991928783</v>
      </c>
      <c r="AO105" s="51">
        <v>5.6936840630216725</v>
      </c>
      <c r="AP105" s="51">
        <v>86.727364834294264</v>
      </c>
      <c r="AQ105" s="51">
        <v>0.4156067702261067</v>
      </c>
      <c r="AR105" s="51">
        <v>284.48711012710294</v>
      </c>
      <c r="AS105" s="51">
        <v>7.5082325604132709</v>
      </c>
      <c r="AT105" s="51">
        <v>26.226936963388468</v>
      </c>
      <c r="AU105" s="51">
        <v>21539.321234503834</v>
      </c>
      <c r="AV105" s="51">
        <v>4834.0349530798085</v>
      </c>
      <c r="AW105" s="51">
        <v>26.847413454250368</v>
      </c>
      <c r="AX105" s="51">
        <v>0</v>
      </c>
      <c r="AY105" s="51">
        <v>21.411251427709942</v>
      </c>
      <c r="AZ105" s="51">
        <v>110.80085028290367</v>
      </c>
      <c r="BA105" s="51">
        <v>1074.8128664462265</v>
      </c>
      <c r="BB105" s="51">
        <v>342.2709364041001</v>
      </c>
      <c r="BC105" s="51">
        <v>3234.3600282652155</v>
      </c>
      <c r="BD105" s="51">
        <v>676.52904193292125</v>
      </c>
      <c r="BE105" s="51">
        <v>64.421626136687067</v>
      </c>
      <c r="BF105" s="51">
        <v>89.289592865978818</v>
      </c>
      <c r="BG105" s="51">
        <v>80844.83958084372</v>
      </c>
      <c r="BH105" s="51">
        <v>10.451883768614747</v>
      </c>
      <c r="BI105" s="51">
        <v>53.559970900709708</v>
      </c>
      <c r="BJ105" s="51">
        <v>0</v>
      </c>
      <c r="BK105" s="51">
        <v>0.15844502045773681</v>
      </c>
      <c r="BL105" s="51">
        <v>0.52771513789303204</v>
      </c>
      <c r="BM105" s="51">
        <v>2.6041254227614044</v>
      </c>
      <c r="BN105" s="51">
        <v>259.7293429363051</v>
      </c>
      <c r="BO105" s="51">
        <v>0</v>
      </c>
      <c r="BP105" s="51">
        <v>2.5345831569827602</v>
      </c>
      <c r="BQ105" s="51">
        <v>3821.8660881417627</v>
      </c>
      <c r="BR105" s="51">
        <v>86.586348667035949</v>
      </c>
      <c r="BS105" s="51">
        <v>582.75054236746917</v>
      </c>
      <c r="BT105" s="51">
        <v>0</v>
      </c>
      <c r="BU105" s="51">
        <v>78.087030614724114</v>
      </c>
      <c r="BV105" s="51">
        <v>0</v>
      </c>
      <c r="BW105" s="51">
        <v>30.539908185520076</v>
      </c>
      <c r="BX105" s="51">
        <v>7539.7915868490109</v>
      </c>
      <c r="BY105" s="51">
        <v>3.2202057236139385</v>
      </c>
      <c r="BZ105" s="51">
        <v>3248.7632487725623</v>
      </c>
      <c r="CA105" s="51">
        <v>0</v>
      </c>
      <c r="CB105" s="51">
        <v>2.5166599454902827</v>
      </c>
      <c r="CC105" s="51">
        <v>0</v>
      </c>
      <c r="CD105" s="51">
        <v>0</v>
      </c>
      <c r="CE105" s="51">
        <v>0</v>
      </c>
      <c r="CF105" s="51">
        <v>0</v>
      </c>
      <c r="CG105" s="51">
        <v>1.5106685714035724</v>
      </c>
      <c r="CH105" s="51">
        <v>0</v>
      </c>
      <c r="CI105" s="51">
        <v>0</v>
      </c>
      <c r="CJ105" s="51">
        <v>0</v>
      </c>
      <c r="CK105" s="51">
        <v>0</v>
      </c>
      <c r="CL105" s="51">
        <v>0.37180519886089403</v>
      </c>
      <c r="CM105" s="51">
        <v>0</v>
      </c>
      <c r="CN105" s="51">
        <v>205.23359757277902</v>
      </c>
      <c r="CO105" s="51">
        <v>6.1600103588839712</v>
      </c>
      <c r="CP105" s="51">
        <v>0</v>
      </c>
      <c r="CQ105" s="51">
        <v>63794.124974828403</v>
      </c>
      <c r="CR105" s="51">
        <v>6.919800883860729</v>
      </c>
      <c r="CS105" s="51">
        <v>0</v>
      </c>
      <c r="CT105" s="51">
        <v>0</v>
      </c>
      <c r="CU105" s="51">
        <v>147.43959925208713</v>
      </c>
      <c r="CV105" s="51">
        <v>89.51956044672464</v>
      </c>
      <c r="CW105" s="51">
        <v>0</v>
      </c>
      <c r="CX105" s="51">
        <v>0</v>
      </c>
      <c r="CY105" s="51">
        <v>191022.99460608931</v>
      </c>
      <c r="CZ105" s="51">
        <v>0.66667617301649562</v>
      </c>
      <c r="DA105" s="51">
        <v>0</v>
      </c>
      <c r="DB105" s="51">
        <v>108.00196967056095</v>
      </c>
      <c r="DC105" s="51">
        <v>0</v>
      </c>
      <c r="DD105" s="51">
        <v>46340.131187023682</v>
      </c>
      <c r="DE105" s="51">
        <v>23.313528249472903</v>
      </c>
      <c r="DF105" s="51">
        <v>0</v>
      </c>
      <c r="DG105" s="51">
        <v>146.11368835649</v>
      </c>
      <c r="DH105" s="51">
        <v>873.40515156353024</v>
      </c>
      <c r="DI105" s="51">
        <v>3076.0812774793621</v>
      </c>
      <c r="DJ105" s="51">
        <v>160.17117630856839</v>
      </c>
      <c r="DK105" s="51">
        <v>28.355075204943265</v>
      </c>
      <c r="DL105" s="51">
        <v>5841.7923718178508</v>
      </c>
      <c r="DM105" s="51">
        <v>0</v>
      </c>
      <c r="DN105" s="51">
        <v>0</v>
      </c>
      <c r="DO105" s="51">
        <v>255.8097516336536</v>
      </c>
      <c r="DP105" s="51">
        <v>168.66043726469064</v>
      </c>
      <c r="DQ105" s="51">
        <v>2.497498484333839</v>
      </c>
      <c r="DR105" s="51">
        <v>298.41774926220501</v>
      </c>
      <c r="DS105" s="51">
        <v>0</v>
      </c>
      <c r="DT105" s="51">
        <v>0</v>
      </c>
      <c r="DU105" s="51">
        <v>1277.2125792858283</v>
      </c>
      <c r="DV105" s="51">
        <v>0</v>
      </c>
      <c r="DW105" s="51">
        <v>1563.605422396244</v>
      </c>
      <c r="DX105" s="51">
        <v>99121.980106521645</v>
      </c>
      <c r="DY105" s="51">
        <v>1.0917322440901973</v>
      </c>
      <c r="DZ105" s="51">
        <v>50.498362990102315</v>
      </c>
      <c r="EA105" s="51">
        <v>12.17240520263837</v>
      </c>
      <c r="EB105" s="51">
        <v>0</v>
      </c>
      <c r="EC105" s="51">
        <v>21.555953014563705</v>
      </c>
      <c r="ED105" s="51">
        <v>0</v>
      </c>
      <c r="EE105" s="51">
        <v>928.72597133362342</v>
      </c>
      <c r="EF105" s="51">
        <v>0</v>
      </c>
      <c r="EG105" s="51">
        <v>0</v>
      </c>
      <c r="EH105" s="51">
        <v>2.8082442775677667</v>
      </c>
      <c r="EI105" s="51">
        <v>285.239157427843</v>
      </c>
      <c r="EJ105" s="51">
        <v>0</v>
      </c>
      <c r="EK105" s="51">
        <v>0</v>
      </c>
      <c r="EL105" s="51">
        <v>24.78125726104102</v>
      </c>
      <c r="EM105" s="51">
        <v>104.92704328198953</v>
      </c>
      <c r="EN105" s="51">
        <v>10.048434085511868</v>
      </c>
      <c r="EO105" s="51">
        <v>0.27276807371173817</v>
      </c>
      <c r="EP105" s="51">
        <v>0</v>
      </c>
      <c r="EQ105" s="51">
        <v>1.1697485554219667</v>
      </c>
      <c r="ER105" s="51">
        <v>2.033765315755149</v>
      </c>
      <c r="ES105" s="51">
        <v>127.1629917513481</v>
      </c>
      <c r="ET105" s="51">
        <v>21.220732502251025</v>
      </c>
      <c r="EU105" s="51">
        <v>22.515732405224764</v>
      </c>
      <c r="EV105" s="51">
        <v>5.8994084960137974</v>
      </c>
      <c r="EW105" s="51">
        <v>290.31742246975324</v>
      </c>
      <c r="EX105" s="51">
        <v>108.28089878056763</v>
      </c>
      <c r="EY105" s="51">
        <v>17.254341811870546</v>
      </c>
      <c r="EZ105" s="51">
        <v>1377.2838081049943</v>
      </c>
      <c r="FA105" s="51">
        <v>75.955128191787537</v>
      </c>
      <c r="FB105" s="51">
        <v>9.2153032033440851</v>
      </c>
      <c r="FC105" s="51">
        <v>0.82084143087733974</v>
      </c>
      <c r="FD105" s="51">
        <v>0</v>
      </c>
      <c r="FE105" s="51">
        <v>0</v>
      </c>
      <c r="FF105" s="51">
        <v>759.77894977568519</v>
      </c>
      <c r="FG105" s="51">
        <v>2.541131431239442</v>
      </c>
      <c r="FH105" s="51">
        <v>128.02712834473022</v>
      </c>
      <c r="FI105" s="51">
        <v>1820.917171608851</v>
      </c>
      <c r="FJ105" s="51">
        <v>0</v>
      </c>
      <c r="FK105" s="58">
        <v>2479436.9587839236</v>
      </c>
      <c r="FL105" s="59">
        <v>299052.70157758996</v>
      </c>
      <c r="FM105" s="62">
        <v>299052.70157758996</v>
      </c>
      <c r="FN105" s="62">
        <v>0</v>
      </c>
      <c r="FO105" s="59">
        <v>-21797.399806101923</v>
      </c>
      <c r="FP105" s="62">
        <v>0</v>
      </c>
      <c r="FQ105" s="59">
        <v>-21797.399806101923</v>
      </c>
      <c r="FR105" s="62">
        <v>0</v>
      </c>
      <c r="FS105" s="62">
        <v>0</v>
      </c>
      <c r="FT105" s="59">
        <v>0</v>
      </c>
      <c r="FU105" s="59">
        <v>2756692.2605554117</v>
      </c>
      <c r="FW105" s="60">
        <f>+[1]Supply!FS105</f>
        <v>2756692.2605554117</v>
      </c>
      <c r="FX105" s="61">
        <f t="shared" si="1"/>
        <v>0</v>
      </c>
    </row>
    <row r="106" spans="1:180" s="63" customFormat="1" ht="14.4" x14ac:dyDescent="0.3">
      <c r="A106" s="86" t="s">
        <v>131</v>
      </c>
      <c r="B106" s="43">
        <v>102</v>
      </c>
      <c r="C106" s="51">
        <v>120243.72114664974</v>
      </c>
      <c r="D106" s="51">
        <v>2831.3258122492471</v>
      </c>
      <c r="E106" s="51">
        <v>2554.5241442833185</v>
      </c>
      <c r="F106" s="51">
        <v>4615.7349785651086</v>
      </c>
      <c r="G106" s="51">
        <v>92184.715384793424</v>
      </c>
      <c r="H106" s="51">
        <v>76437.961956162617</v>
      </c>
      <c r="I106" s="51">
        <v>28813.242495575632</v>
      </c>
      <c r="J106" s="51">
        <v>16995.707046071188</v>
      </c>
      <c r="K106" s="51">
        <v>80125.386823598776</v>
      </c>
      <c r="L106" s="51">
        <v>2827.268566752587</v>
      </c>
      <c r="M106" s="51">
        <v>1337.7593717027062</v>
      </c>
      <c r="N106" s="51">
        <v>7533.9553998359725</v>
      </c>
      <c r="O106" s="51">
        <v>301.29139011938651</v>
      </c>
      <c r="P106" s="51">
        <v>9315.1209908786841</v>
      </c>
      <c r="Q106" s="51">
        <v>1412.8903220994173</v>
      </c>
      <c r="R106" s="51">
        <v>6461.1594920469361</v>
      </c>
      <c r="S106" s="51">
        <v>5340.3073407860757</v>
      </c>
      <c r="T106" s="51">
        <v>22583.146650047227</v>
      </c>
      <c r="U106" s="51">
        <v>6534.8516712502651</v>
      </c>
      <c r="V106" s="51">
        <v>168947.79340728815</v>
      </c>
      <c r="W106" s="51">
        <v>0</v>
      </c>
      <c r="X106" s="51">
        <v>630.08515274547233</v>
      </c>
      <c r="Y106" s="51">
        <v>1387.3499089254865</v>
      </c>
      <c r="Z106" s="51">
        <v>559.20827685367772</v>
      </c>
      <c r="AA106" s="51">
        <v>1029.5293336658067</v>
      </c>
      <c r="AB106" s="51">
        <v>82761.890061289887</v>
      </c>
      <c r="AC106" s="51">
        <v>45835.184665792287</v>
      </c>
      <c r="AD106" s="51">
        <v>9146.2234994453338</v>
      </c>
      <c r="AE106" s="51">
        <v>173487.76097814721</v>
      </c>
      <c r="AF106" s="51">
        <v>13233.339688217613</v>
      </c>
      <c r="AG106" s="51">
        <v>4517.309029960029</v>
      </c>
      <c r="AH106" s="51">
        <v>14150.964210015367</v>
      </c>
      <c r="AI106" s="51">
        <v>612.89238790492186</v>
      </c>
      <c r="AJ106" s="51">
        <v>2091.9905838708059</v>
      </c>
      <c r="AK106" s="51">
        <v>108754.05143830001</v>
      </c>
      <c r="AL106" s="51">
        <v>114570.50993779182</v>
      </c>
      <c r="AM106" s="51">
        <v>16670.55357817917</v>
      </c>
      <c r="AN106" s="51">
        <v>16516.729969997326</v>
      </c>
      <c r="AO106" s="51">
        <v>13869.196940632257</v>
      </c>
      <c r="AP106" s="51">
        <v>3127.8613654109836</v>
      </c>
      <c r="AQ106" s="51">
        <v>10914.226528066476</v>
      </c>
      <c r="AR106" s="51">
        <v>31109.409009340168</v>
      </c>
      <c r="AS106" s="51">
        <v>3666.0519694557784</v>
      </c>
      <c r="AT106" s="51">
        <v>1145.9993940854438</v>
      </c>
      <c r="AU106" s="51">
        <v>15633.629214638733</v>
      </c>
      <c r="AV106" s="51">
        <v>142047.82582199053</v>
      </c>
      <c r="AW106" s="51">
        <v>44971.623272756857</v>
      </c>
      <c r="AX106" s="51">
        <v>18273.937751290134</v>
      </c>
      <c r="AY106" s="51">
        <v>1081225.366143028</v>
      </c>
      <c r="AZ106" s="51">
        <v>2902.7069884071016</v>
      </c>
      <c r="BA106" s="51">
        <v>99400.771925604568</v>
      </c>
      <c r="BB106" s="51">
        <v>42431.964801099035</v>
      </c>
      <c r="BC106" s="51">
        <v>110082.4027959347</v>
      </c>
      <c r="BD106" s="51">
        <v>98194.894936657613</v>
      </c>
      <c r="BE106" s="51">
        <v>47444.116885601266</v>
      </c>
      <c r="BF106" s="51">
        <v>26539.004676408433</v>
      </c>
      <c r="BG106" s="51">
        <v>51080.749189002519</v>
      </c>
      <c r="BH106" s="51">
        <v>18131.8052468977</v>
      </c>
      <c r="BI106" s="51">
        <v>736.68211049798344</v>
      </c>
      <c r="BJ106" s="51">
        <v>303926.7539728019</v>
      </c>
      <c r="BK106" s="51">
        <v>617.83138008759602</v>
      </c>
      <c r="BL106" s="51">
        <v>8563.4695105549017</v>
      </c>
      <c r="BM106" s="51">
        <v>17667.208060655252</v>
      </c>
      <c r="BN106" s="51">
        <v>10879.468025981565</v>
      </c>
      <c r="BO106" s="51">
        <v>2978.4061358735867</v>
      </c>
      <c r="BP106" s="51">
        <v>18869.925951239824</v>
      </c>
      <c r="BQ106" s="51">
        <v>47278.105662716582</v>
      </c>
      <c r="BR106" s="51">
        <v>30480.784356596676</v>
      </c>
      <c r="BS106" s="51">
        <v>73415.770811014954</v>
      </c>
      <c r="BT106" s="51">
        <v>13596.807527294211</v>
      </c>
      <c r="BU106" s="51">
        <v>144035.49117866028</v>
      </c>
      <c r="BV106" s="51">
        <v>210067.46580537796</v>
      </c>
      <c r="BW106" s="51">
        <v>55790.852620580321</v>
      </c>
      <c r="BX106" s="51">
        <v>49131.538682010614</v>
      </c>
      <c r="BY106" s="51">
        <v>21173.659936923868</v>
      </c>
      <c r="BZ106" s="51">
        <v>113781.62190246787</v>
      </c>
      <c r="CA106" s="51">
        <v>32356.228296140544</v>
      </c>
      <c r="CB106" s="51">
        <v>6559.1670359718946</v>
      </c>
      <c r="CC106" s="51">
        <v>1836.4882804629806</v>
      </c>
      <c r="CD106" s="51">
        <v>4107.2204744962874</v>
      </c>
      <c r="CE106" s="51">
        <v>4855.3012731796307</v>
      </c>
      <c r="CF106" s="51">
        <v>22506.900135891105</v>
      </c>
      <c r="CG106" s="51">
        <v>5307.4880541365728</v>
      </c>
      <c r="CH106" s="51">
        <v>4648.870715985262</v>
      </c>
      <c r="CI106" s="51">
        <v>3421.7821754126553</v>
      </c>
      <c r="CJ106" s="51">
        <v>5718.7553486717688</v>
      </c>
      <c r="CK106" s="51">
        <v>21763.726628914916</v>
      </c>
      <c r="CL106" s="51">
        <v>3388.4897160190662</v>
      </c>
      <c r="CM106" s="51">
        <v>7355.4466950361984</v>
      </c>
      <c r="CN106" s="51">
        <v>7976.3437230750178</v>
      </c>
      <c r="CO106" s="51">
        <v>6005.7376090138623</v>
      </c>
      <c r="CP106" s="51">
        <v>25363.136325555362</v>
      </c>
      <c r="CQ106" s="51">
        <v>74667.576564485164</v>
      </c>
      <c r="CR106" s="51">
        <v>85146.468361186257</v>
      </c>
      <c r="CS106" s="51">
        <v>10271.757835542216</v>
      </c>
      <c r="CT106" s="51">
        <v>3017.9402686044646</v>
      </c>
      <c r="CU106" s="51">
        <v>16159.83702593509</v>
      </c>
      <c r="CV106" s="51">
        <v>31122.913028554962</v>
      </c>
      <c r="CW106" s="51">
        <v>101920.76884545588</v>
      </c>
      <c r="CX106" s="51">
        <v>802.6335617871091</v>
      </c>
      <c r="CY106" s="51">
        <v>25316.829520791376</v>
      </c>
      <c r="CZ106" s="51">
        <v>982199.757938358</v>
      </c>
      <c r="DA106" s="51">
        <v>2079.4926372655909</v>
      </c>
      <c r="DB106" s="51">
        <v>9701.965082187904</v>
      </c>
      <c r="DC106" s="51">
        <v>177.16805627069886</v>
      </c>
      <c r="DD106" s="51">
        <v>104163.53628796355</v>
      </c>
      <c r="DE106" s="51">
        <v>122460.71857792558</v>
      </c>
      <c r="DF106" s="51">
        <v>1169.6771058285772</v>
      </c>
      <c r="DG106" s="51">
        <v>49303.350268891067</v>
      </c>
      <c r="DH106" s="51">
        <v>30620.445322206975</v>
      </c>
      <c r="DI106" s="51">
        <v>45648.017495508087</v>
      </c>
      <c r="DJ106" s="51">
        <v>20350.384433456562</v>
      </c>
      <c r="DK106" s="51">
        <v>26987.621006706697</v>
      </c>
      <c r="DL106" s="51">
        <v>566493.33747282368</v>
      </c>
      <c r="DM106" s="51">
        <v>3962.8285837915005</v>
      </c>
      <c r="DN106" s="51">
        <v>607.61285211099198</v>
      </c>
      <c r="DO106" s="51">
        <v>14643.05057374858</v>
      </c>
      <c r="DP106" s="51">
        <v>20839.846824747608</v>
      </c>
      <c r="DQ106" s="51">
        <v>4179.8359646923655</v>
      </c>
      <c r="DR106" s="51">
        <v>21030.453270581009</v>
      </c>
      <c r="DS106" s="51">
        <v>2019.3002994634369</v>
      </c>
      <c r="DT106" s="51">
        <v>369.65283731424472</v>
      </c>
      <c r="DU106" s="51">
        <v>69564.447789072787</v>
      </c>
      <c r="DV106" s="51">
        <v>980.24964976612534</v>
      </c>
      <c r="DW106" s="51">
        <v>305863.71612756571</v>
      </c>
      <c r="DX106" s="51">
        <v>430721.65706825728</v>
      </c>
      <c r="DY106" s="51">
        <v>3403.909759532798</v>
      </c>
      <c r="DZ106" s="51">
        <v>2069.0933278271204</v>
      </c>
      <c r="EA106" s="51">
        <v>10498.369940143228</v>
      </c>
      <c r="EB106" s="51">
        <v>43646.421324661234</v>
      </c>
      <c r="EC106" s="51">
        <v>8274.0844719690049</v>
      </c>
      <c r="ED106" s="51">
        <v>1260.4695932449538</v>
      </c>
      <c r="EE106" s="51">
        <v>43283.470129152869</v>
      </c>
      <c r="EF106" s="51">
        <v>762.57473933837753</v>
      </c>
      <c r="EG106" s="51">
        <v>3538.2376019078279</v>
      </c>
      <c r="EH106" s="51">
        <v>2877.8991959443943</v>
      </c>
      <c r="EI106" s="51">
        <v>331864.76674197864</v>
      </c>
      <c r="EJ106" s="51">
        <v>2082.023597802418</v>
      </c>
      <c r="EK106" s="51">
        <v>7067.678105456911</v>
      </c>
      <c r="EL106" s="51">
        <v>21513.957581526807</v>
      </c>
      <c r="EM106" s="51">
        <v>11103.682081508308</v>
      </c>
      <c r="EN106" s="51">
        <v>6296.8754959020862</v>
      </c>
      <c r="EO106" s="51">
        <v>3857.9733937468736</v>
      </c>
      <c r="EP106" s="51">
        <v>1361.8827117906333</v>
      </c>
      <c r="EQ106" s="51">
        <v>1440.561846158341</v>
      </c>
      <c r="ER106" s="51">
        <v>1438.2012394989472</v>
      </c>
      <c r="ES106" s="51">
        <v>1937.1554078018166</v>
      </c>
      <c r="ET106" s="51">
        <v>661.51235142040503</v>
      </c>
      <c r="EU106" s="51">
        <v>3199.332070935659</v>
      </c>
      <c r="EV106" s="51">
        <v>3928.9091757317492</v>
      </c>
      <c r="EW106" s="51">
        <v>129422.15015889969</v>
      </c>
      <c r="EX106" s="51">
        <v>106951.83361995417</v>
      </c>
      <c r="EY106" s="51">
        <v>76517.971269959598</v>
      </c>
      <c r="EZ106" s="51">
        <v>167509.69123441889</v>
      </c>
      <c r="FA106" s="51">
        <v>7340.6255879090095</v>
      </c>
      <c r="FB106" s="51">
        <v>2426.5001623120643</v>
      </c>
      <c r="FC106" s="51">
        <v>3879.9868509956536</v>
      </c>
      <c r="FD106" s="51">
        <v>6086.9200823206656</v>
      </c>
      <c r="FE106" s="51">
        <v>956.18526087505631</v>
      </c>
      <c r="FF106" s="51">
        <v>28323.325390408801</v>
      </c>
      <c r="FG106" s="51">
        <v>9664.2788607809998</v>
      </c>
      <c r="FH106" s="51">
        <v>10107.956543965915</v>
      </c>
      <c r="FI106" s="51">
        <v>264715.14892968768</v>
      </c>
      <c r="FJ106" s="51">
        <v>6228.2979545939725</v>
      </c>
      <c r="FK106" s="58">
        <v>8933774.6703983787</v>
      </c>
      <c r="FL106" s="59">
        <v>3128852.8370683864</v>
      </c>
      <c r="FM106" s="62">
        <v>3128852.8370683864</v>
      </c>
      <c r="FN106" s="62">
        <v>0</v>
      </c>
      <c r="FO106" s="59">
        <v>0</v>
      </c>
      <c r="FP106" s="62">
        <v>0</v>
      </c>
      <c r="FQ106" s="59">
        <v>0</v>
      </c>
      <c r="FR106" s="62">
        <v>0</v>
      </c>
      <c r="FS106" s="62">
        <v>0</v>
      </c>
      <c r="FT106" s="59">
        <v>0</v>
      </c>
      <c r="FU106" s="59">
        <v>12062627.507466765</v>
      </c>
      <c r="FW106" s="60">
        <f>+[1]Supply!FS106</f>
        <v>12062627.507466765</v>
      </c>
      <c r="FX106" s="61">
        <f t="shared" si="1"/>
        <v>0</v>
      </c>
    </row>
    <row r="107" spans="1:180" s="63" customFormat="1" ht="14.4" x14ac:dyDescent="0.3">
      <c r="A107" s="86" t="s">
        <v>132</v>
      </c>
      <c r="B107" s="43">
        <v>103</v>
      </c>
      <c r="C107" s="51">
        <v>6088.1303729166439</v>
      </c>
      <c r="D107" s="51">
        <v>72.651519566335637</v>
      </c>
      <c r="E107" s="51">
        <v>0</v>
      </c>
      <c r="F107" s="51">
        <v>0</v>
      </c>
      <c r="G107" s="51">
        <v>0</v>
      </c>
      <c r="H107" s="51">
        <v>7781.2685267585675</v>
      </c>
      <c r="I107" s="51">
        <v>0</v>
      </c>
      <c r="J107" s="51">
        <v>0</v>
      </c>
      <c r="K107" s="51">
        <v>17107.732981752797</v>
      </c>
      <c r="L107" s="51">
        <v>0</v>
      </c>
      <c r="M107" s="51">
        <v>0</v>
      </c>
      <c r="N107" s="51">
        <v>1604.8485802577788</v>
      </c>
      <c r="O107" s="51">
        <v>0</v>
      </c>
      <c r="P107" s="51">
        <v>0</v>
      </c>
      <c r="Q107" s="51">
        <v>174.51516246865967</v>
      </c>
      <c r="R107" s="51">
        <v>151.53632902357441</v>
      </c>
      <c r="S107" s="51">
        <v>6819.3555226667131</v>
      </c>
      <c r="T107" s="51">
        <v>1424.003590321199</v>
      </c>
      <c r="U107" s="51">
        <v>0</v>
      </c>
      <c r="V107" s="51">
        <v>56903.110172408255</v>
      </c>
      <c r="W107" s="51">
        <v>0</v>
      </c>
      <c r="X107" s="51">
        <v>8.9623212901011282</v>
      </c>
      <c r="Y107" s="51">
        <v>0</v>
      </c>
      <c r="Z107" s="51">
        <v>1068.4627997213581</v>
      </c>
      <c r="AA107" s="51">
        <v>0</v>
      </c>
      <c r="AB107" s="51">
        <v>336.78789772076829</v>
      </c>
      <c r="AC107" s="51">
        <v>19502.089988648448</v>
      </c>
      <c r="AD107" s="51">
        <v>29689.214404140497</v>
      </c>
      <c r="AE107" s="51">
        <v>0</v>
      </c>
      <c r="AF107" s="51">
        <v>0</v>
      </c>
      <c r="AG107" s="51">
        <v>257.1453650410055</v>
      </c>
      <c r="AH107" s="51">
        <v>1478.718444037698</v>
      </c>
      <c r="AI107" s="51">
        <v>10.661427976313735</v>
      </c>
      <c r="AJ107" s="51">
        <v>236.31711400629692</v>
      </c>
      <c r="AK107" s="51">
        <v>3895.6707020639401</v>
      </c>
      <c r="AL107" s="51">
        <v>33228.212137462331</v>
      </c>
      <c r="AM107" s="51">
        <v>1020.5480671177555</v>
      </c>
      <c r="AN107" s="51">
        <v>865.30057292295987</v>
      </c>
      <c r="AO107" s="51">
        <v>4503.3983839590383</v>
      </c>
      <c r="AP107" s="51">
        <v>1524.1547567052951</v>
      </c>
      <c r="AQ107" s="51">
        <v>1672.8451160765724</v>
      </c>
      <c r="AR107" s="51">
        <v>11040.520679770189</v>
      </c>
      <c r="AS107" s="51">
        <v>317.17406670232879</v>
      </c>
      <c r="AT107" s="51">
        <v>30.960216550088056</v>
      </c>
      <c r="AU107" s="51">
        <v>26497.145215683693</v>
      </c>
      <c r="AV107" s="51">
        <v>15816.251839071627</v>
      </c>
      <c r="AW107" s="51">
        <v>56.230673286798648</v>
      </c>
      <c r="AX107" s="51">
        <v>2282.2282889904536</v>
      </c>
      <c r="AY107" s="51">
        <v>4697.6622773366735</v>
      </c>
      <c r="AZ107" s="51">
        <v>542.33932154240983</v>
      </c>
      <c r="BA107" s="51">
        <v>17325.606371656406</v>
      </c>
      <c r="BB107" s="51">
        <v>4455.7563566353283</v>
      </c>
      <c r="BC107" s="51">
        <v>37202.962603304099</v>
      </c>
      <c r="BD107" s="51">
        <v>25968.371455849141</v>
      </c>
      <c r="BE107" s="51">
        <v>10681.084990369804</v>
      </c>
      <c r="BF107" s="51">
        <v>5147.2497802825874</v>
      </c>
      <c r="BG107" s="51">
        <v>53366.715196603232</v>
      </c>
      <c r="BH107" s="51">
        <v>4482.8089828904349</v>
      </c>
      <c r="BI107" s="51">
        <v>0.24434059186397825</v>
      </c>
      <c r="BJ107" s="51">
        <v>523511.89864141651</v>
      </c>
      <c r="BK107" s="51">
        <v>27.440586267117489</v>
      </c>
      <c r="BL107" s="51">
        <v>2805.9916561746068</v>
      </c>
      <c r="BM107" s="51">
        <v>5505.7237007673812</v>
      </c>
      <c r="BN107" s="51">
        <v>3929.8531608435551</v>
      </c>
      <c r="BO107" s="51">
        <v>6279.0910458530379</v>
      </c>
      <c r="BP107" s="51">
        <v>7093.56897402085</v>
      </c>
      <c r="BQ107" s="51">
        <v>7485.5064936135605</v>
      </c>
      <c r="BR107" s="51">
        <v>12972.868044533599</v>
      </c>
      <c r="BS107" s="51">
        <v>12588.276194263719</v>
      </c>
      <c r="BT107" s="51">
        <v>2271.1438270114704</v>
      </c>
      <c r="BU107" s="51">
        <v>2208.7164709515932</v>
      </c>
      <c r="BV107" s="51">
        <v>3830.9492533130192</v>
      </c>
      <c r="BW107" s="51">
        <v>9088.0049432219421</v>
      </c>
      <c r="BX107" s="51">
        <v>5899.9582859128986</v>
      </c>
      <c r="BY107" s="51">
        <v>645.68371739313534</v>
      </c>
      <c r="BZ107" s="51">
        <v>31534.664508403919</v>
      </c>
      <c r="CA107" s="51">
        <v>3573.7652285604108</v>
      </c>
      <c r="CB107" s="51">
        <v>5472.6917118980982</v>
      </c>
      <c r="CC107" s="51">
        <v>1661.5666795128143</v>
      </c>
      <c r="CD107" s="51">
        <v>6605.5031994447218</v>
      </c>
      <c r="CE107" s="51">
        <v>2180.6227952775012</v>
      </c>
      <c r="CF107" s="51">
        <v>17116.309316553798</v>
      </c>
      <c r="CG107" s="51">
        <v>416.10863703490992</v>
      </c>
      <c r="CH107" s="51">
        <v>758.68633376598166</v>
      </c>
      <c r="CI107" s="51">
        <v>4880.8219928514764</v>
      </c>
      <c r="CJ107" s="51">
        <v>603.58639537419856</v>
      </c>
      <c r="CK107" s="51">
        <v>3601.3424304980235</v>
      </c>
      <c r="CL107" s="51">
        <v>1496.4781706725551</v>
      </c>
      <c r="CM107" s="51">
        <v>245.3295357395254</v>
      </c>
      <c r="CN107" s="51">
        <v>3902.4228449993211</v>
      </c>
      <c r="CO107" s="51">
        <v>248.45649569943023</v>
      </c>
      <c r="CP107" s="51">
        <v>8742.5161559412536</v>
      </c>
      <c r="CQ107" s="51">
        <v>8786.7366776569852</v>
      </c>
      <c r="CR107" s="51">
        <v>37810.587355001211</v>
      </c>
      <c r="CS107" s="51">
        <v>1622.882560018166</v>
      </c>
      <c r="CT107" s="51">
        <v>56.02150817239994</v>
      </c>
      <c r="CU107" s="51">
        <v>4201.6390893108937</v>
      </c>
      <c r="CV107" s="51">
        <v>1574.6275933654754</v>
      </c>
      <c r="CW107" s="51">
        <v>6861.8946651937767</v>
      </c>
      <c r="CX107" s="51">
        <v>0</v>
      </c>
      <c r="CY107" s="51">
        <v>756.78551207327598</v>
      </c>
      <c r="CZ107" s="51">
        <v>528.21974214427883</v>
      </c>
      <c r="DA107" s="51">
        <v>0</v>
      </c>
      <c r="DB107" s="51">
        <v>445.85466814368715</v>
      </c>
      <c r="DC107" s="51">
        <v>1.1709528379918244</v>
      </c>
      <c r="DD107" s="51">
        <v>68465.650196734219</v>
      </c>
      <c r="DE107" s="51">
        <v>45991.859073438151</v>
      </c>
      <c r="DF107" s="51">
        <v>68.320126049399931</v>
      </c>
      <c r="DG107" s="51">
        <v>2693.1878908077006</v>
      </c>
      <c r="DH107" s="51">
        <v>5167.4721158734183</v>
      </c>
      <c r="DI107" s="51">
        <v>12708.459456845039</v>
      </c>
      <c r="DJ107" s="51">
        <v>1554.0888654672865</v>
      </c>
      <c r="DK107" s="51">
        <v>1259.1637875495092</v>
      </c>
      <c r="DL107" s="51">
        <v>67879.999372228718</v>
      </c>
      <c r="DM107" s="51">
        <v>122.12017345223546</v>
      </c>
      <c r="DN107" s="51">
        <v>45.529401851554745</v>
      </c>
      <c r="DO107" s="51">
        <v>404.75277264192522</v>
      </c>
      <c r="DP107" s="51">
        <v>176.66740651221707</v>
      </c>
      <c r="DQ107" s="51">
        <v>4.1886080289243148</v>
      </c>
      <c r="DR107" s="51">
        <v>238.16595155855049</v>
      </c>
      <c r="DS107" s="51">
        <v>0</v>
      </c>
      <c r="DT107" s="51">
        <v>0</v>
      </c>
      <c r="DU107" s="51">
        <v>1204.4857183973138</v>
      </c>
      <c r="DV107" s="51">
        <v>40.165148590773178</v>
      </c>
      <c r="DW107" s="51">
        <v>11690.328495550562</v>
      </c>
      <c r="DX107" s="51">
        <v>13630.963790305306</v>
      </c>
      <c r="DY107" s="51">
        <v>232.64038620163424</v>
      </c>
      <c r="DZ107" s="51">
        <v>146.89849440506114</v>
      </c>
      <c r="EA107" s="51">
        <v>3798.4042938801203</v>
      </c>
      <c r="EB107" s="51">
        <v>4591.489500491698</v>
      </c>
      <c r="EC107" s="51">
        <v>262.50918375834658</v>
      </c>
      <c r="ED107" s="51">
        <v>27.814360617196002</v>
      </c>
      <c r="EE107" s="51">
        <v>2325.9581874524229</v>
      </c>
      <c r="EF107" s="51">
        <v>47.575114416667894</v>
      </c>
      <c r="EG107" s="51">
        <v>0</v>
      </c>
      <c r="EH107" s="51">
        <v>174.01970466458332</v>
      </c>
      <c r="EI107" s="51">
        <v>29695.969828922363</v>
      </c>
      <c r="EJ107" s="51">
        <v>131.18106320287472</v>
      </c>
      <c r="EK107" s="51">
        <v>271.89055769504216</v>
      </c>
      <c r="EL107" s="51">
        <v>779.5599430345062</v>
      </c>
      <c r="EM107" s="51">
        <v>386.54433493206039</v>
      </c>
      <c r="EN107" s="51">
        <v>160.7864010439024</v>
      </c>
      <c r="EO107" s="51">
        <v>225.28022044223718</v>
      </c>
      <c r="EP107" s="51">
        <v>20.650292919773854</v>
      </c>
      <c r="EQ107" s="51">
        <v>47.535244463480936</v>
      </c>
      <c r="ER107" s="51">
        <v>48.962762268220693</v>
      </c>
      <c r="ES107" s="51">
        <v>56.739427650568821</v>
      </c>
      <c r="ET107" s="51">
        <v>104.53962708417866</v>
      </c>
      <c r="EU107" s="51">
        <v>1084.7993832137934</v>
      </c>
      <c r="EV107" s="51">
        <v>158.04683974474619</v>
      </c>
      <c r="EW107" s="51">
        <v>11097.04344118922</v>
      </c>
      <c r="EX107" s="51">
        <v>3064.0468246992018</v>
      </c>
      <c r="EY107" s="51">
        <v>1888.1081025434332</v>
      </c>
      <c r="EZ107" s="51">
        <v>27571.697346733261</v>
      </c>
      <c r="FA107" s="51">
        <v>447.8859101287224</v>
      </c>
      <c r="FB107" s="51">
        <v>28.928340891717156</v>
      </c>
      <c r="FC107" s="51">
        <v>308.50565635475175</v>
      </c>
      <c r="FD107" s="51">
        <v>55.382770985802296</v>
      </c>
      <c r="FE107" s="51">
        <v>10.311221196656074</v>
      </c>
      <c r="FF107" s="51">
        <v>1921.0781155863569</v>
      </c>
      <c r="FG107" s="51">
        <v>486.28043780347821</v>
      </c>
      <c r="FH107" s="51">
        <v>86.023475937499995</v>
      </c>
      <c r="FI107" s="51">
        <v>11662.67799700196</v>
      </c>
      <c r="FJ107" s="51">
        <v>38.391732968782762</v>
      </c>
      <c r="FK107" s="58">
        <v>1515960.6475442613</v>
      </c>
      <c r="FL107" s="59">
        <v>314784.48040334787</v>
      </c>
      <c r="FM107" s="62">
        <v>314784.48040334787</v>
      </c>
      <c r="FN107" s="62">
        <v>0</v>
      </c>
      <c r="FO107" s="59">
        <v>0</v>
      </c>
      <c r="FP107" s="62">
        <v>0</v>
      </c>
      <c r="FQ107" s="59">
        <v>0</v>
      </c>
      <c r="FR107" s="62">
        <v>0</v>
      </c>
      <c r="FS107" s="62">
        <v>0</v>
      </c>
      <c r="FT107" s="59">
        <v>0</v>
      </c>
      <c r="FU107" s="59">
        <v>1830745.1279476092</v>
      </c>
      <c r="FW107" s="60">
        <f>+[1]Supply!FS107</f>
        <v>1830745.1279476092</v>
      </c>
      <c r="FX107" s="61">
        <f t="shared" si="1"/>
        <v>0</v>
      </c>
    </row>
    <row r="108" spans="1:180" s="63" customFormat="1" ht="14.4" x14ac:dyDescent="0.3">
      <c r="A108" s="86" t="s">
        <v>133</v>
      </c>
      <c r="B108" s="43">
        <v>104</v>
      </c>
      <c r="C108" s="51">
        <v>28741.433876805411</v>
      </c>
      <c r="D108" s="51">
        <v>218.99492205124966</v>
      </c>
      <c r="E108" s="51">
        <v>0</v>
      </c>
      <c r="F108" s="51">
        <v>0</v>
      </c>
      <c r="G108" s="51">
        <v>2435.2893622949414</v>
      </c>
      <c r="H108" s="51">
        <v>51636.947373651485</v>
      </c>
      <c r="I108" s="51">
        <v>448.19039984939837</v>
      </c>
      <c r="J108" s="51">
        <v>979.75533463330748</v>
      </c>
      <c r="K108" s="51">
        <v>7777.2463284380146</v>
      </c>
      <c r="L108" s="51">
        <v>0</v>
      </c>
      <c r="M108" s="51">
        <v>0</v>
      </c>
      <c r="N108" s="51">
        <v>596.97646614503844</v>
      </c>
      <c r="O108" s="51">
        <v>1783.0662385934718</v>
      </c>
      <c r="P108" s="51">
        <v>699.55279372351276</v>
      </c>
      <c r="Q108" s="51">
        <v>290.93227005313332</v>
      </c>
      <c r="R108" s="51">
        <v>318.76913044053686</v>
      </c>
      <c r="S108" s="51">
        <v>17400.298849492774</v>
      </c>
      <c r="T108" s="51">
        <v>4629.7995331874581</v>
      </c>
      <c r="U108" s="51">
        <v>2477.1362142451435</v>
      </c>
      <c r="V108" s="51">
        <v>5949.5623376151298</v>
      </c>
      <c r="W108" s="51">
        <v>1835.5363897201446</v>
      </c>
      <c r="X108" s="51">
        <v>127.11177868187623</v>
      </c>
      <c r="Y108" s="51">
        <v>361.41341132707083</v>
      </c>
      <c r="Z108" s="51">
        <v>0</v>
      </c>
      <c r="AA108" s="51">
        <v>54.580600438474747</v>
      </c>
      <c r="AB108" s="51">
        <v>32.335472975031891</v>
      </c>
      <c r="AC108" s="51">
        <v>10951.182830938615</v>
      </c>
      <c r="AD108" s="51">
        <v>6745.0816630444197</v>
      </c>
      <c r="AE108" s="51">
        <v>0</v>
      </c>
      <c r="AF108" s="51">
        <v>0</v>
      </c>
      <c r="AG108" s="51">
        <v>4533.6507714235859</v>
      </c>
      <c r="AH108" s="51">
        <v>7615.2333093401166</v>
      </c>
      <c r="AI108" s="51">
        <v>46.945623202502986</v>
      </c>
      <c r="AJ108" s="51">
        <v>583.88162539642701</v>
      </c>
      <c r="AK108" s="51">
        <v>22017.858752322885</v>
      </c>
      <c r="AL108" s="51">
        <v>12099.25758971524</v>
      </c>
      <c r="AM108" s="51">
        <v>16692.284430072359</v>
      </c>
      <c r="AN108" s="51">
        <v>1063.6364209752603</v>
      </c>
      <c r="AO108" s="51">
        <v>3827.0658688588296</v>
      </c>
      <c r="AP108" s="51">
        <v>3318.5811709990489</v>
      </c>
      <c r="AQ108" s="51">
        <v>1682.5832022138852</v>
      </c>
      <c r="AR108" s="51">
        <v>74636.262447225279</v>
      </c>
      <c r="AS108" s="51">
        <v>362.29251767720723</v>
      </c>
      <c r="AT108" s="51">
        <v>192.67343869662525</v>
      </c>
      <c r="AU108" s="51">
        <v>11302.28435526969</v>
      </c>
      <c r="AV108" s="51">
        <v>11412.576519076749</v>
      </c>
      <c r="AW108" s="51">
        <v>4353.9650586396065</v>
      </c>
      <c r="AX108" s="51">
        <v>691.27124850834321</v>
      </c>
      <c r="AY108" s="51">
        <v>5421.3901949721421</v>
      </c>
      <c r="AZ108" s="51">
        <v>3581.5976556845258</v>
      </c>
      <c r="BA108" s="51">
        <v>20646.613989865953</v>
      </c>
      <c r="BB108" s="51">
        <v>15854.750634717002</v>
      </c>
      <c r="BC108" s="51">
        <v>84378.006512202148</v>
      </c>
      <c r="BD108" s="51">
        <v>70426.428253468199</v>
      </c>
      <c r="BE108" s="51">
        <v>69042.824412776143</v>
      </c>
      <c r="BF108" s="51">
        <v>50551.781963217749</v>
      </c>
      <c r="BG108" s="51">
        <v>86582.594802615276</v>
      </c>
      <c r="BH108" s="51">
        <v>15929.696318489328</v>
      </c>
      <c r="BI108" s="51">
        <v>2211.1552632697462</v>
      </c>
      <c r="BJ108" s="51">
        <v>126.54650826492706</v>
      </c>
      <c r="BK108" s="51">
        <v>327.42726489544032</v>
      </c>
      <c r="BL108" s="51">
        <v>1283.0502508504292</v>
      </c>
      <c r="BM108" s="51">
        <v>15935.658608697602</v>
      </c>
      <c r="BN108" s="51">
        <v>2020.6874484984487</v>
      </c>
      <c r="BO108" s="51">
        <v>19438.831946682454</v>
      </c>
      <c r="BP108" s="51">
        <v>27416.711083115515</v>
      </c>
      <c r="BQ108" s="51">
        <v>15101.555652095572</v>
      </c>
      <c r="BR108" s="51">
        <v>51236.487314215854</v>
      </c>
      <c r="BS108" s="51">
        <v>54987.271587496653</v>
      </c>
      <c r="BT108" s="51">
        <v>7596.6865538869206</v>
      </c>
      <c r="BU108" s="51">
        <v>17100.790440904366</v>
      </c>
      <c r="BV108" s="51">
        <v>12324.121739105163</v>
      </c>
      <c r="BW108" s="51">
        <v>12134.636097805871</v>
      </c>
      <c r="BX108" s="51">
        <v>56322.366742650309</v>
      </c>
      <c r="BY108" s="51">
        <v>84924.976741973427</v>
      </c>
      <c r="BZ108" s="51">
        <v>144513.47812891827</v>
      </c>
      <c r="CA108" s="51">
        <v>28392.006287652894</v>
      </c>
      <c r="CB108" s="51">
        <v>13215.417668479902</v>
      </c>
      <c r="CC108" s="51">
        <v>3417.8508903557254</v>
      </c>
      <c r="CD108" s="51">
        <v>16481.838315573128</v>
      </c>
      <c r="CE108" s="51">
        <v>8730.8960466535791</v>
      </c>
      <c r="CF108" s="51">
        <v>12590.616126378038</v>
      </c>
      <c r="CG108" s="51">
        <v>6884.5761393966122</v>
      </c>
      <c r="CH108" s="51">
        <v>309.90212579098829</v>
      </c>
      <c r="CI108" s="51">
        <v>1946.7857247928557</v>
      </c>
      <c r="CJ108" s="51">
        <v>947.3800906358947</v>
      </c>
      <c r="CK108" s="51">
        <v>55520.632532377727</v>
      </c>
      <c r="CL108" s="51">
        <v>1761.7945564660133</v>
      </c>
      <c r="CM108" s="51">
        <v>9935.7457706890436</v>
      </c>
      <c r="CN108" s="51">
        <v>8543.1112935298934</v>
      </c>
      <c r="CO108" s="51">
        <v>3318.9119507356818</v>
      </c>
      <c r="CP108" s="51">
        <v>11691.00906523541</v>
      </c>
      <c r="CQ108" s="51">
        <v>6837.1360074652921</v>
      </c>
      <c r="CR108" s="51">
        <v>80735.547827402537</v>
      </c>
      <c r="CS108" s="51">
        <v>13974.247437643968</v>
      </c>
      <c r="CT108" s="51">
        <v>627.51197784072679</v>
      </c>
      <c r="CU108" s="51">
        <v>30140.484101174712</v>
      </c>
      <c r="CV108" s="51">
        <v>3548.7178399122563</v>
      </c>
      <c r="CW108" s="51">
        <v>7686.6967890494388</v>
      </c>
      <c r="CX108" s="51">
        <v>96.866233345840953</v>
      </c>
      <c r="CY108" s="51">
        <v>453.87389427250559</v>
      </c>
      <c r="CZ108" s="51">
        <v>962.12508863704147</v>
      </c>
      <c r="DA108" s="51">
        <v>39.731917305457991</v>
      </c>
      <c r="DB108" s="51">
        <v>964554.00349802303</v>
      </c>
      <c r="DC108" s="51">
        <v>683.68826772588648</v>
      </c>
      <c r="DD108" s="51">
        <v>46319.47452585565</v>
      </c>
      <c r="DE108" s="51">
        <v>48639.026144627183</v>
      </c>
      <c r="DF108" s="51">
        <v>812.5489897338058</v>
      </c>
      <c r="DG108" s="51">
        <v>32539.751122809237</v>
      </c>
      <c r="DH108" s="51">
        <v>24864.583571917887</v>
      </c>
      <c r="DI108" s="51">
        <v>152659.01747287536</v>
      </c>
      <c r="DJ108" s="51">
        <v>5685.2545238738739</v>
      </c>
      <c r="DK108" s="51">
        <v>6851.7695571254653</v>
      </c>
      <c r="DL108" s="51">
        <v>357178.57157918764</v>
      </c>
      <c r="DM108" s="51">
        <v>559.88933175044099</v>
      </c>
      <c r="DN108" s="51">
        <v>88.859621868922162</v>
      </c>
      <c r="DO108" s="51">
        <v>6607.231342344292</v>
      </c>
      <c r="DP108" s="51">
        <v>10672.771593189093</v>
      </c>
      <c r="DQ108" s="51">
        <v>54.577146380131296</v>
      </c>
      <c r="DR108" s="51">
        <v>2147.7316779486237</v>
      </c>
      <c r="DS108" s="51">
        <v>0</v>
      </c>
      <c r="DT108" s="51">
        <v>0</v>
      </c>
      <c r="DU108" s="51">
        <v>33817.259255225952</v>
      </c>
      <c r="DV108" s="51">
        <v>82.804408353117239</v>
      </c>
      <c r="DW108" s="51">
        <v>37029.403307923225</v>
      </c>
      <c r="DX108" s="51">
        <v>125322.57366522966</v>
      </c>
      <c r="DY108" s="51">
        <v>928.79075015457363</v>
      </c>
      <c r="DZ108" s="51">
        <v>395.9487705323707</v>
      </c>
      <c r="EA108" s="51">
        <v>4905.2087172545571</v>
      </c>
      <c r="EB108" s="51">
        <v>16417.376103925788</v>
      </c>
      <c r="EC108" s="51">
        <v>1196.9201180890552</v>
      </c>
      <c r="ED108" s="51">
        <v>410.87665569825771</v>
      </c>
      <c r="EE108" s="51">
        <v>13317.175758154124</v>
      </c>
      <c r="EF108" s="51">
        <v>466.73233962302743</v>
      </c>
      <c r="EG108" s="51">
        <v>0</v>
      </c>
      <c r="EH108" s="51">
        <v>674.30971254788381</v>
      </c>
      <c r="EI108" s="51">
        <v>74258.246224470015</v>
      </c>
      <c r="EJ108" s="51">
        <v>1160.5030338636791</v>
      </c>
      <c r="EK108" s="51">
        <v>1033.3605940736793</v>
      </c>
      <c r="EL108" s="51">
        <v>4790.3771026274908</v>
      </c>
      <c r="EM108" s="51">
        <v>7416.348372322981</v>
      </c>
      <c r="EN108" s="51">
        <v>1840.0288781800205</v>
      </c>
      <c r="EO108" s="51">
        <v>1165.6686401227112</v>
      </c>
      <c r="EP108" s="51">
        <v>204.580316430214</v>
      </c>
      <c r="EQ108" s="51">
        <v>457.85489697245163</v>
      </c>
      <c r="ER108" s="51">
        <v>668.94072406880468</v>
      </c>
      <c r="ES108" s="51">
        <v>156.37815896304485</v>
      </c>
      <c r="ET108" s="51">
        <v>137.51809515339471</v>
      </c>
      <c r="EU108" s="51">
        <v>32682.133095658355</v>
      </c>
      <c r="EV108" s="51">
        <v>5520.4072231722321</v>
      </c>
      <c r="EW108" s="51">
        <v>91154.298756726901</v>
      </c>
      <c r="EX108" s="51">
        <v>37428.336532208508</v>
      </c>
      <c r="EY108" s="51">
        <v>24017.416690755701</v>
      </c>
      <c r="EZ108" s="51">
        <v>167659.76616424476</v>
      </c>
      <c r="FA108" s="51">
        <v>4040.6645100254086</v>
      </c>
      <c r="FB108" s="51">
        <v>753.8580874362367</v>
      </c>
      <c r="FC108" s="51">
        <v>2502.6294942741852</v>
      </c>
      <c r="FD108" s="51">
        <v>890.98703994031632</v>
      </c>
      <c r="FE108" s="51">
        <v>245.42443094875435</v>
      </c>
      <c r="FF108" s="51">
        <v>6116.4950585881015</v>
      </c>
      <c r="FG108" s="51">
        <v>2685.5486152136473</v>
      </c>
      <c r="FH108" s="51">
        <v>2671.0205053117697</v>
      </c>
      <c r="FI108" s="51">
        <v>11955.59822178011</v>
      </c>
      <c r="FJ108" s="51">
        <v>1418.6941008525423</v>
      </c>
      <c r="FK108" s="58">
        <v>3980050.2488324204</v>
      </c>
      <c r="FL108" s="59">
        <v>9506646.052507095</v>
      </c>
      <c r="FM108" s="62">
        <v>9506646.052507095</v>
      </c>
      <c r="FN108" s="62">
        <v>0</v>
      </c>
      <c r="FO108" s="59">
        <v>0</v>
      </c>
      <c r="FP108" s="62">
        <v>0</v>
      </c>
      <c r="FQ108" s="59">
        <v>0</v>
      </c>
      <c r="FR108" s="62">
        <v>0</v>
      </c>
      <c r="FS108" s="62">
        <v>0</v>
      </c>
      <c r="FT108" s="59">
        <v>0</v>
      </c>
      <c r="FU108" s="59">
        <v>13486696.301339515</v>
      </c>
      <c r="FW108" s="60">
        <f>+[1]Supply!FS108</f>
        <v>13486696.301339515</v>
      </c>
      <c r="FX108" s="61">
        <f t="shared" si="1"/>
        <v>0</v>
      </c>
    </row>
    <row r="109" spans="1:180" s="63" customFormat="1" ht="14.4" x14ac:dyDescent="0.3">
      <c r="A109" s="86" t="s">
        <v>134</v>
      </c>
      <c r="B109" s="43">
        <v>105</v>
      </c>
      <c r="C109" s="51">
        <v>1803.2257929491177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266.90694947594284</v>
      </c>
      <c r="J109" s="51">
        <v>0.44262722759307233</v>
      </c>
      <c r="K109" s="51">
        <v>153.45342267931176</v>
      </c>
      <c r="L109" s="51">
        <v>0</v>
      </c>
      <c r="M109" s="51">
        <v>0</v>
      </c>
      <c r="N109" s="51">
        <v>2.4286821209959828</v>
      </c>
      <c r="O109" s="51">
        <v>0</v>
      </c>
      <c r="P109" s="51">
        <v>0</v>
      </c>
      <c r="Q109" s="51">
        <v>1.5099341728556654</v>
      </c>
      <c r="R109" s="51">
        <v>724.82714474592751</v>
      </c>
      <c r="S109" s="51">
        <v>1958.2755470828499</v>
      </c>
      <c r="T109" s="51">
        <v>621.15847358120732</v>
      </c>
      <c r="U109" s="51">
        <v>29.752093392597558</v>
      </c>
      <c r="V109" s="51">
        <v>133.05029816407827</v>
      </c>
      <c r="W109" s="51">
        <v>0</v>
      </c>
      <c r="X109" s="51">
        <v>0.25413733177005138</v>
      </c>
      <c r="Y109" s="51">
        <v>0</v>
      </c>
      <c r="Z109" s="51">
        <v>0</v>
      </c>
      <c r="AA109" s="51">
        <v>0</v>
      </c>
      <c r="AB109" s="51">
        <v>0</v>
      </c>
      <c r="AC109" s="51">
        <v>1240.6342576726297</v>
      </c>
      <c r="AD109" s="51">
        <v>0</v>
      </c>
      <c r="AE109" s="51">
        <v>67932.398359624407</v>
      </c>
      <c r="AF109" s="51">
        <v>0</v>
      </c>
      <c r="AG109" s="51">
        <v>573.48326475322926</v>
      </c>
      <c r="AH109" s="51">
        <v>375.40586834902547</v>
      </c>
      <c r="AI109" s="51">
        <v>227.93861548213306</v>
      </c>
      <c r="AJ109" s="51">
        <v>0</v>
      </c>
      <c r="AK109" s="51">
        <v>232.81152148751934</v>
      </c>
      <c r="AL109" s="51">
        <v>428.03809639493301</v>
      </c>
      <c r="AM109" s="51">
        <v>32.278096044973864</v>
      </c>
      <c r="AN109" s="51">
        <v>7.5774397558369895</v>
      </c>
      <c r="AO109" s="51">
        <v>131.26054333263875</v>
      </c>
      <c r="AP109" s="51">
        <v>93.784219704763956</v>
      </c>
      <c r="AQ109" s="51">
        <v>49.133825968077105</v>
      </c>
      <c r="AR109" s="51">
        <v>587.98347050574876</v>
      </c>
      <c r="AS109" s="51">
        <v>0.94190787945659471</v>
      </c>
      <c r="AT109" s="51">
        <v>8.5556571492393907</v>
      </c>
      <c r="AU109" s="51">
        <v>194.53832138579813</v>
      </c>
      <c r="AV109" s="51">
        <v>342.66829058399014</v>
      </c>
      <c r="AW109" s="51">
        <v>380.45575538840342</v>
      </c>
      <c r="AX109" s="51">
        <v>72.865065084149478</v>
      </c>
      <c r="AY109" s="51">
        <v>56.319354421484313</v>
      </c>
      <c r="AZ109" s="51">
        <v>41.556574950553156</v>
      </c>
      <c r="BA109" s="51">
        <v>2190.58342569153</v>
      </c>
      <c r="BB109" s="51">
        <v>132.07223693549719</v>
      </c>
      <c r="BC109" s="51">
        <v>778.61110966546664</v>
      </c>
      <c r="BD109" s="51">
        <v>1130.7553891159007</v>
      </c>
      <c r="BE109" s="51">
        <v>475.77639483986712</v>
      </c>
      <c r="BF109" s="51">
        <v>880.32562354608115</v>
      </c>
      <c r="BG109" s="51">
        <v>2299.3661866025291</v>
      </c>
      <c r="BH109" s="51">
        <v>81.219051344550863</v>
      </c>
      <c r="BI109" s="51">
        <v>40.246061073635751</v>
      </c>
      <c r="BJ109" s="51">
        <v>0</v>
      </c>
      <c r="BK109" s="51">
        <v>19.428676482934364</v>
      </c>
      <c r="BL109" s="51">
        <v>1177.0398736629663</v>
      </c>
      <c r="BM109" s="51">
        <v>631.37245516514429</v>
      </c>
      <c r="BN109" s="51">
        <v>258.10354541785614</v>
      </c>
      <c r="BO109" s="51">
        <v>954.17184884061328</v>
      </c>
      <c r="BP109" s="51">
        <v>1322.2156809442824</v>
      </c>
      <c r="BQ109" s="51">
        <v>121.12516647041069</v>
      </c>
      <c r="BR109" s="51">
        <v>106.5688149534864</v>
      </c>
      <c r="BS109" s="51">
        <v>1728.3516715846899</v>
      </c>
      <c r="BT109" s="51">
        <v>143.09815072203114</v>
      </c>
      <c r="BU109" s="51">
        <v>112.85698551362614</v>
      </c>
      <c r="BV109" s="51">
        <v>986.288842337755</v>
      </c>
      <c r="BW109" s="51">
        <v>145.76197639249523</v>
      </c>
      <c r="BX109" s="51">
        <v>72.940481629081049</v>
      </c>
      <c r="BY109" s="51">
        <v>56.710774093675326</v>
      </c>
      <c r="BZ109" s="51">
        <v>3558.5888963895204</v>
      </c>
      <c r="CA109" s="51">
        <v>42.062738450727011</v>
      </c>
      <c r="CB109" s="51">
        <v>44.966737179652384</v>
      </c>
      <c r="CC109" s="51">
        <v>18.574272145645619</v>
      </c>
      <c r="CD109" s="51">
        <v>1624.0885708305564</v>
      </c>
      <c r="CE109" s="51">
        <v>614.48674367290164</v>
      </c>
      <c r="CF109" s="51">
        <v>0</v>
      </c>
      <c r="CG109" s="51">
        <v>80.996580233710631</v>
      </c>
      <c r="CH109" s="51">
        <v>31.676438585530541</v>
      </c>
      <c r="CI109" s="51">
        <v>3.1054827301831587</v>
      </c>
      <c r="CJ109" s="51">
        <v>51.622916310290684</v>
      </c>
      <c r="CK109" s="51">
        <v>1.2678472550759021</v>
      </c>
      <c r="CL109" s="51">
        <v>41.61702040115145</v>
      </c>
      <c r="CM109" s="51">
        <v>0</v>
      </c>
      <c r="CN109" s="51">
        <v>218.57307849943845</v>
      </c>
      <c r="CO109" s="51">
        <v>14.67771721346255</v>
      </c>
      <c r="CP109" s="51">
        <v>42.357466089190481</v>
      </c>
      <c r="CQ109" s="51">
        <v>124.38535166862268</v>
      </c>
      <c r="CR109" s="51">
        <v>572.85952606461194</v>
      </c>
      <c r="CS109" s="51">
        <v>164.55979558930866</v>
      </c>
      <c r="CT109" s="51">
        <v>23.709894596429905</v>
      </c>
      <c r="CU109" s="51">
        <v>141.8648368112033</v>
      </c>
      <c r="CV109" s="51">
        <v>68.650996143244015</v>
      </c>
      <c r="CW109" s="51">
        <v>4883.3555449624455</v>
      </c>
      <c r="CX109" s="51">
        <v>0</v>
      </c>
      <c r="CY109" s="51">
        <v>114.30825246543651</v>
      </c>
      <c r="CZ109" s="51">
        <v>103.36116240758912</v>
      </c>
      <c r="DA109" s="51">
        <v>0</v>
      </c>
      <c r="DB109" s="51">
        <v>1992.7861089089101</v>
      </c>
      <c r="DC109" s="51">
        <v>179.6055351825143</v>
      </c>
      <c r="DD109" s="51">
        <v>16.816771599779997</v>
      </c>
      <c r="DE109" s="51">
        <v>766.04511881630754</v>
      </c>
      <c r="DF109" s="51">
        <v>0</v>
      </c>
      <c r="DG109" s="51">
        <v>102.36979556992766</v>
      </c>
      <c r="DH109" s="51">
        <v>269.76640732839388</v>
      </c>
      <c r="DI109" s="51">
        <v>218.98596003818014</v>
      </c>
      <c r="DJ109" s="51">
        <v>100.33389650345524</v>
      </c>
      <c r="DK109" s="51">
        <v>10.316292838554498</v>
      </c>
      <c r="DL109" s="51">
        <v>5616.0829390988165</v>
      </c>
      <c r="DM109" s="51">
        <v>0</v>
      </c>
      <c r="DN109" s="51">
        <v>0</v>
      </c>
      <c r="DO109" s="51">
        <v>8.0770372058610107</v>
      </c>
      <c r="DP109" s="51">
        <v>7.2063614760386514</v>
      </c>
      <c r="DQ109" s="51">
        <v>0</v>
      </c>
      <c r="DR109" s="51">
        <v>757.24127285577902</v>
      </c>
      <c r="DS109" s="51">
        <v>0</v>
      </c>
      <c r="DT109" s="51">
        <v>0</v>
      </c>
      <c r="DU109" s="51">
        <v>1014.3570147490228</v>
      </c>
      <c r="DV109" s="51">
        <v>0</v>
      </c>
      <c r="DW109" s="51">
        <v>227.9498057593137</v>
      </c>
      <c r="DX109" s="51">
        <v>178.99623770569522</v>
      </c>
      <c r="DY109" s="51">
        <v>1.4498229966720098</v>
      </c>
      <c r="DZ109" s="51">
        <v>1.595974562038265</v>
      </c>
      <c r="EA109" s="51">
        <v>0.69681151579282974</v>
      </c>
      <c r="EB109" s="51">
        <v>28.448707192656034</v>
      </c>
      <c r="EC109" s="51">
        <v>6.7618494747093125</v>
      </c>
      <c r="ED109" s="51">
        <v>0</v>
      </c>
      <c r="EE109" s="51">
        <v>0</v>
      </c>
      <c r="EF109" s="51">
        <v>0.26757736972989687</v>
      </c>
      <c r="EG109" s="51">
        <v>0</v>
      </c>
      <c r="EH109" s="51">
        <v>0</v>
      </c>
      <c r="EI109" s="51">
        <v>617.92286872439956</v>
      </c>
      <c r="EJ109" s="51">
        <v>0</v>
      </c>
      <c r="EK109" s="51">
        <v>0</v>
      </c>
      <c r="EL109" s="51">
        <v>1.9298480216202445</v>
      </c>
      <c r="EM109" s="51">
        <v>91.265314902687464</v>
      </c>
      <c r="EN109" s="51">
        <v>0.58861411819263088</v>
      </c>
      <c r="EO109" s="51">
        <v>6.4653461354815791</v>
      </c>
      <c r="EP109" s="51">
        <v>37.21644008704321</v>
      </c>
      <c r="EQ109" s="51">
        <v>7.0872185257359002</v>
      </c>
      <c r="ER109" s="51">
        <v>2.5078147759914935E-2</v>
      </c>
      <c r="ES109" s="51">
        <v>6.3831684944050036</v>
      </c>
      <c r="ET109" s="51">
        <v>0.46389734578780545</v>
      </c>
      <c r="EU109" s="51">
        <v>21.574033629936949</v>
      </c>
      <c r="EV109" s="51">
        <v>0.81355155510480326</v>
      </c>
      <c r="EW109" s="51">
        <v>96.697034994810934</v>
      </c>
      <c r="EX109" s="51">
        <v>506.1332556164503</v>
      </c>
      <c r="EY109" s="51">
        <v>57.892781141167788</v>
      </c>
      <c r="EZ109" s="51">
        <v>782.61238228919069</v>
      </c>
      <c r="FA109" s="51">
        <v>32.386897312186001</v>
      </c>
      <c r="FB109" s="51">
        <v>0</v>
      </c>
      <c r="FC109" s="51">
        <v>6.926804451854002</v>
      </c>
      <c r="FD109" s="51">
        <v>1.3208639924249368</v>
      </c>
      <c r="FE109" s="51">
        <v>0</v>
      </c>
      <c r="FF109" s="51">
        <v>859.00095626624841</v>
      </c>
      <c r="FG109" s="51">
        <v>23.987232059061327</v>
      </c>
      <c r="FH109" s="51">
        <v>1.860849334356304</v>
      </c>
      <c r="FI109" s="51">
        <v>138.76432816450097</v>
      </c>
      <c r="FJ109" s="51">
        <v>0</v>
      </c>
      <c r="FK109" s="58">
        <v>121942.09796262383</v>
      </c>
      <c r="FL109" s="59">
        <v>149678.28053065279</v>
      </c>
      <c r="FM109" s="62">
        <v>149678.28053065279</v>
      </c>
      <c r="FN109" s="62">
        <v>0</v>
      </c>
      <c r="FO109" s="59">
        <v>0</v>
      </c>
      <c r="FP109" s="62">
        <v>0</v>
      </c>
      <c r="FQ109" s="59">
        <v>0</v>
      </c>
      <c r="FR109" s="62">
        <v>0</v>
      </c>
      <c r="FS109" s="62">
        <v>0</v>
      </c>
      <c r="FT109" s="59">
        <v>0</v>
      </c>
      <c r="FU109" s="59">
        <v>271620.3784932766</v>
      </c>
      <c r="FW109" s="60">
        <f>+[1]Supply!FS109</f>
        <v>271620.3784932766</v>
      </c>
      <c r="FX109" s="61">
        <f t="shared" si="1"/>
        <v>0</v>
      </c>
    </row>
    <row r="110" spans="1:180" s="63" customFormat="1" ht="14.4" x14ac:dyDescent="0.3">
      <c r="A110" s="86" t="s">
        <v>135</v>
      </c>
      <c r="B110" s="43">
        <v>106</v>
      </c>
      <c r="C110" s="51">
        <v>0</v>
      </c>
      <c r="D110" s="51">
        <v>0</v>
      </c>
      <c r="E110" s="51">
        <v>1595.1973139260137</v>
      </c>
      <c r="F110" s="51">
        <v>0</v>
      </c>
      <c r="G110" s="51">
        <v>0</v>
      </c>
      <c r="H110" s="51">
        <v>0</v>
      </c>
      <c r="I110" s="51">
        <v>0</v>
      </c>
      <c r="J110" s="51">
        <v>0</v>
      </c>
      <c r="K110" s="51">
        <v>376.83777289508464</v>
      </c>
      <c r="L110" s="51">
        <v>0</v>
      </c>
      <c r="M110" s="51">
        <v>0</v>
      </c>
      <c r="N110" s="51">
        <v>0</v>
      </c>
      <c r="O110" s="51">
        <v>0</v>
      </c>
      <c r="P110" s="51">
        <v>0</v>
      </c>
      <c r="Q110" s="51">
        <v>0</v>
      </c>
      <c r="R110" s="51">
        <v>371.8970874134327</v>
      </c>
      <c r="S110" s="51">
        <v>0</v>
      </c>
      <c r="T110" s="51">
        <v>579.43479625626708</v>
      </c>
      <c r="U110" s="51">
        <v>0</v>
      </c>
      <c r="V110" s="51">
        <v>82.480126353221422</v>
      </c>
      <c r="W110" s="51">
        <v>0</v>
      </c>
      <c r="X110" s="51">
        <v>153.92219244998401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26.940296964182551</v>
      </c>
      <c r="AH110" s="51">
        <v>776.57048069169366</v>
      </c>
      <c r="AI110" s="51">
        <v>0</v>
      </c>
      <c r="AJ110" s="51">
        <v>0</v>
      </c>
      <c r="AK110" s="51">
        <v>0</v>
      </c>
      <c r="AL110" s="51">
        <v>0</v>
      </c>
      <c r="AM110" s="51">
        <v>0</v>
      </c>
      <c r="AN110" s="51">
        <v>0</v>
      </c>
      <c r="AO110" s="51">
        <v>0</v>
      </c>
      <c r="AP110" s="51">
        <v>495.78568733717464</v>
      </c>
      <c r="AQ110" s="51">
        <v>3.6146233458231927</v>
      </c>
      <c r="AR110" s="51">
        <v>17656.74255049698</v>
      </c>
      <c r="AS110" s="51">
        <v>0</v>
      </c>
      <c r="AT110" s="51">
        <v>0</v>
      </c>
      <c r="AU110" s="51">
        <v>1086.4907502603087</v>
      </c>
      <c r="AV110" s="51">
        <v>1425.591770515666</v>
      </c>
      <c r="AW110" s="51">
        <v>0</v>
      </c>
      <c r="AX110" s="51">
        <v>0</v>
      </c>
      <c r="AY110" s="51">
        <v>0</v>
      </c>
      <c r="AZ110" s="51">
        <v>0</v>
      </c>
      <c r="BA110" s="51">
        <v>15146.879252063543</v>
      </c>
      <c r="BB110" s="51">
        <v>1137.7679628659946</v>
      </c>
      <c r="BC110" s="51">
        <v>10035.049840717149</v>
      </c>
      <c r="BD110" s="51">
        <v>0</v>
      </c>
      <c r="BE110" s="51">
        <v>713.9491084219502</v>
      </c>
      <c r="BF110" s="51">
        <v>741.64214709966768</v>
      </c>
      <c r="BG110" s="51">
        <v>0</v>
      </c>
      <c r="BH110" s="51">
        <v>213.3154206523551</v>
      </c>
      <c r="BI110" s="51">
        <v>0</v>
      </c>
      <c r="BJ110" s="51">
        <v>0</v>
      </c>
      <c r="BK110" s="51">
        <v>165.41084857414671</v>
      </c>
      <c r="BL110" s="51">
        <v>2301.1595965901797</v>
      </c>
      <c r="BM110" s="51">
        <v>0</v>
      </c>
      <c r="BN110" s="51">
        <v>1075.5273818568476</v>
      </c>
      <c r="BO110" s="51">
        <v>4257.1438226995087</v>
      </c>
      <c r="BP110" s="51">
        <v>276.51044122779143</v>
      </c>
      <c r="BQ110" s="51">
        <v>1464.4194511834569</v>
      </c>
      <c r="BR110" s="51">
        <v>0</v>
      </c>
      <c r="BS110" s="51">
        <v>7433.9968566534453</v>
      </c>
      <c r="BT110" s="51">
        <v>95.509193943736463</v>
      </c>
      <c r="BU110" s="51">
        <v>0</v>
      </c>
      <c r="BV110" s="51">
        <v>0</v>
      </c>
      <c r="BW110" s="51">
        <v>2695.077978987199</v>
      </c>
      <c r="BX110" s="51">
        <v>2136.2713083987928</v>
      </c>
      <c r="BY110" s="51">
        <v>21612.736394331143</v>
      </c>
      <c r="BZ110" s="51">
        <v>14439.098426311688</v>
      </c>
      <c r="CA110" s="51">
        <v>1712.2501307353805</v>
      </c>
      <c r="CB110" s="51">
        <v>0</v>
      </c>
      <c r="CC110" s="51">
        <v>0</v>
      </c>
      <c r="CD110" s="51">
        <v>0</v>
      </c>
      <c r="CE110" s="51">
        <v>0</v>
      </c>
      <c r="CF110" s="51">
        <v>294.11840381848452</v>
      </c>
      <c r="CG110" s="51">
        <v>0</v>
      </c>
      <c r="CH110" s="51">
        <v>0</v>
      </c>
      <c r="CI110" s="51">
        <v>0</v>
      </c>
      <c r="CJ110" s="51">
        <v>0</v>
      </c>
      <c r="CK110" s="51">
        <v>29991.889098300555</v>
      </c>
      <c r="CL110" s="51">
        <v>0</v>
      </c>
      <c r="CM110" s="51">
        <v>0</v>
      </c>
      <c r="CN110" s="51">
        <v>11.218558397309547</v>
      </c>
      <c r="CO110" s="51">
        <v>0</v>
      </c>
      <c r="CP110" s="51">
        <v>0</v>
      </c>
      <c r="CQ110" s="51">
        <v>24.222208093291915</v>
      </c>
      <c r="CR110" s="51">
        <v>219.85040699782573</v>
      </c>
      <c r="CS110" s="51">
        <v>0</v>
      </c>
      <c r="CT110" s="51">
        <v>0</v>
      </c>
      <c r="CU110" s="51">
        <v>1470.7568340080936</v>
      </c>
      <c r="CV110" s="51">
        <v>697.72163871560883</v>
      </c>
      <c r="CW110" s="51">
        <v>0</v>
      </c>
      <c r="CX110" s="51">
        <v>0</v>
      </c>
      <c r="CY110" s="51">
        <v>627.61805101719835</v>
      </c>
      <c r="CZ110" s="51">
        <v>0</v>
      </c>
      <c r="DA110" s="51">
        <v>0</v>
      </c>
      <c r="DB110" s="51">
        <v>0</v>
      </c>
      <c r="DC110" s="51">
        <v>0</v>
      </c>
      <c r="DD110" s="51">
        <v>725447.87216913467</v>
      </c>
      <c r="DE110" s="51">
        <v>55933.81596807699</v>
      </c>
      <c r="DF110" s="51">
        <v>0</v>
      </c>
      <c r="DG110" s="51">
        <v>7045.0584830177477</v>
      </c>
      <c r="DH110" s="51">
        <v>41.967014257589085</v>
      </c>
      <c r="DI110" s="51">
        <v>474426.66347062378</v>
      </c>
      <c r="DJ110" s="51">
        <v>8396.0749509915495</v>
      </c>
      <c r="DK110" s="51">
        <v>0</v>
      </c>
      <c r="DL110" s="51">
        <v>181226.19490030475</v>
      </c>
      <c r="DM110" s="51">
        <v>0</v>
      </c>
      <c r="DN110" s="51">
        <v>0</v>
      </c>
      <c r="DO110" s="51">
        <v>0</v>
      </c>
      <c r="DP110" s="51">
        <v>509.20703403367492</v>
      </c>
      <c r="DQ110" s="51">
        <v>0</v>
      </c>
      <c r="DR110" s="51">
        <v>0</v>
      </c>
      <c r="DS110" s="51">
        <v>0</v>
      </c>
      <c r="DT110" s="51">
        <v>0</v>
      </c>
      <c r="DU110" s="51">
        <v>46369.904027691999</v>
      </c>
      <c r="DV110" s="51">
        <v>0</v>
      </c>
      <c r="DW110" s="51">
        <v>22155.970743715079</v>
      </c>
      <c r="DX110" s="51">
        <v>1899.9684373550995</v>
      </c>
      <c r="DY110" s="51">
        <v>0</v>
      </c>
      <c r="DZ110" s="51">
        <v>765.05200829692603</v>
      </c>
      <c r="EA110" s="51">
        <v>7967.1372280696251</v>
      </c>
      <c r="EB110" s="51">
        <v>25044.721339537376</v>
      </c>
      <c r="EC110" s="51">
        <v>294.90190880776186</v>
      </c>
      <c r="ED110" s="51">
        <v>16.521787300219234</v>
      </c>
      <c r="EE110" s="51">
        <v>0</v>
      </c>
      <c r="EF110" s="51">
        <v>0</v>
      </c>
      <c r="EG110" s="51">
        <v>0</v>
      </c>
      <c r="EH110" s="51">
        <v>0</v>
      </c>
      <c r="EI110" s="51">
        <v>130740.64908789485</v>
      </c>
      <c r="EJ110" s="51">
        <v>829.00885553122407</v>
      </c>
      <c r="EK110" s="51">
        <v>0</v>
      </c>
      <c r="EL110" s="51">
        <v>2525.568439216393</v>
      </c>
      <c r="EM110" s="51">
        <v>1446.5019428166127</v>
      </c>
      <c r="EN110" s="51">
        <v>6503.0334960203127</v>
      </c>
      <c r="EO110" s="51">
        <v>399.63177258563525</v>
      </c>
      <c r="EP110" s="51">
        <v>0</v>
      </c>
      <c r="EQ110" s="51">
        <v>0</v>
      </c>
      <c r="ER110" s="51">
        <v>18943.08094548103</v>
      </c>
      <c r="ES110" s="51">
        <v>0</v>
      </c>
      <c r="ET110" s="51">
        <v>15758.334359408405</v>
      </c>
      <c r="EU110" s="51">
        <v>0</v>
      </c>
      <c r="EV110" s="51">
        <v>912.17187474022205</v>
      </c>
      <c r="EW110" s="51">
        <v>83857.371622008082</v>
      </c>
      <c r="EX110" s="51">
        <v>7980.3105769861522</v>
      </c>
      <c r="EY110" s="51">
        <v>9669.150175362558</v>
      </c>
      <c r="EZ110" s="51">
        <v>3949.1202016509474</v>
      </c>
      <c r="FA110" s="51">
        <v>8527.3596420735321</v>
      </c>
      <c r="FB110" s="51">
        <v>238.01079625257813</v>
      </c>
      <c r="FC110" s="51">
        <v>34.612187963570086</v>
      </c>
      <c r="FD110" s="51">
        <v>118.5831535923223</v>
      </c>
      <c r="FE110" s="51">
        <v>39361.09157028651</v>
      </c>
      <c r="FF110" s="51">
        <v>173.39842618100107</v>
      </c>
      <c r="FG110" s="51">
        <v>5405.2230934675699</v>
      </c>
      <c r="FH110" s="51">
        <v>0</v>
      </c>
      <c r="FI110" s="51">
        <v>0</v>
      </c>
      <c r="FJ110" s="51">
        <v>0</v>
      </c>
      <c r="FK110" s="58">
        <v>2040535.8599023025</v>
      </c>
      <c r="FL110" s="59">
        <v>16376889.518126801</v>
      </c>
      <c r="FM110" s="62">
        <v>16376889.518126801</v>
      </c>
      <c r="FN110" s="62">
        <v>0</v>
      </c>
      <c r="FO110" s="59">
        <v>203295604.30142063</v>
      </c>
      <c r="FP110" s="62">
        <v>200357195.70792601</v>
      </c>
      <c r="FQ110" s="59">
        <v>2938408.5934946239</v>
      </c>
      <c r="FR110" s="62">
        <v>0</v>
      </c>
      <c r="FS110" s="62">
        <v>0</v>
      </c>
      <c r="FT110" s="59">
        <v>0</v>
      </c>
      <c r="FU110" s="59">
        <v>221713029.67944974</v>
      </c>
      <c r="FW110" s="60">
        <f>+[1]Supply!FS110</f>
        <v>221713029.67944974</v>
      </c>
      <c r="FX110" s="61">
        <f t="shared" si="1"/>
        <v>0</v>
      </c>
    </row>
    <row r="111" spans="1:180" s="63" customFormat="1" ht="14.4" x14ac:dyDescent="0.3">
      <c r="A111" s="86" t="s">
        <v>136</v>
      </c>
      <c r="B111" s="43">
        <v>107</v>
      </c>
      <c r="C111" s="51">
        <v>87612.64195339242</v>
      </c>
      <c r="D111" s="51">
        <v>3887.3682528100921</v>
      </c>
      <c r="E111" s="51">
        <v>0</v>
      </c>
      <c r="F111" s="51">
        <v>0</v>
      </c>
      <c r="G111" s="51">
        <v>85.799698099765322</v>
      </c>
      <c r="H111" s="51">
        <v>0</v>
      </c>
      <c r="I111" s="51">
        <v>0</v>
      </c>
      <c r="J111" s="51">
        <v>0</v>
      </c>
      <c r="K111" s="51">
        <v>74054.791940730327</v>
      </c>
      <c r="L111" s="51">
        <v>0</v>
      </c>
      <c r="M111" s="51">
        <v>0</v>
      </c>
      <c r="N111" s="51">
        <v>33882.28717567784</v>
      </c>
      <c r="O111" s="51">
        <v>6376.8223297329705</v>
      </c>
      <c r="P111" s="51">
        <v>0</v>
      </c>
      <c r="Q111" s="51">
        <v>0</v>
      </c>
      <c r="R111" s="51">
        <v>22313.796084139558</v>
      </c>
      <c r="S111" s="51">
        <v>34457.289111320875</v>
      </c>
      <c r="T111" s="51">
        <v>17736.495710620435</v>
      </c>
      <c r="U111" s="51">
        <v>7095.7144226508053</v>
      </c>
      <c r="V111" s="51">
        <v>80782.107557430631</v>
      </c>
      <c r="W111" s="51">
        <v>0</v>
      </c>
      <c r="X111" s="51">
        <v>682.62329280971198</v>
      </c>
      <c r="Y111" s="51">
        <v>10976.058999392337</v>
      </c>
      <c r="Z111" s="51">
        <v>0</v>
      </c>
      <c r="AA111" s="51">
        <v>0</v>
      </c>
      <c r="AB111" s="51">
        <v>0</v>
      </c>
      <c r="AC111" s="51">
        <v>30979.539571669404</v>
      </c>
      <c r="AD111" s="51">
        <v>288.13826030108834</v>
      </c>
      <c r="AE111" s="51">
        <v>0</v>
      </c>
      <c r="AF111" s="51">
        <v>0</v>
      </c>
      <c r="AG111" s="51">
        <v>145.45442915758431</v>
      </c>
      <c r="AH111" s="51">
        <v>23619.620694484547</v>
      </c>
      <c r="AI111" s="51">
        <v>318.68984669356524</v>
      </c>
      <c r="AJ111" s="51">
        <v>0</v>
      </c>
      <c r="AK111" s="51">
        <v>20708.581938952022</v>
      </c>
      <c r="AL111" s="51">
        <v>6763.0579828619493</v>
      </c>
      <c r="AM111" s="51">
        <v>82151.199610409472</v>
      </c>
      <c r="AN111" s="51">
        <v>0</v>
      </c>
      <c r="AO111" s="51">
        <v>224.90570251962833</v>
      </c>
      <c r="AP111" s="51">
        <v>15675.936533077282</v>
      </c>
      <c r="AQ111" s="51">
        <v>150.58451442064521</v>
      </c>
      <c r="AR111" s="51">
        <v>10999.644596836868</v>
      </c>
      <c r="AS111" s="51">
        <v>0</v>
      </c>
      <c r="AT111" s="51">
        <v>40.044062864595169</v>
      </c>
      <c r="AU111" s="51">
        <v>1296.5898124215112</v>
      </c>
      <c r="AV111" s="51">
        <v>975.03579289605591</v>
      </c>
      <c r="AW111" s="51">
        <v>1141.9583937571083</v>
      </c>
      <c r="AX111" s="51">
        <v>461.63131130795318</v>
      </c>
      <c r="AY111" s="51">
        <v>260.44437050299581</v>
      </c>
      <c r="AZ111" s="51">
        <v>6400.1757325862554</v>
      </c>
      <c r="BA111" s="51">
        <v>47317.232212427232</v>
      </c>
      <c r="BB111" s="51">
        <v>4545.7582436080502</v>
      </c>
      <c r="BC111" s="51">
        <v>24882.155980129333</v>
      </c>
      <c r="BD111" s="51">
        <v>359077.9724965514</v>
      </c>
      <c r="BE111" s="51">
        <v>27807.764304657961</v>
      </c>
      <c r="BF111" s="51">
        <v>27895.458385910108</v>
      </c>
      <c r="BG111" s="51">
        <v>68428.889119813044</v>
      </c>
      <c r="BH111" s="51">
        <v>8149.3162648815642</v>
      </c>
      <c r="BI111" s="51">
        <v>0</v>
      </c>
      <c r="BJ111" s="51">
        <v>0</v>
      </c>
      <c r="BK111" s="51">
        <v>13.785022584105763</v>
      </c>
      <c r="BL111" s="51">
        <v>8798.818171666433</v>
      </c>
      <c r="BM111" s="51">
        <v>6078.506135358848</v>
      </c>
      <c r="BN111" s="51">
        <v>92.604658855054538</v>
      </c>
      <c r="BO111" s="51">
        <v>6029.2499034182392</v>
      </c>
      <c r="BP111" s="51">
        <v>14393.037748987859</v>
      </c>
      <c r="BQ111" s="51">
        <v>6413.7726021904618</v>
      </c>
      <c r="BR111" s="51">
        <v>6428.1611698337965</v>
      </c>
      <c r="BS111" s="51">
        <v>51638.903772196893</v>
      </c>
      <c r="BT111" s="51">
        <v>925.48801721772668</v>
      </c>
      <c r="BU111" s="51">
        <v>9261.4345571399717</v>
      </c>
      <c r="BV111" s="51">
        <v>0</v>
      </c>
      <c r="BW111" s="51">
        <v>3751.2782726838095</v>
      </c>
      <c r="BX111" s="51">
        <v>12467.515760071919</v>
      </c>
      <c r="BY111" s="51">
        <v>0</v>
      </c>
      <c r="BZ111" s="51">
        <v>70678.470661889864</v>
      </c>
      <c r="CA111" s="51">
        <v>4860.3743461978656</v>
      </c>
      <c r="CB111" s="51">
        <v>3831.562579303913</v>
      </c>
      <c r="CC111" s="51">
        <v>0</v>
      </c>
      <c r="CD111" s="51">
        <v>0</v>
      </c>
      <c r="CE111" s="51">
        <v>1925.3350628785513</v>
      </c>
      <c r="CF111" s="51">
        <v>0</v>
      </c>
      <c r="CG111" s="51">
        <v>9719.8687113207161</v>
      </c>
      <c r="CH111" s="51">
        <v>1701.4338534926198</v>
      </c>
      <c r="CI111" s="51">
        <v>0</v>
      </c>
      <c r="CJ111" s="51">
        <v>21.42103942503282</v>
      </c>
      <c r="CK111" s="51">
        <v>62914.093001600675</v>
      </c>
      <c r="CL111" s="51">
        <v>518.45981544568622</v>
      </c>
      <c r="CM111" s="51">
        <v>0</v>
      </c>
      <c r="CN111" s="51">
        <v>252.8376771783222</v>
      </c>
      <c r="CO111" s="51">
        <v>654.07430291659932</v>
      </c>
      <c r="CP111" s="51">
        <v>76.183969434492752</v>
      </c>
      <c r="CQ111" s="51">
        <v>25.152724602222339</v>
      </c>
      <c r="CR111" s="51">
        <v>20416.275654441237</v>
      </c>
      <c r="CS111" s="51">
        <v>3732.7511761940536</v>
      </c>
      <c r="CT111" s="51">
        <v>6322.3387433258949</v>
      </c>
      <c r="CU111" s="51">
        <v>11241.775515251329</v>
      </c>
      <c r="CV111" s="51">
        <v>164894.85611132396</v>
      </c>
      <c r="CW111" s="51">
        <v>3936.4920454736748</v>
      </c>
      <c r="CX111" s="51">
        <v>0</v>
      </c>
      <c r="CY111" s="51">
        <v>1596.9691685343923</v>
      </c>
      <c r="CZ111" s="51">
        <v>24.698949827999627</v>
      </c>
      <c r="DA111" s="51">
        <v>708.37177063541526</v>
      </c>
      <c r="DB111" s="51">
        <v>1838.1641319500322</v>
      </c>
      <c r="DC111" s="51">
        <v>479.82800627536022</v>
      </c>
      <c r="DD111" s="51">
        <v>7062001.3276815545</v>
      </c>
      <c r="DE111" s="51">
        <v>628917.44669948262</v>
      </c>
      <c r="DF111" s="51">
        <v>0</v>
      </c>
      <c r="DG111" s="51">
        <v>10287.331287700015</v>
      </c>
      <c r="DH111" s="51">
        <v>126100.4448869724</v>
      </c>
      <c r="DI111" s="51">
        <v>21405.725214186055</v>
      </c>
      <c r="DJ111" s="51">
        <v>44521.535336338144</v>
      </c>
      <c r="DK111" s="51">
        <v>11517.93990654138</v>
      </c>
      <c r="DL111" s="51">
        <v>3126463.0460812016</v>
      </c>
      <c r="DM111" s="51">
        <v>24069.84975312313</v>
      </c>
      <c r="DN111" s="51">
        <v>0</v>
      </c>
      <c r="DO111" s="51">
        <v>15600.905797105212</v>
      </c>
      <c r="DP111" s="51">
        <v>36775.663380349739</v>
      </c>
      <c r="DQ111" s="51">
        <v>0</v>
      </c>
      <c r="DR111" s="51">
        <v>485.30469500784397</v>
      </c>
      <c r="DS111" s="51">
        <v>0</v>
      </c>
      <c r="DT111" s="51">
        <v>0</v>
      </c>
      <c r="DU111" s="51">
        <v>26875.945368124158</v>
      </c>
      <c r="DV111" s="51">
        <v>0</v>
      </c>
      <c r="DW111" s="51">
        <v>70909.561253960288</v>
      </c>
      <c r="DX111" s="51">
        <v>201404.57281597194</v>
      </c>
      <c r="DY111" s="51">
        <v>1206.2856140617157</v>
      </c>
      <c r="DZ111" s="51">
        <v>2072.6643905642386</v>
      </c>
      <c r="EA111" s="51">
        <v>4168.3937780880015</v>
      </c>
      <c r="EB111" s="51">
        <v>14131.367297614375</v>
      </c>
      <c r="EC111" s="51">
        <v>4934.2767598848332</v>
      </c>
      <c r="ED111" s="51">
        <v>1167.9470128626672</v>
      </c>
      <c r="EE111" s="51">
        <v>67865.532505559619</v>
      </c>
      <c r="EF111" s="51">
        <v>0</v>
      </c>
      <c r="EG111" s="51">
        <v>0</v>
      </c>
      <c r="EH111" s="51">
        <v>16030.381903460393</v>
      </c>
      <c r="EI111" s="51">
        <v>5364483.4234287851</v>
      </c>
      <c r="EJ111" s="51">
        <v>1016.7278377059499</v>
      </c>
      <c r="EK111" s="51">
        <v>560.86594773487798</v>
      </c>
      <c r="EL111" s="51">
        <v>100105.86464550471</v>
      </c>
      <c r="EM111" s="51">
        <v>42795.343505737801</v>
      </c>
      <c r="EN111" s="51">
        <v>29095.07185227795</v>
      </c>
      <c r="EO111" s="51">
        <v>1741.0195321498952</v>
      </c>
      <c r="EP111" s="51">
        <v>0</v>
      </c>
      <c r="EQ111" s="51">
        <v>6569.4953985094171</v>
      </c>
      <c r="ER111" s="51">
        <v>6408.6798875178147</v>
      </c>
      <c r="ES111" s="51">
        <v>2223.1895495370027</v>
      </c>
      <c r="ET111" s="51">
        <v>362.58108028914813</v>
      </c>
      <c r="EU111" s="51">
        <v>736.64530667925862</v>
      </c>
      <c r="EV111" s="51">
        <v>4819.6367190340115</v>
      </c>
      <c r="EW111" s="51">
        <v>677041.73927774653</v>
      </c>
      <c r="EX111" s="51">
        <v>201075.29138659584</v>
      </c>
      <c r="EY111" s="51">
        <v>312330.37482927425</v>
      </c>
      <c r="EZ111" s="51">
        <v>439327.12671836349</v>
      </c>
      <c r="FA111" s="51">
        <v>25244.883641839824</v>
      </c>
      <c r="FB111" s="51">
        <v>19171.214268481479</v>
      </c>
      <c r="FC111" s="51">
        <v>8860.0878791305913</v>
      </c>
      <c r="FD111" s="51">
        <v>11999.955407169502</v>
      </c>
      <c r="FE111" s="51">
        <v>25556.554307082395</v>
      </c>
      <c r="FF111" s="51">
        <v>30875.038605408623</v>
      </c>
      <c r="FG111" s="51">
        <v>92890.074865105082</v>
      </c>
      <c r="FH111" s="51">
        <v>10691.34907940919</v>
      </c>
      <c r="FI111" s="51">
        <v>3068.0885516899589</v>
      </c>
      <c r="FJ111" s="51">
        <v>0</v>
      </c>
      <c r="FK111" s="58">
        <v>20587277.694434099</v>
      </c>
      <c r="FL111" s="59">
        <v>20357706.655455802</v>
      </c>
      <c r="FM111" s="62">
        <v>20357706.655455802</v>
      </c>
      <c r="FN111" s="62">
        <v>0</v>
      </c>
      <c r="FO111" s="59">
        <v>91083912.11696738</v>
      </c>
      <c r="FP111" s="62">
        <v>90709323.754528001</v>
      </c>
      <c r="FQ111" s="59">
        <v>374588.3624393791</v>
      </c>
      <c r="FR111" s="62">
        <v>0</v>
      </c>
      <c r="FS111" s="62">
        <v>0</v>
      </c>
      <c r="FT111" s="59">
        <v>0</v>
      </c>
      <c r="FU111" s="59">
        <v>132028896.46685728</v>
      </c>
      <c r="FW111" s="60">
        <f>+[1]Supply!FS111</f>
        <v>132028896.46685727</v>
      </c>
      <c r="FX111" s="61">
        <f t="shared" si="1"/>
        <v>0</v>
      </c>
    </row>
    <row r="112" spans="1:180" s="63" customFormat="1" ht="14.4" x14ac:dyDescent="0.3">
      <c r="A112" s="86" t="s">
        <v>137</v>
      </c>
      <c r="B112" s="43">
        <v>108</v>
      </c>
      <c r="C112" s="51">
        <v>0</v>
      </c>
      <c r="D112" s="51">
        <v>0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162.24219477368317</v>
      </c>
      <c r="U112" s="51">
        <v>2517.698297652084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1">
        <v>0</v>
      </c>
      <c r="AL112" s="51">
        <v>0</v>
      </c>
      <c r="AM112" s="51">
        <v>0</v>
      </c>
      <c r="AN112" s="51">
        <v>0</v>
      </c>
      <c r="AO112" s="51">
        <v>0</v>
      </c>
      <c r="AP112" s="51">
        <v>0</v>
      </c>
      <c r="AQ112" s="51">
        <v>0</v>
      </c>
      <c r="AR112" s="51">
        <v>0</v>
      </c>
      <c r="AS112" s="51">
        <v>0</v>
      </c>
      <c r="AT112" s="51">
        <v>0</v>
      </c>
      <c r="AU112" s="51">
        <v>0</v>
      </c>
      <c r="AV112" s="51">
        <v>0</v>
      </c>
      <c r="AW112" s="51">
        <v>0</v>
      </c>
      <c r="AX112" s="51">
        <v>0</v>
      </c>
      <c r="AY112" s="51">
        <v>0</v>
      </c>
      <c r="AZ112" s="51">
        <v>0</v>
      </c>
      <c r="BA112" s="51">
        <v>0</v>
      </c>
      <c r="BB112" s="51">
        <v>0</v>
      </c>
      <c r="BC112" s="51">
        <v>0</v>
      </c>
      <c r="BD112" s="51">
        <v>0</v>
      </c>
      <c r="BE112" s="51">
        <v>0</v>
      </c>
      <c r="BF112" s="51">
        <v>0</v>
      </c>
      <c r="BG112" s="51">
        <v>0</v>
      </c>
      <c r="BH112" s="51">
        <v>0</v>
      </c>
      <c r="BI112" s="51">
        <v>0</v>
      </c>
      <c r="BJ112" s="51">
        <v>0</v>
      </c>
      <c r="BK112" s="51">
        <v>0</v>
      </c>
      <c r="BL112" s="51">
        <v>0</v>
      </c>
      <c r="BM112" s="51">
        <v>162470.02408456433</v>
      </c>
      <c r="BN112" s="51">
        <v>0</v>
      </c>
      <c r="BO112" s="51">
        <v>0</v>
      </c>
      <c r="BP112" s="51">
        <v>0</v>
      </c>
      <c r="BQ112" s="51">
        <v>0</v>
      </c>
      <c r="BR112" s="51">
        <v>0</v>
      </c>
      <c r="BS112" s="51">
        <v>0</v>
      </c>
      <c r="BT112" s="51">
        <v>0</v>
      </c>
      <c r="BU112" s="51">
        <v>0</v>
      </c>
      <c r="BV112" s="51">
        <v>0</v>
      </c>
      <c r="BW112" s="51">
        <v>0</v>
      </c>
      <c r="BX112" s="51">
        <v>0</v>
      </c>
      <c r="BY112" s="51">
        <v>0</v>
      </c>
      <c r="BZ112" s="51">
        <v>0</v>
      </c>
      <c r="CA112" s="51">
        <v>0.55379222741805167</v>
      </c>
      <c r="CB112" s="51">
        <v>0</v>
      </c>
      <c r="CC112" s="51">
        <v>0</v>
      </c>
      <c r="CD112" s="51">
        <v>0</v>
      </c>
      <c r="CE112" s="51">
        <v>0</v>
      </c>
      <c r="CF112" s="51">
        <v>0</v>
      </c>
      <c r="CG112" s="51">
        <v>0</v>
      </c>
      <c r="CH112" s="51">
        <v>0</v>
      </c>
      <c r="CI112" s="51">
        <v>0</v>
      </c>
      <c r="CJ112" s="51">
        <v>0</v>
      </c>
      <c r="CK112" s="51">
        <v>0</v>
      </c>
      <c r="CL112" s="51">
        <v>0</v>
      </c>
      <c r="CM112" s="51">
        <v>0</v>
      </c>
      <c r="CN112" s="51">
        <v>0</v>
      </c>
      <c r="CO112" s="51">
        <v>0</v>
      </c>
      <c r="CP112" s="51">
        <v>0</v>
      </c>
      <c r="CQ112" s="51">
        <v>0</v>
      </c>
      <c r="CR112" s="51">
        <v>0</v>
      </c>
      <c r="CS112" s="51">
        <v>0</v>
      </c>
      <c r="CT112" s="51">
        <v>0</v>
      </c>
      <c r="CU112" s="51">
        <v>0</v>
      </c>
      <c r="CV112" s="51">
        <v>0</v>
      </c>
      <c r="CW112" s="51">
        <v>0</v>
      </c>
      <c r="CX112" s="51">
        <v>0</v>
      </c>
      <c r="CY112" s="51">
        <v>0</v>
      </c>
      <c r="CZ112" s="51">
        <v>0</v>
      </c>
      <c r="DA112" s="51">
        <v>0</v>
      </c>
      <c r="DB112" s="51">
        <v>0</v>
      </c>
      <c r="DC112" s="51">
        <v>0</v>
      </c>
      <c r="DD112" s="51">
        <v>72.866657977990812</v>
      </c>
      <c r="DE112" s="51">
        <v>59.707487600895725</v>
      </c>
      <c r="DF112" s="51">
        <v>0</v>
      </c>
      <c r="DG112" s="51">
        <v>0</v>
      </c>
      <c r="DH112" s="51">
        <v>0</v>
      </c>
      <c r="DI112" s="51">
        <v>0</v>
      </c>
      <c r="DJ112" s="51">
        <v>0</v>
      </c>
      <c r="DK112" s="51">
        <v>0</v>
      </c>
      <c r="DL112" s="51">
        <v>0</v>
      </c>
      <c r="DM112" s="51">
        <v>0</v>
      </c>
      <c r="DN112" s="51">
        <v>896293.57287794969</v>
      </c>
      <c r="DO112" s="51">
        <v>0</v>
      </c>
      <c r="DP112" s="51">
        <v>0</v>
      </c>
      <c r="DQ112" s="51">
        <v>0</v>
      </c>
      <c r="DR112" s="51">
        <v>40.761293617621313</v>
      </c>
      <c r="DS112" s="51">
        <v>0</v>
      </c>
      <c r="DT112" s="51">
        <v>0</v>
      </c>
      <c r="DU112" s="51">
        <v>0</v>
      </c>
      <c r="DV112" s="51">
        <v>0</v>
      </c>
      <c r="DW112" s="51">
        <v>0</v>
      </c>
      <c r="DX112" s="51">
        <v>0</v>
      </c>
      <c r="DY112" s="51">
        <v>0</v>
      </c>
      <c r="DZ112" s="51">
        <v>0</v>
      </c>
      <c r="EA112" s="51">
        <v>0</v>
      </c>
      <c r="EB112" s="51">
        <v>0</v>
      </c>
      <c r="EC112" s="51">
        <v>0</v>
      </c>
      <c r="ED112" s="51">
        <v>0</v>
      </c>
      <c r="EE112" s="51">
        <v>0</v>
      </c>
      <c r="EF112" s="51">
        <v>0</v>
      </c>
      <c r="EG112" s="51">
        <v>0</v>
      </c>
      <c r="EH112" s="51">
        <v>0</v>
      </c>
      <c r="EI112" s="51">
        <v>3.1204047692690886</v>
      </c>
      <c r="EJ112" s="51">
        <v>0</v>
      </c>
      <c r="EK112" s="51">
        <v>0</v>
      </c>
      <c r="EL112" s="51">
        <v>0</v>
      </c>
      <c r="EM112" s="51">
        <v>0</v>
      </c>
      <c r="EN112" s="51">
        <v>0</v>
      </c>
      <c r="EO112" s="51">
        <v>0</v>
      </c>
      <c r="EP112" s="51">
        <v>0</v>
      </c>
      <c r="EQ112" s="51">
        <v>0</v>
      </c>
      <c r="ER112" s="51">
        <v>173.8576073880235</v>
      </c>
      <c r="ES112" s="51">
        <v>0</v>
      </c>
      <c r="ET112" s="51">
        <v>0</v>
      </c>
      <c r="EU112" s="51">
        <v>0</v>
      </c>
      <c r="EV112" s="51">
        <v>0</v>
      </c>
      <c r="EW112" s="51">
        <v>4230.7035070707343</v>
      </c>
      <c r="EX112" s="51">
        <v>0</v>
      </c>
      <c r="EY112" s="51">
        <v>0</v>
      </c>
      <c r="EZ112" s="51">
        <v>0</v>
      </c>
      <c r="FA112" s="51">
        <v>347.22571109614989</v>
      </c>
      <c r="FB112" s="51">
        <v>0</v>
      </c>
      <c r="FC112" s="51">
        <v>0</v>
      </c>
      <c r="FD112" s="51">
        <v>0</v>
      </c>
      <c r="FE112" s="51">
        <v>0</v>
      </c>
      <c r="FF112" s="51">
        <v>0</v>
      </c>
      <c r="FG112" s="51">
        <v>0</v>
      </c>
      <c r="FH112" s="51">
        <v>0</v>
      </c>
      <c r="FI112" s="51">
        <v>0</v>
      </c>
      <c r="FJ112" s="51">
        <v>0</v>
      </c>
      <c r="FK112" s="58">
        <v>1066372.3339166874</v>
      </c>
      <c r="FL112" s="59">
        <v>0</v>
      </c>
      <c r="FM112" s="62">
        <v>0</v>
      </c>
      <c r="FN112" s="62">
        <v>0</v>
      </c>
      <c r="FO112" s="59">
        <v>3721369.8472695453</v>
      </c>
      <c r="FP112" s="62">
        <v>3258943.7251031101</v>
      </c>
      <c r="FQ112" s="59">
        <v>462426.12216643523</v>
      </c>
      <c r="FR112" s="62">
        <v>0</v>
      </c>
      <c r="FS112" s="62">
        <v>0</v>
      </c>
      <c r="FT112" s="59">
        <v>0</v>
      </c>
      <c r="FU112" s="59">
        <v>4787742.1811862327</v>
      </c>
      <c r="FW112" s="60">
        <f>+[1]Supply!FS112</f>
        <v>4787742.1811862327</v>
      </c>
      <c r="FX112" s="61">
        <f t="shared" si="1"/>
        <v>0</v>
      </c>
    </row>
    <row r="113" spans="1:180" s="63" customFormat="1" ht="14.4" x14ac:dyDescent="0.3">
      <c r="A113" s="86" t="s">
        <v>138</v>
      </c>
      <c r="B113" s="43">
        <v>109</v>
      </c>
      <c r="C113" s="51">
        <v>0</v>
      </c>
      <c r="D113" s="51">
        <v>0</v>
      </c>
      <c r="E113" s="51">
        <v>0</v>
      </c>
      <c r="F113" s="51">
        <v>0</v>
      </c>
      <c r="G113" s="51">
        <v>0</v>
      </c>
      <c r="H113" s="51">
        <v>346.92919213501762</v>
      </c>
      <c r="I113" s="51">
        <v>0</v>
      </c>
      <c r="J113" s="51">
        <v>0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17782.880944814064</v>
      </c>
      <c r="W113" s="51">
        <v>0</v>
      </c>
      <c r="X113" s="51">
        <v>0</v>
      </c>
      <c r="Y113" s="51">
        <v>98396.771057391103</v>
      </c>
      <c r="Z113" s="51">
        <v>9144.6407821350022</v>
      </c>
      <c r="AA113" s="51">
        <v>0</v>
      </c>
      <c r="AB113" s="51">
        <v>0</v>
      </c>
      <c r="AC113" s="51">
        <v>0</v>
      </c>
      <c r="AD113" s="51">
        <v>395809.91752064717</v>
      </c>
      <c r="AE113" s="51">
        <v>0</v>
      </c>
      <c r="AF113" s="51">
        <v>0</v>
      </c>
      <c r="AG113" s="51">
        <v>3153.6050913720824</v>
      </c>
      <c r="AH113" s="51">
        <v>12701.47826240342</v>
      </c>
      <c r="AI113" s="51">
        <v>653.43917104388629</v>
      </c>
      <c r="AJ113" s="51">
        <v>0</v>
      </c>
      <c r="AK113" s="51">
        <v>0</v>
      </c>
      <c r="AL113" s="51">
        <v>516.41774991486102</v>
      </c>
      <c r="AM113" s="51">
        <v>41.967522806543357</v>
      </c>
      <c r="AN113" s="51">
        <v>0</v>
      </c>
      <c r="AO113" s="51">
        <v>0</v>
      </c>
      <c r="AP113" s="51">
        <v>37.928338702207483</v>
      </c>
      <c r="AQ113" s="51">
        <v>4969.2658370029922</v>
      </c>
      <c r="AR113" s="51">
        <v>0</v>
      </c>
      <c r="AS113" s="51">
        <v>0</v>
      </c>
      <c r="AT113" s="51">
        <v>0</v>
      </c>
      <c r="AU113" s="51">
        <v>0</v>
      </c>
      <c r="AV113" s="51">
        <v>0</v>
      </c>
      <c r="AW113" s="51">
        <v>182.80491205418161</v>
      </c>
      <c r="AX113" s="51">
        <v>0</v>
      </c>
      <c r="AY113" s="51">
        <v>0</v>
      </c>
      <c r="AZ113" s="51">
        <v>0</v>
      </c>
      <c r="BA113" s="51">
        <v>0</v>
      </c>
      <c r="BB113" s="51">
        <v>43.470679542170352</v>
      </c>
      <c r="BC113" s="51">
        <v>27.348822262816356</v>
      </c>
      <c r="BD113" s="51">
        <v>0</v>
      </c>
      <c r="BE113" s="51">
        <v>0</v>
      </c>
      <c r="BF113" s="51">
        <v>12.669309409511206</v>
      </c>
      <c r="BG113" s="51">
        <v>627.52848157241249</v>
      </c>
      <c r="BH113" s="51">
        <v>684.82137652300094</v>
      </c>
      <c r="BI113" s="51">
        <v>0</v>
      </c>
      <c r="BJ113" s="51">
        <v>0</v>
      </c>
      <c r="BK113" s="51">
        <v>0</v>
      </c>
      <c r="BL113" s="51">
        <v>0</v>
      </c>
      <c r="BM113" s="51">
        <v>0</v>
      </c>
      <c r="BN113" s="51">
        <v>0</v>
      </c>
      <c r="BO113" s="51">
        <v>0</v>
      </c>
      <c r="BP113" s="51">
        <v>213.9256546191346</v>
      </c>
      <c r="BQ113" s="51">
        <v>0</v>
      </c>
      <c r="BR113" s="51">
        <v>524.73648208903705</v>
      </c>
      <c r="BS113" s="51">
        <v>1519.6270421524937</v>
      </c>
      <c r="BT113" s="51">
        <v>0</v>
      </c>
      <c r="BU113" s="51">
        <v>83.5470476438378</v>
      </c>
      <c r="BV113" s="51">
        <v>0</v>
      </c>
      <c r="BW113" s="51">
        <v>592.19238197270363</v>
      </c>
      <c r="BX113" s="51">
        <v>0.43646390685793562</v>
      </c>
      <c r="BY113" s="51">
        <v>0</v>
      </c>
      <c r="BZ113" s="51">
        <v>3345.2145679599498</v>
      </c>
      <c r="CA113" s="51">
        <v>1.6542767819026412</v>
      </c>
      <c r="CB113" s="51">
        <v>0</v>
      </c>
      <c r="CC113" s="51">
        <v>0</v>
      </c>
      <c r="CD113" s="51">
        <v>0</v>
      </c>
      <c r="CE113" s="51">
        <v>0</v>
      </c>
      <c r="CF113" s="51">
        <v>0</v>
      </c>
      <c r="CG113" s="51">
        <v>0</v>
      </c>
      <c r="CH113" s="51">
        <v>0</v>
      </c>
      <c r="CI113" s="51">
        <v>0</v>
      </c>
      <c r="CJ113" s="51">
        <v>0</v>
      </c>
      <c r="CK113" s="51">
        <v>0</v>
      </c>
      <c r="CL113" s="51">
        <v>0</v>
      </c>
      <c r="CM113" s="51">
        <v>0</v>
      </c>
      <c r="CN113" s="51">
        <v>78.593579529139802</v>
      </c>
      <c r="CO113" s="51">
        <v>0</v>
      </c>
      <c r="CP113" s="51">
        <v>0</v>
      </c>
      <c r="CQ113" s="51">
        <v>0</v>
      </c>
      <c r="CR113" s="51">
        <v>350.46620284393572</v>
      </c>
      <c r="CS113" s="51">
        <v>0</v>
      </c>
      <c r="CT113" s="51">
        <v>0</v>
      </c>
      <c r="CU113" s="51">
        <v>0</v>
      </c>
      <c r="CV113" s="51">
        <v>0</v>
      </c>
      <c r="CW113" s="51">
        <v>0</v>
      </c>
      <c r="CX113" s="51">
        <v>0</v>
      </c>
      <c r="CY113" s="51">
        <v>0</v>
      </c>
      <c r="CZ113" s="51">
        <v>0</v>
      </c>
      <c r="DA113" s="51">
        <v>0</v>
      </c>
      <c r="DB113" s="51">
        <v>147.43538699346098</v>
      </c>
      <c r="DC113" s="51">
        <v>31.029500098742727</v>
      </c>
      <c r="DD113" s="51">
        <v>1.1383290292205444</v>
      </c>
      <c r="DE113" s="51">
        <v>2740.2001435561033</v>
      </c>
      <c r="DF113" s="51">
        <v>0</v>
      </c>
      <c r="DG113" s="51">
        <v>1001089.9762838146</v>
      </c>
      <c r="DH113" s="51">
        <v>271209.76219129347</v>
      </c>
      <c r="DI113" s="51">
        <v>103645.44722379763</v>
      </c>
      <c r="DJ113" s="51">
        <v>143.7316816885901</v>
      </c>
      <c r="DK113" s="51">
        <v>0</v>
      </c>
      <c r="DL113" s="51">
        <v>9131.0741808649236</v>
      </c>
      <c r="DM113" s="51">
        <v>0</v>
      </c>
      <c r="DN113" s="51">
        <v>0</v>
      </c>
      <c r="DO113" s="51">
        <v>1660.616139198256</v>
      </c>
      <c r="DP113" s="51">
        <v>644.57177835741379</v>
      </c>
      <c r="DQ113" s="51">
        <v>0</v>
      </c>
      <c r="DR113" s="51">
        <v>0</v>
      </c>
      <c r="DS113" s="51">
        <v>0</v>
      </c>
      <c r="DT113" s="51">
        <v>0</v>
      </c>
      <c r="DU113" s="51">
        <v>1348.8093193849047</v>
      </c>
      <c r="DV113" s="51">
        <v>0</v>
      </c>
      <c r="DW113" s="51">
        <v>0</v>
      </c>
      <c r="DX113" s="51">
        <v>0</v>
      </c>
      <c r="DY113" s="51">
        <v>0</v>
      </c>
      <c r="DZ113" s="51">
        <v>0</v>
      </c>
      <c r="EA113" s="51">
        <v>0</v>
      </c>
      <c r="EB113" s="51">
        <v>0</v>
      </c>
      <c r="EC113" s="51">
        <v>710.55091468583328</v>
      </c>
      <c r="ED113" s="51">
        <v>0</v>
      </c>
      <c r="EE113" s="51">
        <v>0</v>
      </c>
      <c r="EF113" s="51">
        <v>0</v>
      </c>
      <c r="EG113" s="51">
        <v>0</v>
      </c>
      <c r="EH113" s="51">
        <v>0</v>
      </c>
      <c r="EI113" s="51">
        <v>416423.21646895236</v>
      </c>
      <c r="EJ113" s="51">
        <v>0</v>
      </c>
      <c r="EK113" s="51">
        <v>0</v>
      </c>
      <c r="EL113" s="51">
        <v>44.153722809559262</v>
      </c>
      <c r="EM113" s="51">
        <v>0</v>
      </c>
      <c r="EN113" s="51">
        <v>0</v>
      </c>
      <c r="EO113" s="51">
        <v>151.7065733009745</v>
      </c>
      <c r="EP113" s="51">
        <v>0</v>
      </c>
      <c r="EQ113" s="51">
        <v>0</v>
      </c>
      <c r="ER113" s="51">
        <v>0</v>
      </c>
      <c r="ES113" s="51">
        <v>0</v>
      </c>
      <c r="ET113" s="51">
        <v>0</v>
      </c>
      <c r="EU113" s="51">
        <v>10143.826426150112</v>
      </c>
      <c r="EV113" s="51">
        <v>0</v>
      </c>
      <c r="EW113" s="51">
        <v>263828.00913353445</v>
      </c>
      <c r="EX113" s="51">
        <v>1834.5972346590174</v>
      </c>
      <c r="EY113" s="51">
        <v>2031.4878394529369</v>
      </c>
      <c r="EZ113" s="51">
        <v>1809.8737063913618</v>
      </c>
      <c r="FA113" s="51">
        <v>1188.4771879367772</v>
      </c>
      <c r="FB113" s="51">
        <v>49.830321363374715</v>
      </c>
      <c r="FC113" s="51">
        <v>1.6732882976045864</v>
      </c>
      <c r="FD113" s="51">
        <v>54.727973847743122</v>
      </c>
      <c r="FE113" s="51">
        <v>0</v>
      </c>
      <c r="FF113" s="51">
        <v>59.868852173704937</v>
      </c>
      <c r="FG113" s="51">
        <v>38058.984634355489</v>
      </c>
      <c r="FH113" s="51">
        <v>0</v>
      </c>
      <c r="FI113" s="51">
        <v>0</v>
      </c>
      <c r="FJ113" s="51">
        <v>0</v>
      </c>
      <c r="FK113" s="58">
        <v>2680029.0551872202</v>
      </c>
      <c r="FL113" s="59">
        <v>0</v>
      </c>
      <c r="FM113" s="62">
        <v>0</v>
      </c>
      <c r="FN113" s="62">
        <v>0</v>
      </c>
      <c r="FO113" s="59">
        <v>98239572.664524853</v>
      </c>
      <c r="FP113" s="62">
        <v>97258658.087523997</v>
      </c>
      <c r="FQ113" s="59">
        <v>980914.5770008564</v>
      </c>
      <c r="FR113" s="62">
        <v>0</v>
      </c>
      <c r="FS113" s="62">
        <v>0</v>
      </c>
      <c r="FT113" s="59">
        <v>0</v>
      </c>
      <c r="FU113" s="59">
        <v>100919601.71971208</v>
      </c>
      <c r="FW113" s="60">
        <f>+[1]Supply!FS113</f>
        <v>100919601.71971208</v>
      </c>
      <c r="FX113" s="61">
        <f t="shared" si="1"/>
        <v>0</v>
      </c>
    </row>
    <row r="114" spans="1:180" s="63" customFormat="1" ht="14.4" x14ac:dyDescent="0.3">
      <c r="A114" s="86" t="s">
        <v>139</v>
      </c>
      <c r="B114" s="43">
        <v>110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2116.2686606727329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15992.396705619803</v>
      </c>
      <c r="U114" s="51">
        <v>0</v>
      </c>
      <c r="V114" s="51">
        <v>1306601.9499164307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1">
        <v>6999.9478470198028</v>
      </c>
      <c r="AD114" s="51">
        <v>226236.14792845899</v>
      </c>
      <c r="AE114" s="51">
        <v>0</v>
      </c>
      <c r="AF114" s="51">
        <v>0</v>
      </c>
      <c r="AG114" s="51">
        <v>0</v>
      </c>
      <c r="AH114" s="51">
        <v>203.25778838364991</v>
      </c>
      <c r="AI114" s="51">
        <v>0</v>
      </c>
      <c r="AJ114" s="51">
        <v>0</v>
      </c>
      <c r="AK114" s="51">
        <v>0</v>
      </c>
      <c r="AL114" s="51">
        <v>300.16044930466569</v>
      </c>
      <c r="AM114" s="51">
        <v>1569.0528768823681</v>
      </c>
      <c r="AN114" s="51">
        <v>1.524183588599785</v>
      </c>
      <c r="AO114" s="51">
        <v>0</v>
      </c>
      <c r="AP114" s="51">
        <v>14.390150637946693</v>
      </c>
      <c r="AQ114" s="51">
        <v>0</v>
      </c>
      <c r="AR114" s="51">
        <v>0</v>
      </c>
      <c r="AS114" s="51">
        <v>0</v>
      </c>
      <c r="AT114" s="51">
        <v>0</v>
      </c>
      <c r="AU114" s="51">
        <v>0</v>
      </c>
      <c r="AV114" s="51">
        <v>13.090691436391726</v>
      </c>
      <c r="AW114" s="51">
        <v>0</v>
      </c>
      <c r="AX114" s="51">
        <v>0</v>
      </c>
      <c r="AY114" s="51">
        <v>1555.4389531332274</v>
      </c>
      <c r="AZ114" s="51">
        <v>0</v>
      </c>
      <c r="BA114" s="51">
        <v>745.44296572016833</v>
      </c>
      <c r="BB114" s="51">
        <v>251.33687195388879</v>
      </c>
      <c r="BC114" s="51">
        <v>9060.2266362420542</v>
      </c>
      <c r="BD114" s="51">
        <v>0</v>
      </c>
      <c r="BE114" s="51">
        <v>39.267451942173288</v>
      </c>
      <c r="BF114" s="51">
        <v>0</v>
      </c>
      <c r="BG114" s="51">
        <v>210.74655101859292</v>
      </c>
      <c r="BH114" s="51">
        <v>504.60241699404418</v>
      </c>
      <c r="BI114" s="51">
        <v>0</v>
      </c>
      <c r="BJ114" s="51">
        <v>0</v>
      </c>
      <c r="BK114" s="51">
        <v>0</v>
      </c>
      <c r="BL114" s="51">
        <v>0</v>
      </c>
      <c r="BM114" s="51">
        <v>0</v>
      </c>
      <c r="BN114" s="51">
        <v>0</v>
      </c>
      <c r="BO114" s="51">
        <v>0</v>
      </c>
      <c r="BP114" s="51">
        <v>13906.688477997068</v>
      </c>
      <c r="BQ114" s="51">
        <v>0</v>
      </c>
      <c r="BR114" s="51">
        <v>6609.7494383549574</v>
      </c>
      <c r="BS114" s="51">
        <v>2983.8277140340965</v>
      </c>
      <c r="BT114" s="51">
        <v>0</v>
      </c>
      <c r="BU114" s="51">
        <v>21.755952208245983</v>
      </c>
      <c r="BV114" s="51">
        <v>0</v>
      </c>
      <c r="BW114" s="51">
        <v>9197.8525517146591</v>
      </c>
      <c r="BX114" s="51">
        <v>0</v>
      </c>
      <c r="BY114" s="51">
        <v>1897.4276764823653</v>
      </c>
      <c r="BZ114" s="51">
        <v>196.62006375217965</v>
      </c>
      <c r="CA114" s="51">
        <v>0</v>
      </c>
      <c r="CB114" s="51">
        <v>179.3533068017432</v>
      </c>
      <c r="CC114" s="51">
        <v>0</v>
      </c>
      <c r="CD114" s="51">
        <v>0</v>
      </c>
      <c r="CE114" s="51">
        <v>0</v>
      </c>
      <c r="CF114" s="51">
        <v>530.5040919965387</v>
      </c>
      <c r="CG114" s="51">
        <v>1400.2187842842395</v>
      </c>
      <c r="CH114" s="51">
        <v>0</v>
      </c>
      <c r="CI114" s="51">
        <v>0</v>
      </c>
      <c r="CJ114" s="51">
        <v>0</v>
      </c>
      <c r="CK114" s="51">
        <v>0</v>
      </c>
      <c r="CL114" s="51">
        <v>487.17803794722687</v>
      </c>
      <c r="CM114" s="51">
        <v>0</v>
      </c>
      <c r="CN114" s="51">
        <v>1764.7086836177293</v>
      </c>
      <c r="CO114" s="51">
        <v>0</v>
      </c>
      <c r="CP114" s="51">
        <v>0</v>
      </c>
      <c r="CQ114" s="51">
        <v>0</v>
      </c>
      <c r="CR114" s="51">
        <v>16877.977910958205</v>
      </c>
      <c r="CS114" s="51">
        <v>0</v>
      </c>
      <c r="CT114" s="51">
        <v>0</v>
      </c>
      <c r="CU114" s="51">
        <v>0</v>
      </c>
      <c r="CV114" s="51">
        <v>0</v>
      </c>
      <c r="CW114" s="51">
        <v>142266.04724009702</v>
      </c>
      <c r="CX114" s="51">
        <v>0</v>
      </c>
      <c r="CY114" s="51">
        <v>0</v>
      </c>
      <c r="CZ114" s="51">
        <v>6979.9028456449887</v>
      </c>
      <c r="DA114" s="51">
        <v>0</v>
      </c>
      <c r="DB114" s="51">
        <v>0</v>
      </c>
      <c r="DC114" s="51">
        <v>578.6797064594366</v>
      </c>
      <c r="DD114" s="51">
        <v>216197.54615792661</v>
      </c>
      <c r="DE114" s="51">
        <v>93742.90419943507</v>
      </c>
      <c r="DF114" s="51">
        <v>0</v>
      </c>
      <c r="DG114" s="51">
        <v>42021.663307485629</v>
      </c>
      <c r="DH114" s="51">
        <v>1212128.5043617098</v>
      </c>
      <c r="DI114" s="51">
        <v>11747.614697878344</v>
      </c>
      <c r="DJ114" s="51">
        <v>0</v>
      </c>
      <c r="DK114" s="51">
        <v>0</v>
      </c>
      <c r="DL114" s="51">
        <v>5656.1453294894864</v>
      </c>
      <c r="DM114" s="51">
        <v>0</v>
      </c>
      <c r="DN114" s="51">
        <v>0</v>
      </c>
      <c r="DO114" s="51">
        <v>4.3165358211122697</v>
      </c>
      <c r="DP114" s="51">
        <v>11.201985064757075</v>
      </c>
      <c r="DQ114" s="51">
        <v>0</v>
      </c>
      <c r="DR114" s="51">
        <v>0</v>
      </c>
      <c r="DS114" s="51">
        <v>0</v>
      </c>
      <c r="DT114" s="51">
        <v>0</v>
      </c>
      <c r="DU114" s="51">
        <v>3673.0024104672548</v>
      </c>
      <c r="DV114" s="51">
        <v>0</v>
      </c>
      <c r="DW114" s="51">
        <v>841.18955028921584</v>
      </c>
      <c r="DX114" s="51">
        <v>4004.94943040414</v>
      </c>
      <c r="DY114" s="51">
        <v>0</v>
      </c>
      <c r="DZ114" s="51">
        <v>5.2362960040529734</v>
      </c>
      <c r="EA114" s="51">
        <v>153.97566048118406</v>
      </c>
      <c r="EB114" s="51">
        <v>53697.452824832711</v>
      </c>
      <c r="EC114" s="51">
        <v>0</v>
      </c>
      <c r="ED114" s="51">
        <v>0</v>
      </c>
      <c r="EE114" s="51">
        <v>0</v>
      </c>
      <c r="EF114" s="51">
        <v>0</v>
      </c>
      <c r="EG114" s="51">
        <v>0</v>
      </c>
      <c r="EH114" s="51">
        <v>0</v>
      </c>
      <c r="EI114" s="51">
        <v>832283.84289975965</v>
      </c>
      <c r="EJ114" s="51">
        <v>0</v>
      </c>
      <c r="EK114" s="51">
        <v>0</v>
      </c>
      <c r="EL114" s="51">
        <v>138225.49713729188</v>
      </c>
      <c r="EM114" s="51">
        <v>1246.6294226181117</v>
      </c>
      <c r="EN114" s="51">
        <v>1645.8220855220245</v>
      </c>
      <c r="EO114" s="51">
        <v>0</v>
      </c>
      <c r="EP114" s="51">
        <v>0</v>
      </c>
      <c r="EQ114" s="51">
        <v>0</v>
      </c>
      <c r="ER114" s="51">
        <v>33.395547031928473</v>
      </c>
      <c r="ES114" s="51">
        <v>0</v>
      </c>
      <c r="ET114" s="51">
        <v>0</v>
      </c>
      <c r="EU114" s="51">
        <v>1102.1532758978954</v>
      </c>
      <c r="EV114" s="51">
        <v>11190.315131765807</v>
      </c>
      <c r="EW114" s="51">
        <v>27500.744967021947</v>
      </c>
      <c r="EX114" s="51">
        <v>9525.2494741687842</v>
      </c>
      <c r="EY114" s="51">
        <v>29789.013127336122</v>
      </c>
      <c r="EZ114" s="51">
        <v>3148.316319676198</v>
      </c>
      <c r="FA114" s="51">
        <v>11954.616688432701</v>
      </c>
      <c r="FB114" s="51">
        <v>0</v>
      </c>
      <c r="FC114" s="51">
        <v>1157.2666758677922</v>
      </c>
      <c r="FD114" s="51">
        <v>2948.7996493696369</v>
      </c>
      <c r="FE114" s="51">
        <v>0</v>
      </c>
      <c r="FF114" s="51">
        <v>41514.910098836612</v>
      </c>
      <c r="FG114" s="51">
        <v>272.57297561385371</v>
      </c>
      <c r="FH114" s="51">
        <v>0</v>
      </c>
      <c r="FI114" s="51">
        <v>0</v>
      </c>
      <c r="FJ114" s="51">
        <v>0</v>
      </c>
      <c r="FK114" s="58">
        <v>4535718.589751293</v>
      </c>
      <c r="FL114" s="59">
        <v>0</v>
      </c>
      <c r="FM114" s="62">
        <v>0</v>
      </c>
      <c r="FN114" s="62">
        <v>0</v>
      </c>
      <c r="FO114" s="59">
        <v>67266015.513789847</v>
      </c>
      <c r="FP114" s="62">
        <v>66188084.048191607</v>
      </c>
      <c r="FQ114" s="59">
        <v>1077931.4655982405</v>
      </c>
      <c r="FR114" s="62">
        <v>0</v>
      </c>
      <c r="FS114" s="62">
        <v>0</v>
      </c>
      <c r="FT114" s="59">
        <v>0</v>
      </c>
      <c r="FU114" s="59">
        <v>71801734.103541136</v>
      </c>
      <c r="FW114" s="60">
        <f>+[1]Supply!FS114</f>
        <v>71801734.103541136</v>
      </c>
      <c r="FX114" s="61">
        <f t="shared" si="1"/>
        <v>0</v>
      </c>
    </row>
    <row r="115" spans="1:180" s="63" customFormat="1" ht="14.4" x14ac:dyDescent="0.3">
      <c r="A115" s="86" t="s">
        <v>140</v>
      </c>
      <c r="B115" s="43">
        <v>111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2636.6624488752605</v>
      </c>
      <c r="I115" s="51">
        <v>0</v>
      </c>
      <c r="J115" s="51">
        <v>0</v>
      </c>
      <c r="K115" s="51">
        <v>0</v>
      </c>
      <c r="L115" s="51">
        <v>0</v>
      </c>
      <c r="M115" s="51">
        <v>0</v>
      </c>
      <c r="N115" s="51">
        <v>23010.795499758089</v>
      </c>
      <c r="O115" s="51">
        <v>0</v>
      </c>
      <c r="P115" s="51">
        <v>0</v>
      </c>
      <c r="Q115" s="51">
        <v>7959.9398670737301</v>
      </c>
      <c r="R115" s="51">
        <v>0</v>
      </c>
      <c r="S115" s="51">
        <v>11773.159788693067</v>
      </c>
      <c r="T115" s="51">
        <v>456.59429752681439</v>
      </c>
      <c r="U115" s="51">
        <v>0</v>
      </c>
      <c r="V115" s="51">
        <v>88551.075955712557</v>
      </c>
      <c r="W115" s="51">
        <v>0</v>
      </c>
      <c r="X115" s="51">
        <v>58933.001748192037</v>
      </c>
      <c r="Y115" s="51">
        <v>0</v>
      </c>
      <c r="Z115" s="51">
        <v>0</v>
      </c>
      <c r="AA115" s="51">
        <v>0</v>
      </c>
      <c r="AB115" s="51">
        <v>0</v>
      </c>
      <c r="AC115" s="51">
        <v>202228.55517656854</v>
      </c>
      <c r="AD115" s="51">
        <v>395872.28623972903</v>
      </c>
      <c r="AE115" s="51">
        <v>0</v>
      </c>
      <c r="AF115" s="51">
        <v>55785.424506994335</v>
      </c>
      <c r="AG115" s="51">
        <v>43839.368785395352</v>
      </c>
      <c r="AH115" s="51">
        <v>13431.59428604883</v>
      </c>
      <c r="AI115" s="51">
        <v>6.9219143826910985</v>
      </c>
      <c r="AJ115" s="51">
        <v>0</v>
      </c>
      <c r="AK115" s="51">
        <v>0</v>
      </c>
      <c r="AL115" s="51">
        <v>17371.497518820292</v>
      </c>
      <c r="AM115" s="51">
        <v>7551.3118341976751</v>
      </c>
      <c r="AN115" s="51">
        <v>0</v>
      </c>
      <c r="AO115" s="51">
        <v>502.03155683379691</v>
      </c>
      <c r="AP115" s="51">
        <v>467.36463577788265</v>
      </c>
      <c r="AQ115" s="51">
        <v>0</v>
      </c>
      <c r="AR115" s="51">
        <v>31.477237196451274</v>
      </c>
      <c r="AS115" s="51">
        <v>2367.8378291523136</v>
      </c>
      <c r="AT115" s="51">
        <v>1914.3251907433478</v>
      </c>
      <c r="AU115" s="51">
        <v>71.766335816586874</v>
      </c>
      <c r="AV115" s="51">
        <v>2585.3853909572213</v>
      </c>
      <c r="AW115" s="51">
        <v>0</v>
      </c>
      <c r="AX115" s="51">
        <v>89.456040794371617</v>
      </c>
      <c r="AY115" s="51">
        <v>261.81169183254275</v>
      </c>
      <c r="AZ115" s="51">
        <v>0</v>
      </c>
      <c r="BA115" s="51">
        <v>9482.4531518415133</v>
      </c>
      <c r="BB115" s="51">
        <v>2129.7702440421717</v>
      </c>
      <c r="BC115" s="51">
        <v>201155.64120931152</v>
      </c>
      <c r="BD115" s="51">
        <v>67458.974598908331</v>
      </c>
      <c r="BE115" s="51">
        <v>4337.7244462281278</v>
      </c>
      <c r="BF115" s="51">
        <v>13921.179042300388</v>
      </c>
      <c r="BG115" s="51">
        <v>1899.6965779405036</v>
      </c>
      <c r="BH115" s="51">
        <v>1852.4619823927744</v>
      </c>
      <c r="BI115" s="51">
        <v>0</v>
      </c>
      <c r="BJ115" s="51">
        <v>0</v>
      </c>
      <c r="BK115" s="51">
        <v>12.866335159669459</v>
      </c>
      <c r="BL115" s="51">
        <v>546.8068133947786</v>
      </c>
      <c r="BM115" s="51">
        <v>7466.7776340695955</v>
      </c>
      <c r="BN115" s="51">
        <v>0</v>
      </c>
      <c r="BO115" s="51">
        <v>0</v>
      </c>
      <c r="BP115" s="51">
        <v>383.41711614140303</v>
      </c>
      <c r="BQ115" s="51">
        <v>5088.5500682923303</v>
      </c>
      <c r="BR115" s="51">
        <v>1579.8169294046372</v>
      </c>
      <c r="BS115" s="51">
        <v>15485.46101438312</v>
      </c>
      <c r="BT115" s="51">
        <v>0</v>
      </c>
      <c r="BU115" s="51">
        <v>12937.090299738071</v>
      </c>
      <c r="BV115" s="51">
        <v>3701.4246156384979</v>
      </c>
      <c r="BW115" s="51">
        <v>7367.7938233688474</v>
      </c>
      <c r="BX115" s="51">
        <v>1047.7893756942647</v>
      </c>
      <c r="BY115" s="51">
        <v>0</v>
      </c>
      <c r="BZ115" s="51">
        <v>39322.058960737151</v>
      </c>
      <c r="CA115" s="51">
        <v>11168.862117841296</v>
      </c>
      <c r="CB115" s="51">
        <v>0</v>
      </c>
      <c r="CC115" s="51">
        <v>0</v>
      </c>
      <c r="CD115" s="51">
        <v>0</v>
      </c>
      <c r="CE115" s="51">
        <v>0</v>
      </c>
      <c r="CF115" s="51">
        <v>3907.1831063392196</v>
      </c>
      <c r="CG115" s="51">
        <v>966.06132455428622</v>
      </c>
      <c r="CH115" s="51">
        <v>252172.17818931447</v>
      </c>
      <c r="CI115" s="51">
        <v>608.50587821632507</v>
      </c>
      <c r="CJ115" s="51">
        <v>144.81885033019424</v>
      </c>
      <c r="CK115" s="51">
        <v>61.355669733500037</v>
      </c>
      <c r="CL115" s="51">
        <v>369.64574065237883</v>
      </c>
      <c r="CM115" s="51">
        <v>0</v>
      </c>
      <c r="CN115" s="51">
        <v>70.568791329260321</v>
      </c>
      <c r="CO115" s="51">
        <v>2983.2097139821808</v>
      </c>
      <c r="CP115" s="51">
        <v>0</v>
      </c>
      <c r="CQ115" s="51">
        <v>0</v>
      </c>
      <c r="CR115" s="51">
        <v>3646.977203431094</v>
      </c>
      <c r="CS115" s="51">
        <v>2156.0027613344459</v>
      </c>
      <c r="CT115" s="51">
        <v>0</v>
      </c>
      <c r="CU115" s="51">
        <v>0</v>
      </c>
      <c r="CV115" s="51">
        <v>652427.84539794247</v>
      </c>
      <c r="CW115" s="51">
        <v>96276.046510920845</v>
      </c>
      <c r="CX115" s="51">
        <v>0</v>
      </c>
      <c r="CY115" s="51">
        <v>59.990130044742202</v>
      </c>
      <c r="CZ115" s="51">
        <v>80674.449432726426</v>
      </c>
      <c r="DA115" s="51">
        <v>1666.8988757266648</v>
      </c>
      <c r="DB115" s="51">
        <v>3931.7071095564334</v>
      </c>
      <c r="DC115" s="51">
        <v>211.62550969910248</v>
      </c>
      <c r="DD115" s="51">
        <v>3162000.8648160943</v>
      </c>
      <c r="DE115" s="51">
        <v>12001207.850630477</v>
      </c>
      <c r="DF115" s="51">
        <v>0</v>
      </c>
      <c r="DG115" s="51">
        <v>1978546.8843997146</v>
      </c>
      <c r="DH115" s="51">
        <v>2789351.676411734</v>
      </c>
      <c r="DI115" s="51">
        <v>3203479.1546766218</v>
      </c>
      <c r="DJ115" s="51">
        <v>3464.7685880301801</v>
      </c>
      <c r="DK115" s="51">
        <v>5478.3032241390038</v>
      </c>
      <c r="DL115" s="51">
        <v>569496.71556333348</v>
      </c>
      <c r="DM115" s="51">
        <v>0</v>
      </c>
      <c r="DN115" s="51">
        <v>0</v>
      </c>
      <c r="DO115" s="51">
        <v>6203.0164880982156</v>
      </c>
      <c r="DP115" s="51">
        <v>863.48162387452737</v>
      </c>
      <c r="DQ115" s="51">
        <v>0</v>
      </c>
      <c r="DR115" s="51">
        <v>634.09313525563914</v>
      </c>
      <c r="DS115" s="51">
        <v>0</v>
      </c>
      <c r="DT115" s="51">
        <v>0</v>
      </c>
      <c r="DU115" s="51">
        <v>214704.74665068134</v>
      </c>
      <c r="DV115" s="51">
        <v>0</v>
      </c>
      <c r="DW115" s="51">
        <v>169825.51532971681</v>
      </c>
      <c r="DX115" s="51">
        <v>88565.917758707496</v>
      </c>
      <c r="DY115" s="51">
        <v>3628.297119263244</v>
      </c>
      <c r="DZ115" s="51">
        <v>2802.003946601807</v>
      </c>
      <c r="EA115" s="51">
        <v>7288.9815405452664</v>
      </c>
      <c r="EB115" s="51">
        <v>403392.87542540138</v>
      </c>
      <c r="EC115" s="51">
        <v>523.13382465312679</v>
      </c>
      <c r="ED115" s="51">
        <v>1642.7176786749581</v>
      </c>
      <c r="EE115" s="51">
        <v>22179.370053060393</v>
      </c>
      <c r="EF115" s="51">
        <v>0</v>
      </c>
      <c r="EG115" s="51">
        <v>0</v>
      </c>
      <c r="EH115" s="51">
        <v>0</v>
      </c>
      <c r="EI115" s="51">
        <v>3568509.1722310521</v>
      </c>
      <c r="EJ115" s="51">
        <v>394.07483360821254</v>
      </c>
      <c r="EK115" s="51">
        <v>283.42776457543908</v>
      </c>
      <c r="EL115" s="51">
        <v>51486.375924969638</v>
      </c>
      <c r="EM115" s="51">
        <v>13305.326234775743</v>
      </c>
      <c r="EN115" s="51">
        <v>27562.732921682255</v>
      </c>
      <c r="EO115" s="51">
        <v>6321.087076480032</v>
      </c>
      <c r="EP115" s="51">
        <v>118.79530389972655</v>
      </c>
      <c r="EQ115" s="51">
        <v>193.42893085584063</v>
      </c>
      <c r="ER115" s="51">
        <v>4915.1653018933184</v>
      </c>
      <c r="ES115" s="51">
        <v>105.65864095827429</v>
      </c>
      <c r="ET115" s="51">
        <v>110.53046651113713</v>
      </c>
      <c r="EU115" s="51">
        <v>7072.9844541059256</v>
      </c>
      <c r="EV115" s="51">
        <v>18996.168772608609</v>
      </c>
      <c r="EW115" s="51">
        <v>158977.07735841206</v>
      </c>
      <c r="EX115" s="51">
        <v>558619.50595586922</v>
      </c>
      <c r="EY115" s="51">
        <v>65679.131542467629</v>
      </c>
      <c r="EZ115" s="51">
        <v>29733.065947745774</v>
      </c>
      <c r="FA115" s="51">
        <v>12679.011635149387</v>
      </c>
      <c r="FB115" s="51">
        <v>10092.089872382006</v>
      </c>
      <c r="FC115" s="51">
        <v>12022.480801814801</v>
      </c>
      <c r="FD115" s="51">
        <v>10176.587052836663</v>
      </c>
      <c r="FE115" s="51">
        <v>1623.75887698273</v>
      </c>
      <c r="FF115" s="51">
        <v>33912.29008961525</v>
      </c>
      <c r="FG115" s="51">
        <v>5155.0812734702567</v>
      </c>
      <c r="FH115" s="51">
        <v>20.477221690448367</v>
      </c>
      <c r="FI115" s="51">
        <v>255.67453233405655</v>
      </c>
      <c r="FJ115" s="51">
        <v>0</v>
      </c>
      <c r="FK115" s="58">
        <v>31681982.862233169</v>
      </c>
      <c r="FL115" s="59">
        <v>0</v>
      </c>
      <c r="FM115" s="62">
        <v>0</v>
      </c>
      <c r="FN115" s="62">
        <v>0</v>
      </c>
      <c r="FO115" s="59">
        <v>54480486.697379224</v>
      </c>
      <c r="FP115" s="62">
        <v>54993842.342865802</v>
      </c>
      <c r="FQ115" s="59">
        <v>-513355.64548657835</v>
      </c>
      <c r="FR115" s="62">
        <v>0</v>
      </c>
      <c r="FS115" s="62">
        <v>0</v>
      </c>
      <c r="FT115" s="59">
        <v>0</v>
      </c>
      <c r="FU115" s="59">
        <v>86162469.559612393</v>
      </c>
      <c r="FW115" s="60">
        <f>+[1]Supply!FS115</f>
        <v>86162469.559612393</v>
      </c>
      <c r="FX115" s="61">
        <f t="shared" si="1"/>
        <v>0</v>
      </c>
    </row>
    <row r="116" spans="1:180" s="63" customFormat="1" ht="14.4" x14ac:dyDescent="0.3">
      <c r="A116" s="86" t="s">
        <v>141</v>
      </c>
      <c r="B116" s="43">
        <v>112</v>
      </c>
      <c r="C116" s="51">
        <v>210.35507000440697</v>
      </c>
      <c r="D116" s="51">
        <v>0</v>
      </c>
      <c r="E116" s="51">
        <v>290.03603145118188</v>
      </c>
      <c r="F116" s="51">
        <v>0</v>
      </c>
      <c r="G116" s="51">
        <v>10.213918961271197</v>
      </c>
      <c r="H116" s="51">
        <v>0</v>
      </c>
      <c r="I116" s="51">
        <v>1.4965845326494507</v>
      </c>
      <c r="J116" s="51">
        <v>0</v>
      </c>
      <c r="K116" s="51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13.522086174176946</v>
      </c>
      <c r="R116" s="51">
        <v>0</v>
      </c>
      <c r="S116" s="51">
        <v>0</v>
      </c>
      <c r="T116" s="51">
        <v>0</v>
      </c>
      <c r="U116" s="51">
        <v>0</v>
      </c>
      <c r="V116" s="51">
        <v>76.588796160671848</v>
      </c>
      <c r="W116" s="51">
        <v>0</v>
      </c>
      <c r="X116" s="51">
        <v>19.870123609445177</v>
      </c>
      <c r="Y116" s="51">
        <v>0</v>
      </c>
      <c r="Z116" s="51">
        <v>1994.1922720636769</v>
      </c>
      <c r="AA116" s="51">
        <v>187.62248307871954</v>
      </c>
      <c r="AB116" s="51">
        <v>0</v>
      </c>
      <c r="AC116" s="51">
        <v>523.52209878048336</v>
      </c>
      <c r="AD116" s="51">
        <v>0</v>
      </c>
      <c r="AE116" s="51">
        <v>0</v>
      </c>
      <c r="AF116" s="51">
        <v>0</v>
      </c>
      <c r="AG116" s="51">
        <v>0</v>
      </c>
      <c r="AH116" s="51">
        <v>249.22440556027024</v>
      </c>
      <c r="AI116" s="51">
        <v>0</v>
      </c>
      <c r="AJ116" s="51">
        <v>0</v>
      </c>
      <c r="AK116" s="51">
        <v>37.846480885939847</v>
      </c>
      <c r="AL116" s="51">
        <v>0</v>
      </c>
      <c r="AM116" s="51">
        <v>0</v>
      </c>
      <c r="AN116" s="51">
        <v>8.8055856964293042</v>
      </c>
      <c r="AO116" s="51">
        <v>0</v>
      </c>
      <c r="AP116" s="51">
        <v>31.123672514030549</v>
      </c>
      <c r="AQ116" s="51">
        <v>17.567366960564566</v>
      </c>
      <c r="AR116" s="51">
        <v>0.73415954203015432</v>
      </c>
      <c r="AS116" s="51">
        <v>2.6945708463166529</v>
      </c>
      <c r="AT116" s="51">
        <v>0</v>
      </c>
      <c r="AU116" s="51">
        <v>54.886604326478675</v>
      </c>
      <c r="AV116" s="51">
        <v>0</v>
      </c>
      <c r="AW116" s="51">
        <v>0</v>
      </c>
      <c r="AX116" s="51">
        <v>67.091306036337315</v>
      </c>
      <c r="AY116" s="51">
        <v>296.19005668972216</v>
      </c>
      <c r="AZ116" s="51">
        <v>0</v>
      </c>
      <c r="BA116" s="51">
        <v>0</v>
      </c>
      <c r="BB116" s="51">
        <v>0</v>
      </c>
      <c r="BC116" s="51">
        <v>2666.8203861495526</v>
      </c>
      <c r="BD116" s="51">
        <v>0</v>
      </c>
      <c r="BE116" s="51">
        <v>0</v>
      </c>
      <c r="BF116" s="51">
        <v>25.95819136745104</v>
      </c>
      <c r="BG116" s="51">
        <v>45.922647270386904</v>
      </c>
      <c r="BH116" s="51">
        <v>14.301920918952561</v>
      </c>
      <c r="BI116" s="51">
        <v>0</v>
      </c>
      <c r="BJ116" s="51">
        <v>0</v>
      </c>
      <c r="BK116" s="51">
        <v>0</v>
      </c>
      <c r="BL116" s="51">
        <v>0</v>
      </c>
      <c r="BM116" s="51">
        <v>0</v>
      </c>
      <c r="BN116" s="51">
        <v>0</v>
      </c>
      <c r="BO116" s="51">
        <v>0</v>
      </c>
      <c r="BP116" s="51">
        <v>944.0993245442429</v>
      </c>
      <c r="BQ116" s="51">
        <v>0</v>
      </c>
      <c r="BR116" s="51">
        <v>0</v>
      </c>
      <c r="BS116" s="51">
        <v>68858.981486839766</v>
      </c>
      <c r="BT116" s="51">
        <v>0</v>
      </c>
      <c r="BU116" s="51">
        <v>0</v>
      </c>
      <c r="BV116" s="51">
        <v>0</v>
      </c>
      <c r="BW116" s="51">
        <v>595.22323312852086</v>
      </c>
      <c r="BX116" s="51">
        <v>175.60226690267859</v>
      </c>
      <c r="BY116" s="51">
        <v>0</v>
      </c>
      <c r="BZ116" s="51">
        <v>6468.0692051331253</v>
      </c>
      <c r="CA116" s="51">
        <v>0</v>
      </c>
      <c r="CB116" s="51">
        <v>0</v>
      </c>
      <c r="CC116" s="51">
        <v>0</v>
      </c>
      <c r="CD116" s="51">
        <v>0</v>
      </c>
      <c r="CE116" s="51">
        <v>0</v>
      </c>
      <c r="CF116" s="51">
        <v>0</v>
      </c>
      <c r="CG116" s="51">
        <v>0</v>
      </c>
      <c r="CH116" s="51">
        <v>0</v>
      </c>
      <c r="CI116" s="51">
        <v>0</v>
      </c>
      <c r="CJ116" s="51">
        <v>0</v>
      </c>
      <c r="CK116" s="51">
        <v>0</v>
      </c>
      <c r="CL116" s="51">
        <v>0</v>
      </c>
      <c r="CM116" s="51">
        <v>0</v>
      </c>
      <c r="CN116" s="51">
        <v>0</v>
      </c>
      <c r="CO116" s="51">
        <v>0</v>
      </c>
      <c r="CP116" s="51">
        <v>122740.90846547055</v>
      </c>
      <c r="CQ116" s="51">
        <v>2355.4835897314797</v>
      </c>
      <c r="CR116" s="51">
        <v>56.218891615645802</v>
      </c>
      <c r="CS116" s="51">
        <v>0</v>
      </c>
      <c r="CT116" s="51">
        <v>0</v>
      </c>
      <c r="CU116" s="51">
        <v>0</v>
      </c>
      <c r="CV116" s="51">
        <v>0</v>
      </c>
      <c r="CW116" s="51">
        <v>0</v>
      </c>
      <c r="CX116" s="51">
        <v>0</v>
      </c>
      <c r="CY116" s="51">
        <v>0</v>
      </c>
      <c r="CZ116" s="51">
        <v>0</v>
      </c>
      <c r="DA116" s="51">
        <v>0</v>
      </c>
      <c r="DB116" s="51">
        <v>8.4825603727621104</v>
      </c>
      <c r="DC116" s="51">
        <v>0</v>
      </c>
      <c r="DD116" s="51">
        <v>291.62031313096202</v>
      </c>
      <c r="DE116" s="51">
        <v>1884.2338962744664</v>
      </c>
      <c r="DF116" s="51">
        <v>0</v>
      </c>
      <c r="DG116" s="51">
        <v>4831.6954546383477</v>
      </c>
      <c r="DH116" s="51">
        <v>1963.4469716226533</v>
      </c>
      <c r="DI116" s="51">
        <v>27561.299638523938</v>
      </c>
      <c r="DJ116" s="51">
        <v>30571.739708796558</v>
      </c>
      <c r="DK116" s="51">
        <v>10923.328528825985</v>
      </c>
      <c r="DL116" s="51">
        <v>65207.37419757757</v>
      </c>
      <c r="DM116" s="51">
        <v>0</v>
      </c>
      <c r="DN116" s="51">
        <v>0</v>
      </c>
      <c r="DO116" s="51">
        <v>1284.8499670169331</v>
      </c>
      <c r="DP116" s="51">
        <v>1913.6427493976362</v>
      </c>
      <c r="DQ116" s="51">
        <v>0</v>
      </c>
      <c r="DR116" s="51">
        <v>0</v>
      </c>
      <c r="DS116" s="51">
        <v>0</v>
      </c>
      <c r="DT116" s="51">
        <v>0</v>
      </c>
      <c r="DU116" s="51">
        <v>0</v>
      </c>
      <c r="DV116" s="51">
        <v>0</v>
      </c>
      <c r="DW116" s="51">
        <v>66.693371985750474</v>
      </c>
      <c r="DX116" s="51">
        <v>0</v>
      </c>
      <c r="DY116" s="51">
        <v>0</v>
      </c>
      <c r="DZ116" s="51">
        <v>0</v>
      </c>
      <c r="EA116" s="51">
        <v>0</v>
      </c>
      <c r="EB116" s="51">
        <v>0</v>
      </c>
      <c r="EC116" s="51">
        <v>0</v>
      </c>
      <c r="ED116" s="51">
        <v>0</v>
      </c>
      <c r="EE116" s="51">
        <v>0</v>
      </c>
      <c r="EF116" s="51">
        <v>0</v>
      </c>
      <c r="EG116" s="51">
        <v>0</v>
      </c>
      <c r="EH116" s="51">
        <v>0</v>
      </c>
      <c r="EI116" s="51">
        <v>2331.1616882188464</v>
      </c>
      <c r="EJ116" s="51">
        <v>0</v>
      </c>
      <c r="EK116" s="51">
        <v>0</v>
      </c>
      <c r="EL116" s="51">
        <v>0</v>
      </c>
      <c r="EM116" s="51">
        <v>0</v>
      </c>
      <c r="EN116" s="51">
        <v>0</v>
      </c>
      <c r="EO116" s="51">
        <v>3.8870108156871299</v>
      </c>
      <c r="EP116" s="51">
        <v>0</v>
      </c>
      <c r="EQ116" s="51">
        <v>0</v>
      </c>
      <c r="ER116" s="51">
        <v>0</v>
      </c>
      <c r="ES116" s="51">
        <v>0</v>
      </c>
      <c r="ET116" s="51">
        <v>1087.0594224871675</v>
      </c>
      <c r="EU116" s="51">
        <v>0</v>
      </c>
      <c r="EV116" s="51">
        <v>146.69755283715597</v>
      </c>
      <c r="EW116" s="51">
        <v>0</v>
      </c>
      <c r="EX116" s="51">
        <v>142.30187297772972</v>
      </c>
      <c r="EY116" s="51">
        <v>0</v>
      </c>
      <c r="EZ116" s="51">
        <v>3065.3540038028827</v>
      </c>
      <c r="FA116" s="51">
        <v>0</v>
      </c>
      <c r="FB116" s="51">
        <v>17.6121974114605</v>
      </c>
      <c r="FC116" s="51">
        <v>30.149435384419426</v>
      </c>
      <c r="FD116" s="51">
        <v>13.655893013287532</v>
      </c>
      <c r="FE116" s="51">
        <v>0</v>
      </c>
      <c r="FF116" s="51">
        <v>0</v>
      </c>
      <c r="FG116" s="51">
        <v>0</v>
      </c>
      <c r="FH116" s="51">
        <v>91.740864081959515</v>
      </c>
      <c r="FI116" s="51">
        <v>0</v>
      </c>
      <c r="FJ116" s="51">
        <v>0</v>
      </c>
      <c r="FK116" s="58">
        <v>362479.20058214129</v>
      </c>
      <c r="FL116" s="59">
        <v>18712728.674057785</v>
      </c>
      <c r="FM116" s="62">
        <v>18712728.674057785</v>
      </c>
      <c r="FN116" s="62">
        <v>0</v>
      </c>
      <c r="FO116" s="59">
        <v>0</v>
      </c>
      <c r="FP116" s="62">
        <v>0</v>
      </c>
      <c r="FQ116" s="59">
        <v>0</v>
      </c>
      <c r="FR116" s="62">
        <v>0</v>
      </c>
      <c r="FS116" s="62">
        <v>0</v>
      </c>
      <c r="FT116" s="59">
        <v>0</v>
      </c>
      <c r="FU116" s="59">
        <v>19075207.874639928</v>
      </c>
      <c r="FW116" s="60">
        <f>+[1]Supply!FS116</f>
        <v>19075207.874639928</v>
      </c>
      <c r="FX116" s="61">
        <f t="shared" si="1"/>
        <v>0</v>
      </c>
    </row>
    <row r="117" spans="1:180" s="63" customFormat="1" ht="14.4" x14ac:dyDescent="0.3">
      <c r="A117" s="86" t="s">
        <v>142</v>
      </c>
      <c r="B117" s="43">
        <v>113</v>
      </c>
      <c r="C117" s="51">
        <v>51562.111378383044</v>
      </c>
      <c r="D117" s="51">
        <v>6659.0674130030811</v>
      </c>
      <c r="E117" s="51">
        <v>21015.434129641661</v>
      </c>
      <c r="F117" s="51">
        <v>6566.8150394198392</v>
      </c>
      <c r="G117" s="51">
        <v>3231.3028444431011</v>
      </c>
      <c r="H117" s="51">
        <v>15481.726118274364</v>
      </c>
      <c r="I117" s="51">
        <v>3557.2226567159696</v>
      </c>
      <c r="J117" s="51">
        <v>26827.611391173126</v>
      </c>
      <c r="K117" s="51">
        <v>18306.010663333855</v>
      </c>
      <c r="L117" s="51">
        <v>853.21870674189961</v>
      </c>
      <c r="M117" s="51">
        <v>3131.6572170746977</v>
      </c>
      <c r="N117" s="51">
        <v>51251.052234472627</v>
      </c>
      <c r="O117" s="51">
        <v>70351.076003107868</v>
      </c>
      <c r="P117" s="51">
        <v>413.13651339367414</v>
      </c>
      <c r="Q117" s="51">
        <v>95.148659538777096</v>
      </c>
      <c r="R117" s="51">
        <v>2942.5349391209616</v>
      </c>
      <c r="S117" s="51">
        <v>16458.494414282712</v>
      </c>
      <c r="T117" s="51">
        <v>42465.939473137005</v>
      </c>
      <c r="U117" s="51">
        <v>1032.8720679735839</v>
      </c>
      <c r="V117" s="51">
        <v>29224.469384841526</v>
      </c>
      <c r="W117" s="51">
        <v>3976.8219139250032</v>
      </c>
      <c r="X117" s="51">
        <v>4623.8100586957653</v>
      </c>
      <c r="Y117" s="51">
        <v>3656.5758026822464</v>
      </c>
      <c r="Z117" s="51">
        <v>21552.502095710297</v>
      </c>
      <c r="AA117" s="51">
        <v>2913.7212183331076</v>
      </c>
      <c r="AB117" s="51">
        <v>1370.1947661662646</v>
      </c>
      <c r="AC117" s="51">
        <v>23780.932346382702</v>
      </c>
      <c r="AD117" s="51">
        <v>151064.04662971737</v>
      </c>
      <c r="AE117" s="51">
        <v>0</v>
      </c>
      <c r="AF117" s="51">
        <v>173835.9885436467</v>
      </c>
      <c r="AG117" s="51">
        <v>72918.03266678311</v>
      </c>
      <c r="AH117" s="51">
        <v>176199.25327638505</v>
      </c>
      <c r="AI117" s="51">
        <v>4019.0774566867776</v>
      </c>
      <c r="AJ117" s="51">
        <v>17204.271134932907</v>
      </c>
      <c r="AK117" s="51">
        <v>19086.142185658176</v>
      </c>
      <c r="AL117" s="51">
        <v>20565.767037847374</v>
      </c>
      <c r="AM117" s="51">
        <v>12693.825293820391</v>
      </c>
      <c r="AN117" s="51">
        <v>916.79844657629337</v>
      </c>
      <c r="AO117" s="51">
        <v>13822.338601357407</v>
      </c>
      <c r="AP117" s="51">
        <v>8641.6490351976299</v>
      </c>
      <c r="AQ117" s="51">
        <v>7792.707167527321</v>
      </c>
      <c r="AR117" s="51">
        <v>9605.6692465590841</v>
      </c>
      <c r="AS117" s="51">
        <v>3440.2639126888907</v>
      </c>
      <c r="AT117" s="51">
        <v>2653.6012627097411</v>
      </c>
      <c r="AU117" s="51">
        <v>25028.047691900134</v>
      </c>
      <c r="AV117" s="51">
        <v>17517.06008159613</v>
      </c>
      <c r="AW117" s="51">
        <v>9761.7747058650766</v>
      </c>
      <c r="AX117" s="51">
        <v>5147.5130802620888</v>
      </c>
      <c r="AY117" s="51">
        <v>25182.141897799516</v>
      </c>
      <c r="AZ117" s="51">
        <v>1755.3807487292001</v>
      </c>
      <c r="BA117" s="51">
        <v>17023.633157632034</v>
      </c>
      <c r="BB117" s="51">
        <v>9507.7091663255542</v>
      </c>
      <c r="BC117" s="51">
        <v>40083.365004726576</v>
      </c>
      <c r="BD117" s="51">
        <v>25625.712157083224</v>
      </c>
      <c r="BE117" s="51">
        <v>13007.090154715692</v>
      </c>
      <c r="BF117" s="51">
        <v>47072.113956598507</v>
      </c>
      <c r="BG117" s="51">
        <v>34765.595082520726</v>
      </c>
      <c r="BH117" s="51">
        <v>15138.475547111604</v>
      </c>
      <c r="BI117" s="51">
        <v>11898.584164492819</v>
      </c>
      <c r="BJ117" s="51">
        <v>17993.417154525603</v>
      </c>
      <c r="BK117" s="51">
        <v>2680.1594009593673</v>
      </c>
      <c r="BL117" s="51">
        <v>8108.7181627065747</v>
      </c>
      <c r="BM117" s="51">
        <v>12207.900738212709</v>
      </c>
      <c r="BN117" s="51">
        <v>6334.508432062411</v>
      </c>
      <c r="BO117" s="51">
        <v>9995.2303520655696</v>
      </c>
      <c r="BP117" s="51">
        <v>36189.710221665504</v>
      </c>
      <c r="BQ117" s="51">
        <v>12893.601189316152</v>
      </c>
      <c r="BR117" s="51">
        <v>7471.5918462977797</v>
      </c>
      <c r="BS117" s="51">
        <v>46146.284007069095</v>
      </c>
      <c r="BT117" s="51">
        <v>3815.6931142178264</v>
      </c>
      <c r="BU117" s="51">
        <v>24605.007377002574</v>
      </c>
      <c r="BV117" s="51">
        <v>203549.67319888226</v>
      </c>
      <c r="BW117" s="51">
        <v>43012.731330082002</v>
      </c>
      <c r="BX117" s="51">
        <v>19803.513364675826</v>
      </c>
      <c r="BY117" s="51">
        <v>10812.668134192398</v>
      </c>
      <c r="BZ117" s="51">
        <v>69321.301623248321</v>
      </c>
      <c r="CA117" s="51">
        <v>2240.5604559732224</v>
      </c>
      <c r="CB117" s="51">
        <v>8562.3825900053398</v>
      </c>
      <c r="CC117" s="51">
        <v>948.22758280509242</v>
      </c>
      <c r="CD117" s="51">
        <v>4039.8235766544358</v>
      </c>
      <c r="CE117" s="51">
        <v>2771.6078583221029</v>
      </c>
      <c r="CF117" s="51">
        <v>2332.3357902793837</v>
      </c>
      <c r="CG117" s="51">
        <v>5609.7436999619804</v>
      </c>
      <c r="CH117" s="51">
        <v>1743.6678911201545</v>
      </c>
      <c r="CI117" s="51">
        <v>2289.5948836267703</v>
      </c>
      <c r="CJ117" s="51">
        <v>3748.5207454839101</v>
      </c>
      <c r="CK117" s="51">
        <v>8790.908334457903</v>
      </c>
      <c r="CL117" s="51">
        <v>3834.2667712344441</v>
      </c>
      <c r="CM117" s="51">
        <v>62818.838960617526</v>
      </c>
      <c r="CN117" s="51">
        <v>2466.5749133227855</v>
      </c>
      <c r="CO117" s="51">
        <v>1937.2107689528714</v>
      </c>
      <c r="CP117" s="51">
        <v>101391.61293519437</v>
      </c>
      <c r="CQ117" s="51">
        <v>1128.3761548649845</v>
      </c>
      <c r="CR117" s="51">
        <v>48393.087622975727</v>
      </c>
      <c r="CS117" s="51">
        <v>3633.7781027110354</v>
      </c>
      <c r="CT117" s="51">
        <v>3745.8429287533213</v>
      </c>
      <c r="CU117" s="51">
        <v>3774.0149543741086</v>
      </c>
      <c r="CV117" s="51">
        <v>29529.277050752913</v>
      </c>
      <c r="CW117" s="51">
        <v>89230.100790942961</v>
      </c>
      <c r="CX117" s="51">
        <v>0</v>
      </c>
      <c r="CY117" s="51">
        <v>1141.338596592999</v>
      </c>
      <c r="CZ117" s="51">
        <v>5774.6606506632852</v>
      </c>
      <c r="DA117" s="51">
        <v>4276.5695248541551</v>
      </c>
      <c r="DB117" s="51">
        <v>76830.410365780335</v>
      </c>
      <c r="DC117" s="51">
        <v>2166.2222866120069</v>
      </c>
      <c r="DD117" s="51">
        <v>69550.18419318118</v>
      </c>
      <c r="DE117" s="51">
        <v>130563.1663719497</v>
      </c>
      <c r="DF117" s="51">
        <v>2106.8418991749286</v>
      </c>
      <c r="DG117" s="51">
        <v>661529.84416077717</v>
      </c>
      <c r="DH117" s="51">
        <v>227574.44210071638</v>
      </c>
      <c r="DI117" s="51">
        <v>129892.84232101722</v>
      </c>
      <c r="DJ117" s="51">
        <v>186832.59674358813</v>
      </c>
      <c r="DK117" s="51">
        <v>58659.265164616838</v>
      </c>
      <c r="DL117" s="51">
        <v>1047763.8280602423</v>
      </c>
      <c r="DM117" s="51">
        <v>190077.65053835983</v>
      </c>
      <c r="DN117" s="51">
        <v>2549.1891353509113</v>
      </c>
      <c r="DO117" s="51">
        <v>714308.94814429479</v>
      </c>
      <c r="DP117" s="51">
        <v>1853284.2410105839</v>
      </c>
      <c r="DQ117" s="51">
        <v>843.19154534793836</v>
      </c>
      <c r="DR117" s="51">
        <v>18529.611106423326</v>
      </c>
      <c r="DS117" s="51">
        <v>2909.865594583589</v>
      </c>
      <c r="DT117" s="51">
        <v>532.67959873365112</v>
      </c>
      <c r="DU117" s="51">
        <v>1831632.5683304837</v>
      </c>
      <c r="DV117" s="51">
        <v>30566.432081891591</v>
      </c>
      <c r="DW117" s="51">
        <v>23855.936841168139</v>
      </c>
      <c r="DX117" s="51">
        <v>159198.71528392058</v>
      </c>
      <c r="DY117" s="51">
        <v>10190.539315800748</v>
      </c>
      <c r="DZ117" s="51">
        <v>3338.121185278128</v>
      </c>
      <c r="EA117" s="51">
        <v>8755.8012147990794</v>
      </c>
      <c r="EB117" s="51">
        <v>27426.293764927046</v>
      </c>
      <c r="EC117" s="51">
        <v>2637.3752473388104</v>
      </c>
      <c r="ED117" s="51">
        <v>1932.6615153520627</v>
      </c>
      <c r="EE117" s="51">
        <v>49892.814397101014</v>
      </c>
      <c r="EF117" s="51">
        <v>1212.8961344802374</v>
      </c>
      <c r="EG117" s="51">
        <v>0</v>
      </c>
      <c r="EH117" s="51">
        <v>2768.6982588315091</v>
      </c>
      <c r="EI117" s="51">
        <v>181739.54602966129</v>
      </c>
      <c r="EJ117" s="51">
        <v>4907.4510459915246</v>
      </c>
      <c r="EK117" s="51">
        <v>4575.9648686199689</v>
      </c>
      <c r="EL117" s="51">
        <v>58324.196725997186</v>
      </c>
      <c r="EM117" s="51">
        <v>17029.108229277874</v>
      </c>
      <c r="EN117" s="51">
        <v>8428.9582369469063</v>
      </c>
      <c r="EO117" s="51">
        <v>6340.8107595290194</v>
      </c>
      <c r="EP117" s="51">
        <v>1454.7064492469121</v>
      </c>
      <c r="EQ117" s="51">
        <v>48984.081825122106</v>
      </c>
      <c r="ER117" s="51">
        <v>2323.9343759455255</v>
      </c>
      <c r="ES117" s="51">
        <v>6166.7573894003199</v>
      </c>
      <c r="ET117" s="51">
        <v>2018.3266007011403</v>
      </c>
      <c r="EU117" s="51">
        <v>7580.9066351582496</v>
      </c>
      <c r="EV117" s="51">
        <v>3091.706661352333</v>
      </c>
      <c r="EW117" s="51">
        <v>483979.97972169903</v>
      </c>
      <c r="EX117" s="51">
        <v>76999.740838412923</v>
      </c>
      <c r="EY117" s="51">
        <v>30825.829485276729</v>
      </c>
      <c r="EZ117" s="51">
        <v>41200.773335299164</v>
      </c>
      <c r="FA117" s="51">
        <v>7900.9192138036979</v>
      </c>
      <c r="FB117" s="51">
        <v>5649.1501580147897</v>
      </c>
      <c r="FC117" s="51">
        <v>5503.9130781940567</v>
      </c>
      <c r="FD117" s="51">
        <v>2833.0871508183477</v>
      </c>
      <c r="FE117" s="51">
        <v>3623.8069472985553</v>
      </c>
      <c r="FF117" s="51">
        <v>18364.725593201463</v>
      </c>
      <c r="FG117" s="51">
        <v>27395.173757139291</v>
      </c>
      <c r="FH117" s="51">
        <v>4099.3989293087216</v>
      </c>
      <c r="FI117" s="51">
        <v>18888.542439949135</v>
      </c>
      <c r="FJ117" s="51">
        <v>2762.3146110302391</v>
      </c>
      <c r="FK117" s="58">
        <v>10980277.406733204</v>
      </c>
      <c r="FL117" s="59">
        <v>5737973.7480162103</v>
      </c>
      <c r="FM117" s="62">
        <v>5737973.7480162103</v>
      </c>
      <c r="FN117" s="62">
        <v>0</v>
      </c>
      <c r="FO117" s="59">
        <v>0</v>
      </c>
      <c r="FP117" s="62">
        <v>0</v>
      </c>
      <c r="FQ117" s="59">
        <v>0</v>
      </c>
      <c r="FR117" s="62">
        <v>0</v>
      </c>
      <c r="FS117" s="62">
        <v>504184.02369251999</v>
      </c>
      <c r="FT117" s="59">
        <v>504184.02369251999</v>
      </c>
      <c r="FU117" s="59">
        <v>17222435.178441934</v>
      </c>
      <c r="FW117" s="60">
        <f>+[1]Supply!FS117</f>
        <v>17222435.178441934</v>
      </c>
      <c r="FX117" s="61">
        <f t="shared" si="1"/>
        <v>0</v>
      </c>
    </row>
    <row r="118" spans="1:180" s="63" customFormat="1" ht="14.4" x14ac:dyDescent="0.3">
      <c r="A118" s="86" t="s">
        <v>143</v>
      </c>
      <c r="B118" s="43">
        <v>114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  <c r="U118" s="51">
        <v>0</v>
      </c>
      <c r="V118" s="51">
        <v>0</v>
      </c>
      <c r="W118" s="51">
        <v>0</v>
      </c>
      <c r="X118" s="51">
        <v>0</v>
      </c>
      <c r="Y118" s="5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0</v>
      </c>
      <c r="AK118" s="51">
        <v>0</v>
      </c>
      <c r="AL118" s="51">
        <v>0</v>
      </c>
      <c r="AM118" s="51">
        <v>0</v>
      </c>
      <c r="AN118" s="51">
        <v>0</v>
      </c>
      <c r="AO118" s="51">
        <v>0</v>
      </c>
      <c r="AP118" s="51">
        <v>0</v>
      </c>
      <c r="AQ118" s="51">
        <v>0</v>
      </c>
      <c r="AR118" s="51">
        <v>0</v>
      </c>
      <c r="AS118" s="51">
        <v>0</v>
      </c>
      <c r="AT118" s="51">
        <v>0</v>
      </c>
      <c r="AU118" s="51">
        <v>0</v>
      </c>
      <c r="AV118" s="51">
        <v>0</v>
      </c>
      <c r="AW118" s="51">
        <v>0</v>
      </c>
      <c r="AX118" s="51">
        <v>0</v>
      </c>
      <c r="AY118" s="51">
        <v>0</v>
      </c>
      <c r="AZ118" s="51">
        <v>0</v>
      </c>
      <c r="BA118" s="51">
        <v>0</v>
      </c>
      <c r="BB118" s="51">
        <v>0</v>
      </c>
      <c r="BC118" s="51">
        <v>0</v>
      </c>
      <c r="BD118" s="51">
        <v>0</v>
      </c>
      <c r="BE118" s="51">
        <v>0</v>
      </c>
      <c r="BF118" s="51">
        <v>0</v>
      </c>
      <c r="BG118" s="51">
        <v>0</v>
      </c>
      <c r="BH118" s="51">
        <v>0</v>
      </c>
      <c r="BI118" s="51">
        <v>0</v>
      </c>
      <c r="BJ118" s="51">
        <v>0</v>
      </c>
      <c r="BK118" s="51">
        <v>0</v>
      </c>
      <c r="BL118" s="51">
        <v>0</v>
      </c>
      <c r="BM118" s="51">
        <v>0</v>
      </c>
      <c r="BN118" s="51">
        <v>0</v>
      </c>
      <c r="BO118" s="51">
        <v>0</v>
      </c>
      <c r="BP118" s="51">
        <v>0</v>
      </c>
      <c r="BQ118" s="51">
        <v>0</v>
      </c>
      <c r="BR118" s="51">
        <v>0</v>
      </c>
      <c r="BS118" s="51">
        <v>0</v>
      </c>
      <c r="BT118" s="51">
        <v>0</v>
      </c>
      <c r="BU118" s="51">
        <v>0</v>
      </c>
      <c r="BV118" s="51">
        <v>0</v>
      </c>
      <c r="BW118" s="51">
        <v>0</v>
      </c>
      <c r="BX118" s="51">
        <v>0</v>
      </c>
      <c r="BY118" s="51">
        <v>0</v>
      </c>
      <c r="BZ118" s="51">
        <v>0</v>
      </c>
      <c r="CA118" s="51">
        <v>0</v>
      </c>
      <c r="CB118" s="51">
        <v>0</v>
      </c>
      <c r="CC118" s="51">
        <v>0</v>
      </c>
      <c r="CD118" s="51">
        <v>0</v>
      </c>
      <c r="CE118" s="51">
        <v>0</v>
      </c>
      <c r="CF118" s="51">
        <v>0</v>
      </c>
      <c r="CG118" s="51">
        <v>0</v>
      </c>
      <c r="CH118" s="51">
        <v>0</v>
      </c>
      <c r="CI118" s="51">
        <v>0</v>
      </c>
      <c r="CJ118" s="51">
        <v>0</v>
      </c>
      <c r="CK118" s="51">
        <v>0</v>
      </c>
      <c r="CL118" s="51">
        <v>0</v>
      </c>
      <c r="CM118" s="51">
        <v>0</v>
      </c>
      <c r="CN118" s="51">
        <v>0</v>
      </c>
      <c r="CO118" s="51">
        <v>0</v>
      </c>
      <c r="CP118" s="51">
        <v>0</v>
      </c>
      <c r="CQ118" s="51">
        <v>0</v>
      </c>
      <c r="CR118" s="51">
        <v>0</v>
      </c>
      <c r="CS118" s="51">
        <v>0</v>
      </c>
      <c r="CT118" s="51">
        <v>0</v>
      </c>
      <c r="CU118" s="51">
        <v>0</v>
      </c>
      <c r="CV118" s="51">
        <v>0</v>
      </c>
      <c r="CW118" s="51">
        <v>0</v>
      </c>
      <c r="CX118" s="51">
        <v>0</v>
      </c>
      <c r="CY118" s="51">
        <v>0</v>
      </c>
      <c r="CZ118" s="51">
        <v>0</v>
      </c>
      <c r="DA118" s="51">
        <v>0</v>
      </c>
      <c r="DB118" s="51">
        <v>0</v>
      </c>
      <c r="DC118" s="51">
        <v>0</v>
      </c>
      <c r="DD118" s="51">
        <v>0</v>
      </c>
      <c r="DE118" s="51">
        <v>0</v>
      </c>
      <c r="DF118" s="51">
        <v>0</v>
      </c>
      <c r="DG118" s="51">
        <v>0</v>
      </c>
      <c r="DH118" s="51">
        <v>0</v>
      </c>
      <c r="DI118" s="51">
        <v>0</v>
      </c>
      <c r="DJ118" s="51">
        <v>0</v>
      </c>
      <c r="DK118" s="51">
        <v>0</v>
      </c>
      <c r="DL118" s="51">
        <v>0</v>
      </c>
      <c r="DM118" s="51">
        <v>0</v>
      </c>
      <c r="DN118" s="51">
        <v>0</v>
      </c>
      <c r="DO118" s="51">
        <v>0</v>
      </c>
      <c r="DP118" s="51">
        <v>0</v>
      </c>
      <c r="DQ118" s="51">
        <v>0</v>
      </c>
      <c r="DR118" s="51">
        <v>0</v>
      </c>
      <c r="DS118" s="51">
        <v>0</v>
      </c>
      <c r="DT118" s="51">
        <v>0</v>
      </c>
      <c r="DU118" s="51">
        <v>0</v>
      </c>
      <c r="DV118" s="51">
        <v>0</v>
      </c>
      <c r="DW118" s="51">
        <v>0</v>
      </c>
      <c r="DX118" s="51">
        <v>0</v>
      </c>
      <c r="DY118" s="51">
        <v>0</v>
      </c>
      <c r="DZ118" s="51">
        <v>0</v>
      </c>
      <c r="EA118" s="51">
        <v>0</v>
      </c>
      <c r="EB118" s="51">
        <v>0</v>
      </c>
      <c r="EC118" s="51">
        <v>0</v>
      </c>
      <c r="ED118" s="51">
        <v>0</v>
      </c>
      <c r="EE118" s="51">
        <v>0</v>
      </c>
      <c r="EF118" s="51">
        <v>0</v>
      </c>
      <c r="EG118" s="51">
        <v>0</v>
      </c>
      <c r="EH118" s="51">
        <v>0</v>
      </c>
      <c r="EI118" s="51">
        <v>0</v>
      </c>
      <c r="EJ118" s="51">
        <v>0</v>
      </c>
      <c r="EK118" s="51">
        <v>0</v>
      </c>
      <c r="EL118" s="51">
        <v>0</v>
      </c>
      <c r="EM118" s="51">
        <v>0</v>
      </c>
      <c r="EN118" s="51">
        <v>0</v>
      </c>
      <c r="EO118" s="51">
        <v>0</v>
      </c>
      <c r="EP118" s="51">
        <v>0</v>
      </c>
      <c r="EQ118" s="51">
        <v>0</v>
      </c>
      <c r="ER118" s="51">
        <v>0</v>
      </c>
      <c r="ES118" s="51">
        <v>0</v>
      </c>
      <c r="ET118" s="51">
        <v>0</v>
      </c>
      <c r="EU118" s="51">
        <v>0</v>
      </c>
      <c r="EV118" s="51">
        <v>0</v>
      </c>
      <c r="EW118" s="51">
        <v>0</v>
      </c>
      <c r="EX118" s="51">
        <v>0</v>
      </c>
      <c r="EY118" s="51">
        <v>0</v>
      </c>
      <c r="EZ118" s="51">
        <v>0</v>
      </c>
      <c r="FA118" s="51">
        <v>0</v>
      </c>
      <c r="FB118" s="51">
        <v>0</v>
      </c>
      <c r="FC118" s="51">
        <v>0</v>
      </c>
      <c r="FD118" s="51">
        <v>0</v>
      </c>
      <c r="FE118" s="51">
        <v>0</v>
      </c>
      <c r="FF118" s="51">
        <v>0</v>
      </c>
      <c r="FG118" s="51">
        <v>0</v>
      </c>
      <c r="FH118" s="51">
        <v>0</v>
      </c>
      <c r="FI118" s="51">
        <v>0</v>
      </c>
      <c r="FJ118" s="51">
        <v>0</v>
      </c>
      <c r="FK118" s="58">
        <v>0</v>
      </c>
      <c r="FL118" s="59">
        <v>0</v>
      </c>
      <c r="FM118" s="62">
        <v>0</v>
      </c>
      <c r="FN118" s="62">
        <v>0</v>
      </c>
      <c r="FO118" s="59">
        <v>0</v>
      </c>
      <c r="FP118" s="62">
        <v>0</v>
      </c>
      <c r="FQ118" s="59">
        <v>0</v>
      </c>
      <c r="FR118" s="62">
        <v>0</v>
      </c>
      <c r="FS118" s="62">
        <v>0</v>
      </c>
      <c r="FT118" s="59">
        <v>0</v>
      </c>
      <c r="FU118" s="59">
        <v>0</v>
      </c>
      <c r="FW118" s="60">
        <f>+[1]Supply!FS118</f>
        <v>0</v>
      </c>
      <c r="FX118" s="61">
        <f t="shared" si="1"/>
        <v>0</v>
      </c>
    </row>
    <row r="119" spans="1:180" s="63" customFormat="1" ht="14.4" x14ac:dyDescent="0.3">
      <c r="A119" s="86" t="s">
        <v>144</v>
      </c>
      <c r="B119" s="43">
        <v>115</v>
      </c>
      <c r="C119" s="51">
        <v>0</v>
      </c>
      <c r="D119" s="51">
        <v>0</v>
      </c>
      <c r="E119" s="51">
        <v>0</v>
      </c>
      <c r="F119" s="51">
        <v>0</v>
      </c>
      <c r="G119" s="51">
        <v>0</v>
      </c>
      <c r="H119" s="51">
        <v>0</v>
      </c>
      <c r="I119" s="51">
        <v>24.938095982796611</v>
      </c>
      <c r="J119" s="51">
        <v>0</v>
      </c>
      <c r="K119" s="51">
        <v>0</v>
      </c>
      <c r="L119" s="51">
        <v>0</v>
      </c>
      <c r="M119" s="51">
        <v>0</v>
      </c>
      <c r="N119" s="51">
        <v>0</v>
      </c>
      <c r="O119" s="51">
        <v>7680.5898709655194</v>
      </c>
      <c r="P119" s="51">
        <v>0</v>
      </c>
      <c r="Q119" s="51">
        <v>305.86631625281535</v>
      </c>
      <c r="R119" s="51">
        <v>0</v>
      </c>
      <c r="S119" s="51">
        <v>0</v>
      </c>
      <c r="T119" s="51">
        <v>0</v>
      </c>
      <c r="U119" s="51">
        <v>0</v>
      </c>
      <c r="V119" s="51">
        <v>0</v>
      </c>
      <c r="W119" s="51">
        <v>0</v>
      </c>
      <c r="X119" s="51">
        <v>85.439263981239208</v>
      </c>
      <c r="Y119" s="51">
        <v>0</v>
      </c>
      <c r="Z119" s="51">
        <v>0</v>
      </c>
      <c r="AA119" s="51">
        <v>0</v>
      </c>
      <c r="AB119" s="51">
        <v>0</v>
      </c>
      <c r="AC119" s="51">
        <v>4508.886848475895</v>
      </c>
      <c r="AD119" s="51">
        <v>0</v>
      </c>
      <c r="AE119" s="51">
        <v>0</v>
      </c>
      <c r="AF119" s="51">
        <v>0</v>
      </c>
      <c r="AG119" s="51">
        <v>194.86959644398306</v>
      </c>
      <c r="AH119" s="51">
        <v>97.878073695210844</v>
      </c>
      <c r="AI119" s="51">
        <v>83.534508125585532</v>
      </c>
      <c r="AJ119" s="51">
        <v>0</v>
      </c>
      <c r="AK119" s="51">
        <v>0</v>
      </c>
      <c r="AL119" s="51">
        <v>1306.8500574125928</v>
      </c>
      <c r="AM119" s="51">
        <v>486.49605307997604</v>
      </c>
      <c r="AN119" s="51">
        <v>294.93013067233551</v>
      </c>
      <c r="AO119" s="51">
        <v>569.65797486570921</v>
      </c>
      <c r="AP119" s="51">
        <v>43.760647876828095</v>
      </c>
      <c r="AQ119" s="51">
        <v>0</v>
      </c>
      <c r="AR119" s="51">
        <v>1357.3717194134442</v>
      </c>
      <c r="AS119" s="51">
        <v>0</v>
      </c>
      <c r="AT119" s="51">
        <v>0</v>
      </c>
      <c r="AU119" s="51">
        <v>160.63576440954046</v>
      </c>
      <c r="AV119" s="51">
        <v>431.63443327069371</v>
      </c>
      <c r="AW119" s="51">
        <v>0</v>
      </c>
      <c r="AX119" s="51">
        <v>6690.1394176348786</v>
      </c>
      <c r="AY119" s="51">
        <v>0</v>
      </c>
      <c r="AZ119" s="51">
        <v>0</v>
      </c>
      <c r="BA119" s="51">
        <v>1251.7250416502318</v>
      </c>
      <c r="BB119" s="51">
        <v>89.599236468438235</v>
      </c>
      <c r="BC119" s="51">
        <v>4705.9944416463313</v>
      </c>
      <c r="BD119" s="51">
        <v>416.7638242499275</v>
      </c>
      <c r="BE119" s="51">
        <v>67.292241344170534</v>
      </c>
      <c r="BF119" s="51">
        <v>1389.2266231983326</v>
      </c>
      <c r="BG119" s="51">
        <v>5308.2384959010988</v>
      </c>
      <c r="BH119" s="51">
        <v>1349.4350468459927</v>
      </c>
      <c r="BI119" s="51">
        <v>1043.4257732362933</v>
      </c>
      <c r="BJ119" s="51">
        <v>0</v>
      </c>
      <c r="BK119" s="51">
        <v>0</v>
      </c>
      <c r="BL119" s="51">
        <v>187.93805607155795</v>
      </c>
      <c r="BM119" s="51">
        <v>110.77905043755612</v>
      </c>
      <c r="BN119" s="51">
        <v>0</v>
      </c>
      <c r="BO119" s="51">
        <v>0</v>
      </c>
      <c r="BP119" s="51">
        <v>190.91921581898069</v>
      </c>
      <c r="BQ119" s="51">
        <v>1465.4559693719341</v>
      </c>
      <c r="BR119" s="51">
        <v>0</v>
      </c>
      <c r="BS119" s="51">
        <v>5502.5548830114003</v>
      </c>
      <c r="BT119" s="51">
        <v>0</v>
      </c>
      <c r="BU119" s="51">
        <v>712.90869116277577</v>
      </c>
      <c r="BV119" s="51">
        <v>2236.6648291888564</v>
      </c>
      <c r="BW119" s="51">
        <v>1491.8535982595499</v>
      </c>
      <c r="BX119" s="51">
        <v>825.8320744485269</v>
      </c>
      <c r="BY119" s="51">
        <v>415.78003830296564</v>
      </c>
      <c r="BZ119" s="51">
        <v>1610.2994724339139</v>
      </c>
      <c r="CA119" s="51">
        <v>803.63772078781108</v>
      </c>
      <c r="CB119" s="51">
        <v>130.55207738508926</v>
      </c>
      <c r="CC119" s="51">
        <v>0</v>
      </c>
      <c r="CD119" s="51">
        <v>0</v>
      </c>
      <c r="CE119" s="51">
        <v>542.07988426085001</v>
      </c>
      <c r="CF119" s="51">
        <v>0</v>
      </c>
      <c r="CG119" s="51">
        <v>0</v>
      </c>
      <c r="CH119" s="51">
        <v>542.87348722679053</v>
      </c>
      <c r="CI119" s="51">
        <v>2428.6125380706426</v>
      </c>
      <c r="CJ119" s="51">
        <v>0</v>
      </c>
      <c r="CK119" s="51">
        <v>251.13719784042016</v>
      </c>
      <c r="CL119" s="51">
        <v>66.237931256753441</v>
      </c>
      <c r="CM119" s="51">
        <v>0</v>
      </c>
      <c r="CN119" s="51">
        <v>662.14849145551273</v>
      </c>
      <c r="CO119" s="51">
        <v>8.9681068046479524</v>
      </c>
      <c r="CP119" s="51">
        <v>0</v>
      </c>
      <c r="CQ119" s="51">
        <v>0</v>
      </c>
      <c r="CR119" s="51">
        <v>2851.7185533816032</v>
      </c>
      <c r="CS119" s="51">
        <v>675.32127340483942</v>
      </c>
      <c r="CT119" s="51">
        <v>1549.9685145386493</v>
      </c>
      <c r="CU119" s="51">
        <v>321.03017962411127</v>
      </c>
      <c r="CV119" s="51">
        <v>534.37043147614918</v>
      </c>
      <c r="CW119" s="51">
        <v>5210.6012429807852</v>
      </c>
      <c r="CX119" s="51">
        <v>0</v>
      </c>
      <c r="CY119" s="51">
        <v>0</v>
      </c>
      <c r="CZ119" s="51">
        <v>0.75449326650572746</v>
      </c>
      <c r="DA119" s="51">
        <v>0</v>
      </c>
      <c r="DB119" s="51">
        <v>458.59260816964996</v>
      </c>
      <c r="DC119" s="51">
        <v>0</v>
      </c>
      <c r="DD119" s="51">
        <v>4823.6250609714598</v>
      </c>
      <c r="DE119" s="51">
        <v>10778.639465380968</v>
      </c>
      <c r="DF119" s="51">
        <v>698.23317780195441</v>
      </c>
      <c r="DG119" s="51">
        <v>11765.068732152104</v>
      </c>
      <c r="DH119" s="51">
        <v>5175.7603826446775</v>
      </c>
      <c r="DI119" s="51">
        <v>11142.733316183812</v>
      </c>
      <c r="DJ119" s="51">
        <v>649.61798817635463</v>
      </c>
      <c r="DK119" s="51">
        <v>3800.4418551975464</v>
      </c>
      <c r="DL119" s="51">
        <v>91638.936499175048</v>
      </c>
      <c r="DM119" s="51">
        <v>2854.5510425203151</v>
      </c>
      <c r="DN119" s="51">
        <v>0</v>
      </c>
      <c r="DO119" s="51">
        <v>780.85894210855702</v>
      </c>
      <c r="DP119" s="51">
        <v>5694.0332666094528</v>
      </c>
      <c r="DQ119" s="51">
        <v>32.335794778079503</v>
      </c>
      <c r="DR119" s="51">
        <v>3156.1339001375154</v>
      </c>
      <c r="DS119" s="51">
        <v>0</v>
      </c>
      <c r="DT119" s="51">
        <v>0</v>
      </c>
      <c r="DU119" s="51">
        <v>7999.9072942410612</v>
      </c>
      <c r="DV119" s="51">
        <v>0</v>
      </c>
      <c r="DW119" s="51">
        <v>13721.709319900456</v>
      </c>
      <c r="DX119" s="51">
        <v>25772.006048662803</v>
      </c>
      <c r="DY119" s="51">
        <v>1844.5096734873175</v>
      </c>
      <c r="DZ119" s="51">
        <v>1713.2947372527551</v>
      </c>
      <c r="EA119" s="51">
        <v>2323.3298660615992</v>
      </c>
      <c r="EB119" s="51">
        <v>25077.230628478279</v>
      </c>
      <c r="EC119" s="51">
        <v>836.2307744208639</v>
      </c>
      <c r="ED119" s="51">
        <v>1102.7932033876798</v>
      </c>
      <c r="EE119" s="51">
        <v>11910.011627164487</v>
      </c>
      <c r="EF119" s="51">
        <v>768.51340921530959</v>
      </c>
      <c r="EG119" s="51">
        <v>0</v>
      </c>
      <c r="EH119" s="51">
        <v>2201.8878769666107</v>
      </c>
      <c r="EI119" s="51">
        <v>879.16656673333262</v>
      </c>
      <c r="EJ119" s="51">
        <v>1766.4603296906573</v>
      </c>
      <c r="EK119" s="51">
        <v>2789.5851057268901</v>
      </c>
      <c r="EL119" s="51">
        <v>32591.259056635696</v>
      </c>
      <c r="EM119" s="51">
        <v>13521.178210436778</v>
      </c>
      <c r="EN119" s="51">
        <v>2685.008701410608</v>
      </c>
      <c r="EO119" s="51">
        <v>1463.6286564337804</v>
      </c>
      <c r="EP119" s="51">
        <v>0</v>
      </c>
      <c r="EQ119" s="51">
        <v>501.21543678340959</v>
      </c>
      <c r="ER119" s="51">
        <v>330.60942328602732</v>
      </c>
      <c r="ES119" s="51">
        <v>44435.851332903367</v>
      </c>
      <c r="ET119" s="51">
        <v>264.51466620199716</v>
      </c>
      <c r="EU119" s="51">
        <v>108.12634246173155</v>
      </c>
      <c r="EV119" s="51">
        <v>573.97890094205593</v>
      </c>
      <c r="EW119" s="51">
        <v>45525.372597199697</v>
      </c>
      <c r="EX119" s="51">
        <v>13408.065196801119</v>
      </c>
      <c r="EY119" s="51">
        <v>16792.009166803215</v>
      </c>
      <c r="EZ119" s="51">
        <v>10500.140107810636</v>
      </c>
      <c r="FA119" s="51">
        <v>418.30222071282162</v>
      </c>
      <c r="FB119" s="51">
        <v>771.43172643549951</v>
      </c>
      <c r="FC119" s="51">
        <v>768.06274487988844</v>
      </c>
      <c r="FD119" s="51">
        <v>1368.3839506913021</v>
      </c>
      <c r="FE119" s="51">
        <v>319.34322972497142</v>
      </c>
      <c r="FF119" s="51">
        <v>14584.437910116407</v>
      </c>
      <c r="FG119" s="51">
        <v>7696.2581913453751</v>
      </c>
      <c r="FH119" s="51">
        <v>600.71581258960634</v>
      </c>
      <c r="FI119" s="51">
        <v>0</v>
      </c>
      <c r="FJ119" s="51">
        <v>0</v>
      </c>
      <c r="FK119" s="58">
        <v>534660.26957537269</v>
      </c>
      <c r="FL119" s="59">
        <v>2417137.9684371683</v>
      </c>
      <c r="FM119" s="62">
        <v>2417137.9684371683</v>
      </c>
      <c r="FN119" s="62">
        <v>0</v>
      </c>
      <c r="FO119" s="59">
        <v>0</v>
      </c>
      <c r="FP119" s="62">
        <v>0</v>
      </c>
      <c r="FQ119" s="59">
        <v>0</v>
      </c>
      <c r="FR119" s="62">
        <v>0</v>
      </c>
      <c r="FS119" s="62">
        <v>866343.32002865698</v>
      </c>
      <c r="FT119" s="59">
        <v>866343.32002865698</v>
      </c>
      <c r="FU119" s="59">
        <v>3818141.5580411982</v>
      </c>
      <c r="FW119" s="60">
        <f>+[1]Supply!FS119</f>
        <v>3818141.5580411982</v>
      </c>
      <c r="FX119" s="61">
        <f t="shared" si="1"/>
        <v>0</v>
      </c>
    </row>
    <row r="120" spans="1:180" s="63" customFormat="1" ht="14.4" x14ac:dyDescent="0.3">
      <c r="A120" s="86" t="s">
        <v>145</v>
      </c>
      <c r="B120" s="43">
        <v>116</v>
      </c>
      <c r="C120" s="51">
        <v>0</v>
      </c>
      <c r="D120" s="51">
        <v>0</v>
      </c>
      <c r="E120" s="51">
        <v>0</v>
      </c>
      <c r="F120" s="51">
        <v>0</v>
      </c>
      <c r="G120" s="51">
        <v>0</v>
      </c>
      <c r="H120" s="51">
        <v>0</v>
      </c>
      <c r="I120" s="51">
        <v>0</v>
      </c>
      <c r="J120" s="51">
        <v>0</v>
      </c>
      <c r="K120" s="51">
        <v>0</v>
      </c>
      <c r="L120" s="51">
        <v>0</v>
      </c>
      <c r="M120" s="51">
        <v>0</v>
      </c>
      <c r="N120" s="51">
        <v>0</v>
      </c>
      <c r="O120" s="51">
        <v>0</v>
      </c>
      <c r="P120" s="51">
        <v>0</v>
      </c>
      <c r="Q120" s="51">
        <v>0</v>
      </c>
      <c r="R120" s="51">
        <v>0</v>
      </c>
      <c r="S120" s="51">
        <v>0</v>
      </c>
      <c r="T120" s="51">
        <v>0</v>
      </c>
      <c r="U120" s="51">
        <v>0</v>
      </c>
      <c r="V120" s="51">
        <v>0</v>
      </c>
      <c r="W120" s="51">
        <v>0</v>
      </c>
      <c r="X120" s="51">
        <v>0</v>
      </c>
      <c r="Y120" s="51">
        <v>0</v>
      </c>
      <c r="Z120" s="51">
        <v>0</v>
      </c>
      <c r="AA120" s="51">
        <v>0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1">
        <v>0</v>
      </c>
      <c r="AL120" s="51">
        <v>0</v>
      </c>
      <c r="AM120" s="51">
        <v>0</v>
      </c>
      <c r="AN120" s="51">
        <v>0</v>
      </c>
      <c r="AO120" s="51">
        <v>0</v>
      </c>
      <c r="AP120" s="51">
        <v>0</v>
      </c>
      <c r="AQ120" s="51">
        <v>0</v>
      </c>
      <c r="AR120" s="51">
        <v>0</v>
      </c>
      <c r="AS120" s="51">
        <v>0</v>
      </c>
      <c r="AT120" s="51">
        <v>0</v>
      </c>
      <c r="AU120" s="51">
        <v>0</v>
      </c>
      <c r="AV120" s="51">
        <v>0</v>
      </c>
      <c r="AW120" s="51">
        <v>0</v>
      </c>
      <c r="AX120" s="51">
        <v>0</v>
      </c>
      <c r="AY120" s="51">
        <v>0</v>
      </c>
      <c r="AZ120" s="51">
        <v>0</v>
      </c>
      <c r="BA120" s="51">
        <v>0</v>
      </c>
      <c r="BB120" s="51">
        <v>0</v>
      </c>
      <c r="BC120" s="51">
        <v>0</v>
      </c>
      <c r="BD120" s="51">
        <v>0</v>
      </c>
      <c r="BE120" s="51">
        <v>0</v>
      </c>
      <c r="BF120" s="51">
        <v>0</v>
      </c>
      <c r="BG120" s="51">
        <v>0</v>
      </c>
      <c r="BH120" s="51">
        <v>0</v>
      </c>
      <c r="BI120" s="51">
        <v>0</v>
      </c>
      <c r="BJ120" s="51">
        <v>0</v>
      </c>
      <c r="BK120" s="51">
        <v>0</v>
      </c>
      <c r="BL120" s="51">
        <v>0</v>
      </c>
      <c r="BM120" s="51">
        <v>0</v>
      </c>
      <c r="BN120" s="51">
        <v>0</v>
      </c>
      <c r="BO120" s="51">
        <v>0</v>
      </c>
      <c r="BP120" s="51">
        <v>0</v>
      </c>
      <c r="BQ120" s="51">
        <v>0</v>
      </c>
      <c r="BR120" s="51">
        <v>0</v>
      </c>
      <c r="BS120" s="51">
        <v>0</v>
      </c>
      <c r="BT120" s="51">
        <v>0</v>
      </c>
      <c r="BU120" s="51">
        <v>0</v>
      </c>
      <c r="BV120" s="51">
        <v>0</v>
      </c>
      <c r="BW120" s="51">
        <v>0</v>
      </c>
      <c r="BX120" s="51">
        <v>0</v>
      </c>
      <c r="BY120" s="51">
        <v>0</v>
      </c>
      <c r="BZ120" s="51">
        <v>0</v>
      </c>
      <c r="CA120" s="51">
        <v>0</v>
      </c>
      <c r="CB120" s="51">
        <v>0</v>
      </c>
      <c r="CC120" s="51">
        <v>0</v>
      </c>
      <c r="CD120" s="51">
        <v>0</v>
      </c>
      <c r="CE120" s="51">
        <v>0</v>
      </c>
      <c r="CF120" s="51">
        <v>0</v>
      </c>
      <c r="CG120" s="51">
        <v>0</v>
      </c>
      <c r="CH120" s="51">
        <v>0</v>
      </c>
      <c r="CI120" s="51">
        <v>0</v>
      </c>
      <c r="CJ120" s="51">
        <v>0</v>
      </c>
      <c r="CK120" s="51">
        <v>0</v>
      </c>
      <c r="CL120" s="51">
        <v>0</v>
      </c>
      <c r="CM120" s="51">
        <v>0</v>
      </c>
      <c r="CN120" s="51">
        <v>0</v>
      </c>
      <c r="CO120" s="51">
        <v>0</v>
      </c>
      <c r="CP120" s="51">
        <v>0</v>
      </c>
      <c r="CQ120" s="51">
        <v>0</v>
      </c>
      <c r="CR120" s="51">
        <v>0</v>
      </c>
      <c r="CS120" s="51">
        <v>0</v>
      </c>
      <c r="CT120" s="51">
        <v>0</v>
      </c>
      <c r="CU120" s="51">
        <v>0</v>
      </c>
      <c r="CV120" s="51">
        <v>0</v>
      </c>
      <c r="CW120" s="51">
        <v>0</v>
      </c>
      <c r="CX120" s="51">
        <v>0</v>
      </c>
      <c r="CY120" s="51">
        <v>0</v>
      </c>
      <c r="CZ120" s="51">
        <v>0</v>
      </c>
      <c r="DA120" s="51">
        <v>0</v>
      </c>
      <c r="DB120" s="51">
        <v>0</v>
      </c>
      <c r="DC120" s="51">
        <v>0</v>
      </c>
      <c r="DD120" s="51">
        <v>0</v>
      </c>
      <c r="DE120" s="51">
        <v>0</v>
      </c>
      <c r="DF120" s="51">
        <v>0</v>
      </c>
      <c r="DG120" s="51">
        <v>0</v>
      </c>
      <c r="DH120" s="51">
        <v>0</v>
      </c>
      <c r="DI120" s="51">
        <v>0</v>
      </c>
      <c r="DJ120" s="51">
        <v>0</v>
      </c>
      <c r="DK120" s="51">
        <v>0</v>
      </c>
      <c r="DL120" s="51">
        <v>0</v>
      </c>
      <c r="DM120" s="51">
        <v>0</v>
      </c>
      <c r="DN120" s="51">
        <v>0</v>
      </c>
      <c r="DO120" s="51">
        <v>0</v>
      </c>
      <c r="DP120" s="51">
        <v>0</v>
      </c>
      <c r="DQ120" s="51">
        <v>0</v>
      </c>
      <c r="DR120" s="51">
        <v>0</v>
      </c>
      <c r="DS120" s="51">
        <v>0</v>
      </c>
      <c r="DT120" s="51">
        <v>0</v>
      </c>
      <c r="DU120" s="51">
        <v>0</v>
      </c>
      <c r="DV120" s="51">
        <v>0</v>
      </c>
      <c r="DW120" s="51">
        <v>0</v>
      </c>
      <c r="DX120" s="51">
        <v>0</v>
      </c>
      <c r="DY120" s="51">
        <v>0</v>
      </c>
      <c r="DZ120" s="51">
        <v>0</v>
      </c>
      <c r="EA120" s="51">
        <v>0</v>
      </c>
      <c r="EB120" s="51">
        <v>0</v>
      </c>
      <c r="EC120" s="51">
        <v>0</v>
      </c>
      <c r="ED120" s="51">
        <v>0</v>
      </c>
      <c r="EE120" s="51">
        <v>0</v>
      </c>
      <c r="EF120" s="51">
        <v>0</v>
      </c>
      <c r="EG120" s="51">
        <v>0</v>
      </c>
      <c r="EH120" s="51">
        <v>0</v>
      </c>
      <c r="EI120" s="51">
        <v>0</v>
      </c>
      <c r="EJ120" s="51">
        <v>0</v>
      </c>
      <c r="EK120" s="51">
        <v>0</v>
      </c>
      <c r="EL120" s="51">
        <v>0</v>
      </c>
      <c r="EM120" s="51">
        <v>0</v>
      </c>
      <c r="EN120" s="51">
        <v>0</v>
      </c>
      <c r="EO120" s="51">
        <v>0</v>
      </c>
      <c r="EP120" s="51">
        <v>0</v>
      </c>
      <c r="EQ120" s="51">
        <v>0</v>
      </c>
      <c r="ER120" s="51">
        <v>0</v>
      </c>
      <c r="ES120" s="51">
        <v>0</v>
      </c>
      <c r="ET120" s="51">
        <v>0</v>
      </c>
      <c r="EU120" s="51">
        <v>0</v>
      </c>
      <c r="EV120" s="51">
        <v>0</v>
      </c>
      <c r="EW120" s="51">
        <v>0</v>
      </c>
      <c r="EX120" s="51">
        <v>0</v>
      </c>
      <c r="EY120" s="51">
        <v>0</v>
      </c>
      <c r="EZ120" s="51">
        <v>0</v>
      </c>
      <c r="FA120" s="51">
        <v>0</v>
      </c>
      <c r="FB120" s="51">
        <v>0</v>
      </c>
      <c r="FC120" s="51">
        <v>0</v>
      </c>
      <c r="FD120" s="51">
        <v>0</v>
      </c>
      <c r="FE120" s="51">
        <v>0</v>
      </c>
      <c r="FF120" s="51">
        <v>0</v>
      </c>
      <c r="FG120" s="51">
        <v>0</v>
      </c>
      <c r="FH120" s="51">
        <v>0</v>
      </c>
      <c r="FI120" s="51">
        <v>0</v>
      </c>
      <c r="FJ120" s="51">
        <v>0</v>
      </c>
      <c r="FK120" s="58">
        <v>0</v>
      </c>
      <c r="FL120" s="59">
        <v>0</v>
      </c>
      <c r="FM120" s="62">
        <v>0</v>
      </c>
      <c r="FN120" s="62">
        <v>0</v>
      </c>
      <c r="FO120" s="59">
        <v>0</v>
      </c>
      <c r="FP120" s="62">
        <v>0</v>
      </c>
      <c r="FQ120" s="59">
        <v>0</v>
      </c>
      <c r="FR120" s="62">
        <v>0</v>
      </c>
      <c r="FS120" s="62">
        <v>0</v>
      </c>
      <c r="FT120" s="59">
        <v>0</v>
      </c>
      <c r="FU120" s="59">
        <v>0</v>
      </c>
      <c r="FW120" s="60">
        <f>+[1]Supply!FS120</f>
        <v>0</v>
      </c>
      <c r="FX120" s="61">
        <f t="shared" si="1"/>
        <v>0</v>
      </c>
    </row>
    <row r="121" spans="1:180" s="63" customFormat="1" ht="14.4" x14ac:dyDescent="0.3">
      <c r="A121" s="86" t="s">
        <v>146</v>
      </c>
      <c r="B121" s="43">
        <v>117</v>
      </c>
      <c r="C121" s="51">
        <v>17732.8823192091</v>
      </c>
      <c r="D121" s="51">
        <v>2028.6938699780403</v>
      </c>
      <c r="E121" s="51">
        <v>7250.8973500576003</v>
      </c>
      <c r="F121" s="51">
        <v>247.95848528063593</v>
      </c>
      <c r="G121" s="51">
        <v>3311.4702799571933</v>
      </c>
      <c r="H121" s="51">
        <v>36163.208738189103</v>
      </c>
      <c r="I121" s="51">
        <v>3783.1579150228431</v>
      </c>
      <c r="J121" s="51">
        <v>9638.1597470490015</v>
      </c>
      <c r="K121" s="51">
        <v>70819.125224889271</v>
      </c>
      <c r="L121" s="51">
        <v>49.916192137362401</v>
      </c>
      <c r="M121" s="51">
        <v>1201.4332895530117</v>
      </c>
      <c r="N121" s="51">
        <v>3817.1642679117413</v>
      </c>
      <c r="O121" s="51">
        <v>10734.869118571693</v>
      </c>
      <c r="P121" s="51">
        <v>850.45615209622008</v>
      </c>
      <c r="Q121" s="51">
        <v>434.38512515114951</v>
      </c>
      <c r="R121" s="51">
        <v>159.38387091868753</v>
      </c>
      <c r="S121" s="51">
        <v>8817.6047714390115</v>
      </c>
      <c r="T121" s="51">
        <v>21096.404531824359</v>
      </c>
      <c r="U121" s="51">
        <v>9.7912143074940285</v>
      </c>
      <c r="V121" s="51">
        <v>27422.214357368051</v>
      </c>
      <c r="W121" s="51">
        <v>0</v>
      </c>
      <c r="X121" s="51">
        <v>2681.153134108547</v>
      </c>
      <c r="Y121" s="51">
        <v>4226.9075442554877</v>
      </c>
      <c r="Z121" s="51">
        <v>0</v>
      </c>
      <c r="AA121" s="51">
        <v>869.88705756820116</v>
      </c>
      <c r="AB121" s="51">
        <v>61887.504328570991</v>
      </c>
      <c r="AC121" s="51">
        <v>22842.541776688497</v>
      </c>
      <c r="AD121" s="51">
        <v>493957.48997855169</v>
      </c>
      <c r="AE121" s="51">
        <v>329335.65143250517</v>
      </c>
      <c r="AF121" s="51">
        <v>0</v>
      </c>
      <c r="AG121" s="51">
        <v>2934.7933923034789</v>
      </c>
      <c r="AH121" s="51">
        <v>21297.615105441164</v>
      </c>
      <c r="AI121" s="51">
        <v>147.97580395853461</v>
      </c>
      <c r="AJ121" s="51">
        <v>15194.998162688406</v>
      </c>
      <c r="AK121" s="51">
        <v>25605.627888764389</v>
      </c>
      <c r="AL121" s="51">
        <v>37397.320352898736</v>
      </c>
      <c r="AM121" s="51">
        <v>52366.244810371449</v>
      </c>
      <c r="AN121" s="51">
        <v>7268.6520756623559</v>
      </c>
      <c r="AO121" s="51">
        <v>661596.39314850944</v>
      </c>
      <c r="AP121" s="51">
        <v>2985.6694074726734</v>
      </c>
      <c r="AQ121" s="51">
        <v>1232.6791164389076</v>
      </c>
      <c r="AR121" s="51">
        <v>6270.3356589870218</v>
      </c>
      <c r="AS121" s="51">
        <v>834.92992017570953</v>
      </c>
      <c r="AT121" s="51">
        <v>660.080633352012</v>
      </c>
      <c r="AU121" s="51">
        <v>9963.8172561890769</v>
      </c>
      <c r="AV121" s="51">
        <v>22280.020057429043</v>
      </c>
      <c r="AW121" s="51">
        <v>15187.315119711118</v>
      </c>
      <c r="AX121" s="51">
        <v>3786.8761077292961</v>
      </c>
      <c r="AY121" s="51">
        <v>14638.150542680456</v>
      </c>
      <c r="AZ121" s="51">
        <v>646.54117760661654</v>
      </c>
      <c r="BA121" s="51">
        <v>20357.069012432454</v>
      </c>
      <c r="BB121" s="51">
        <v>10490.87390155759</v>
      </c>
      <c r="BC121" s="51">
        <v>128454.77302714185</v>
      </c>
      <c r="BD121" s="51">
        <v>49817.340782272593</v>
      </c>
      <c r="BE121" s="51">
        <v>26849.843323910743</v>
      </c>
      <c r="BF121" s="51">
        <v>31017.42060177539</v>
      </c>
      <c r="BG121" s="51">
        <v>39714.37592659393</v>
      </c>
      <c r="BH121" s="51">
        <v>30698.732730605032</v>
      </c>
      <c r="BI121" s="51">
        <v>3172.4126801430634</v>
      </c>
      <c r="BJ121" s="51">
        <v>0</v>
      </c>
      <c r="BK121" s="51">
        <v>335.88625602659619</v>
      </c>
      <c r="BL121" s="51">
        <v>8296.1808378390306</v>
      </c>
      <c r="BM121" s="51">
        <v>101391.94601748229</v>
      </c>
      <c r="BN121" s="51">
        <v>21141.507651571588</v>
      </c>
      <c r="BO121" s="51">
        <v>6918.5337890414012</v>
      </c>
      <c r="BP121" s="51">
        <v>53987.683656720663</v>
      </c>
      <c r="BQ121" s="51">
        <v>46650.593076304744</v>
      </c>
      <c r="BR121" s="51">
        <v>13417.644489217046</v>
      </c>
      <c r="BS121" s="51">
        <v>43035.939667119426</v>
      </c>
      <c r="BT121" s="51">
        <v>1854.8827690166966</v>
      </c>
      <c r="BU121" s="51">
        <v>9844.8696141562559</v>
      </c>
      <c r="BV121" s="51">
        <v>9331.1693880212424</v>
      </c>
      <c r="BW121" s="51">
        <v>25849.737015948351</v>
      </c>
      <c r="BX121" s="51">
        <v>27582.045190043547</v>
      </c>
      <c r="BY121" s="51">
        <v>24248.084153136482</v>
      </c>
      <c r="BZ121" s="51">
        <v>111911.83518504199</v>
      </c>
      <c r="CA121" s="51">
        <v>50549.208456997912</v>
      </c>
      <c r="CB121" s="51">
        <v>26780.653480918718</v>
      </c>
      <c r="CC121" s="51">
        <v>7650.3691002435662</v>
      </c>
      <c r="CD121" s="51">
        <v>4181.5320966845093</v>
      </c>
      <c r="CE121" s="51">
        <v>28359.068990049436</v>
      </c>
      <c r="CF121" s="51">
        <v>10558.679676262878</v>
      </c>
      <c r="CG121" s="51">
        <v>33037.364912497585</v>
      </c>
      <c r="CH121" s="51">
        <v>4011.1995953480232</v>
      </c>
      <c r="CI121" s="51">
        <v>5780.0136514432515</v>
      </c>
      <c r="CJ121" s="51">
        <v>551.37635055464682</v>
      </c>
      <c r="CK121" s="51">
        <v>22437.873580258365</v>
      </c>
      <c r="CL121" s="51">
        <v>21779.563213757061</v>
      </c>
      <c r="CM121" s="51">
        <v>2337.9009720121294</v>
      </c>
      <c r="CN121" s="51">
        <v>20752.892484349773</v>
      </c>
      <c r="CO121" s="51">
        <v>3554.7168299941304</v>
      </c>
      <c r="CP121" s="51">
        <v>20815.939783164005</v>
      </c>
      <c r="CQ121" s="51">
        <v>233.58266683041668</v>
      </c>
      <c r="CR121" s="51">
        <v>67254.714497134424</v>
      </c>
      <c r="CS121" s="51">
        <v>12659.352340538744</v>
      </c>
      <c r="CT121" s="51">
        <v>13893.477626978703</v>
      </c>
      <c r="CU121" s="51">
        <v>17185.72802792563</v>
      </c>
      <c r="CV121" s="51">
        <v>47898.080502793629</v>
      </c>
      <c r="CW121" s="51">
        <v>9901.0433633274879</v>
      </c>
      <c r="CX121" s="51">
        <v>14347.419118901928</v>
      </c>
      <c r="CY121" s="51">
        <v>96.750571571383375</v>
      </c>
      <c r="CZ121" s="51">
        <v>3370.7171244075503</v>
      </c>
      <c r="DA121" s="51">
        <v>1225.0071987032038</v>
      </c>
      <c r="DB121" s="51">
        <v>12430.179370431193</v>
      </c>
      <c r="DC121" s="51">
        <v>1171.6211956233844</v>
      </c>
      <c r="DD121" s="51">
        <v>122998.99346744185</v>
      </c>
      <c r="DE121" s="51">
        <v>58946.38305168652</v>
      </c>
      <c r="DF121" s="51">
        <v>1067.3078762190512</v>
      </c>
      <c r="DG121" s="51">
        <v>84960.601459342521</v>
      </c>
      <c r="DH121" s="51">
        <v>51985.776107405101</v>
      </c>
      <c r="DI121" s="51">
        <v>119562.92892613536</v>
      </c>
      <c r="DJ121" s="51">
        <v>40135.689053339956</v>
      </c>
      <c r="DK121" s="51">
        <v>12204.262453076668</v>
      </c>
      <c r="DL121" s="51">
        <v>1495790.9206978239</v>
      </c>
      <c r="DM121" s="51">
        <v>420.44263568298567</v>
      </c>
      <c r="DN121" s="51">
        <v>2851.5823137234142</v>
      </c>
      <c r="DO121" s="51">
        <v>161300.31337265347</v>
      </c>
      <c r="DP121" s="51">
        <v>30891.130219499115</v>
      </c>
      <c r="DQ121" s="51">
        <v>1242.3309604247765</v>
      </c>
      <c r="DR121" s="51">
        <v>15754.63610612199</v>
      </c>
      <c r="DS121" s="51">
        <v>81434.912639595961</v>
      </c>
      <c r="DT121" s="51">
        <v>14907.463997139552</v>
      </c>
      <c r="DU121" s="51">
        <v>100915.29492671521</v>
      </c>
      <c r="DV121" s="51">
        <v>20722.902964226803</v>
      </c>
      <c r="DW121" s="51">
        <v>52043.788017399944</v>
      </c>
      <c r="DX121" s="51">
        <v>46080.597465805033</v>
      </c>
      <c r="DY121" s="51">
        <v>15010.0602670505</v>
      </c>
      <c r="DZ121" s="51">
        <v>19163.129954781562</v>
      </c>
      <c r="EA121" s="51">
        <v>7681.3417099440712</v>
      </c>
      <c r="EB121" s="51">
        <v>120639.85024875168</v>
      </c>
      <c r="EC121" s="51">
        <v>85481.817521242367</v>
      </c>
      <c r="ED121" s="51">
        <v>5937.9408191486345</v>
      </c>
      <c r="EE121" s="51">
        <v>63939.008360106316</v>
      </c>
      <c r="EF121" s="51">
        <v>123770.75895159501</v>
      </c>
      <c r="EG121" s="51">
        <v>0</v>
      </c>
      <c r="EH121" s="51">
        <v>18782.081140315808</v>
      </c>
      <c r="EI121" s="51">
        <v>141205.7429709378</v>
      </c>
      <c r="EJ121" s="51">
        <v>84049.305889311872</v>
      </c>
      <c r="EK121" s="51">
        <v>90001.007920446718</v>
      </c>
      <c r="EL121" s="51">
        <v>215449.96939085887</v>
      </c>
      <c r="EM121" s="51">
        <v>55996.558896729737</v>
      </c>
      <c r="EN121" s="51">
        <v>122328.448165995</v>
      </c>
      <c r="EO121" s="51">
        <v>97260.499179775667</v>
      </c>
      <c r="EP121" s="51">
        <v>151.86493869330369</v>
      </c>
      <c r="EQ121" s="51">
        <v>6654.3016029475393</v>
      </c>
      <c r="ER121" s="51">
        <v>28046.114766118844</v>
      </c>
      <c r="ES121" s="51">
        <v>158778.11308635949</v>
      </c>
      <c r="ET121" s="51">
        <v>22262.371016662753</v>
      </c>
      <c r="EU121" s="51">
        <v>3188.2553323690681</v>
      </c>
      <c r="EV121" s="51">
        <v>23910.067777835815</v>
      </c>
      <c r="EW121" s="51">
        <v>721347.10753054626</v>
      </c>
      <c r="EX121" s="51">
        <v>294492.85583419853</v>
      </c>
      <c r="EY121" s="51">
        <v>68151.092831733593</v>
      </c>
      <c r="EZ121" s="51">
        <v>60879.86199935896</v>
      </c>
      <c r="FA121" s="51">
        <v>7959.4039876564293</v>
      </c>
      <c r="FB121" s="51">
        <v>7294.1732375262036</v>
      </c>
      <c r="FC121" s="51">
        <v>8659.7684387538593</v>
      </c>
      <c r="FD121" s="51">
        <v>5148.8386161522221</v>
      </c>
      <c r="FE121" s="51">
        <v>4877.5126268814702</v>
      </c>
      <c r="FF121" s="51">
        <v>36214.256235262576</v>
      </c>
      <c r="FG121" s="51">
        <v>67345.17504369856</v>
      </c>
      <c r="FH121" s="51">
        <v>5718.4215121031184</v>
      </c>
      <c r="FI121" s="51">
        <v>7427.1926904777802</v>
      </c>
      <c r="FJ121" s="51">
        <v>945.79525870752616</v>
      </c>
      <c r="FK121" s="58">
        <v>8677212.0797968507</v>
      </c>
      <c r="FL121" s="59">
        <v>37294031.103536159</v>
      </c>
      <c r="FM121" s="62">
        <v>37294031.103536159</v>
      </c>
      <c r="FN121" s="62">
        <v>0</v>
      </c>
      <c r="FO121" s="59">
        <v>0</v>
      </c>
      <c r="FP121" s="62">
        <v>0</v>
      </c>
      <c r="FQ121" s="59">
        <v>0</v>
      </c>
      <c r="FR121" s="62">
        <v>0</v>
      </c>
      <c r="FS121" s="62">
        <v>1664669.0990988901</v>
      </c>
      <c r="FT121" s="59">
        <v>1664669.0990988901</v>
      </c>
      <c r="FU121" s="59">
        <v>47635912.282431901</v>
      </c>
      <c r="FW121" s="60">
        <f>+[1]Supply!FS121</f>
        <v>47635912.282431901</v>
      </c>
      <c r="FX121" s="61">
        <f t="shared" si="1"/>
        <v>0</v>
      </c>
    </row>
    <row r="122" spans="1:180" s="63" customFormat="1" ht="14.4" x14ac:dyDescent="0.3">
      <c r="A122" s="86" t="s">
        <v>147</v>
      </c>
      <c r="B122" s="43">
        <v>118</v>
      </c>
      <c r="C122" s="51">
        <v>0</v>
      </c>
      <c r="D122" s="51">
        <v>0</v>
      </c>
      <c r="E122" s="51">
        <v>0</v>
      </c>
      <c r="F122" s="51">
        <v>0</v>
      </c>
      <c r="G122" s="51">
        <v>0</v>
      </c>
      <c r="H122" s="51">
        <v>0</v>
      </c>
      <c r="I122" s="51">
        <v>0</v>
      </c>
      <c r="J122" s="51">
        <v>0</v>
      </c>
      <c r="K122" s="51">
        <v>0</v>
      </c>
      <c r="L122" s="51">
        <v>0</v>
      </c>
      <c r="M122" s="51">
        <v>0</v>
      </c>
      <c r="N122" s="51">
        <v>0</v>
      </c>
      <c r="O122" s="51">
        <v>0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1">
        <v>0</v>
      </c>
      <c r="AL122" s="51">
        <v>0</v>
      </c>
      <c r="AM122" s="51">
        <v>0</v>
      </c>
      <c r="AN122" s="51">
        <v>0</v>
      </c>
      <c r="AO122" s="51">
        <v>0</v>
      </c>
      <c r="AP122" s="51">
        <v>0</v>
      </c>
      <c r="AQ122" s="51">
        <v>0</v>
      </c>
      <c r="AR122" s="51">
        <v>0</v>
      </c>
      <c r="AS122" s="51">
        <v>0</v>
      </c>
      <c r="AT122" s="51">
        <v>0</v>
      </c>
      <c r="AU122" s="51">
        <v>0</v>
      </c>
      <c r="AV122" s="51">
        <v>0</v>
      </c>
      <c r="AW122" s="51">
        <v>0</v>
      </c>
      <c r="AX122" s="51">
        <v>0</v>
      </c>
      <c r="AY122" s="51">
        <v>0</v>
      </c>
      <c r="AZ122" s="51">
        <v>0</v>
      </c>
      <c r="BA122" s="51">
        <v>0</v>
      </c>
      <c r="BB122" s="51">
        <v>0</v>
      </c>
      <c r="BC122" s="51">
        <v>0</v>
      </c>
      <c r="BD122" s="51">
        <v>0</v>
      </c>
      <c r="BE122" s="51">
        <v>0</v>
      </c>
      <c r="BF122" s="51">
        <v>0</v>
      </c>
      <c r="BG122" s="51">
        <v>0</v>
      </c>
      <c r="BH122" s="51">
        <v>0</v>
      </c>
      <c r="BI122" s="51">
        <v>0</v>
      </c>
      <c r="BJ122" s="51">
        <v>0</v>
      </c>
      <c r="BK122" s="51">
        <v>0</v>
      </c>
      <c r="BL122" s="51">
        <v>0</v>
      </c>
      <c r="BM122" s="51">
        <v>0</v>
      </c>
      <c r="BN122" s="51">
        <v>0</v>
      </c>
      <c r="BO122" s="51">
        <v>0</v>
      </c>
      <c r="BP122" s="51">
        <v>0</v>
      </c>
      <c r="BQ122" s="51">
        <v>0</v>
      </c>
      <c r="BR122" s="51">
        <v>0</v>
      </c>
      <c r="BS122" s="51">
        <v>0</v>
      </c>
      <c r="BT122" s="51">
        <v>0</v>
      </c>
      <c r="BU122" s="51">
        <v>0</v>
      </c>
      <c r="BV122" s="51">
        <v>0</v>
      </c>
      <c r="BW122" s="51">
        <v>0</v>
      </c>
      <c r="BX122" s="51">
        <v>0</v>
      </c>
      <c r="BY122" s="51">
        <v>0</v>
      </c>
      <c r="BZ122" s="51">
        <v>0</v>
      </c>
      <c r="CA122" s="51">
        <v>0</v>
      </c>
      <c r="CB122" s="51">
        <v>0</v>
      </c>
      <c r="CC122" s="51">
        <v>0</v>
      </c>
      <c r="CD122" s="51">
        <v>0</v>
      </c>
      <c r="CE122" s="51">
        <v>0</v>
      </c>
      <c r="CF122" s="51">
        <v>0</v>
      </c>
      <c r="CG122" s="51">
        <v>0</v>
      </c>
      <c r="CH122" s="51">
        <v>0</v>
      </c>
      <c r="CI122" s="51">
        <v>0</v>
      </c>
      <c r="CJ122" s="51">
        <v>0</v>
      </c>
      <c r="CK122" s="51">
        <v>0</v>
      </c>
      <c r="CL122" s="51">
        <v>0</v>
      </c>
      <c r="CM122" s="51">
        <v>0</v>
      </c>
      <c r="CN122" s="51">
        <v>0</v>
      </c>
      <c r="CO122" s="51">
        <v>0</v>
      </c>
      <c r="CP122" s="51">
        <v>0</v>
      </c>
      <c r="CQ122" s="51">
        <v>0</v>
      </c>
      <c r="CR122" s="51">
        <v>0</v>
      </c>
      <c r="CS122" s="51">
        <v>0</v>
      </c>
      <c r="CT122" s="51">
        <v>0</v>
      </c>
      <c r="CU122" s="51">
        <v>0</v>
      </c>
      <c r="CV122" s="51">
        <v>0</v>
      </c>
      <c r="CW122" s="51">
        <v>0</v>
      </c>
      <c r="CX122" s="51">
        <v>0</v>
      </c>
      <c r="CY122" s="51">
        <v>0</v>
      </c>
      <c r="CZ122" s="51">
        <v>0</v>
      </c>
      <c r="DA122" s="51">
        <v>0</v>
      </c>
      <c r="DB122" s="51">
        <v>0</v>
      </c>
      <c r="DC122" s="51">
        <v>0</v>
      </c>
      <c r="DD122" s="51">
        <v>0</v>
      </c>
      <c r="DE122" s="51">
        <v>0</v>
      </c>
      <c r="DF122" s="51">
        <v>0</v>
      </c>
      <c r="DG122" s="51">
        <v>0</v>
      </c>
      <c r="DH122" s="51">
        <v>0</v>
      </c>
      <c r="DI122" s="51">
        <v>0</v>
      </c>
      <c r="DJ122" s="51">
        <v>0</v>
      </c>
      <c r="DK122" s="51">
        <v>0</v>
      </c>
      <c r="DL122" s="51">
        <v>0</v>
      </c>
      <c r="DM122" s="51">
        <v>0</v>
      </c>
      <c r="DN122" s="51">
        <v>0</v>
      </c>
      <c r="DO122" s="51">
        <v>0</v>
      </c>
      <c r="DP122" s="51">
        <v>0</v>
      </c>
      <c r="DQ122" s="51">
        <v>0</v>
      </c>
      <c r="DR122" s="51">
        <v>0</v>
      </c>
      <c r="DS122" s="51">
        <v>0</v>
      </c>
      <c r="DT122" s="51">
        <v>0</v>
      </c>
      <c r="DU122" s="51">
        <v>0</v>
      </c>
      <c r="DV122" s="51">
        <v>0</v>
      </c>
      <c r="DW122" s="51">
        <v>0</v>
      </c>
      <c r="DX122" s="51">
        <v>0</v>
      </c>
      <c r="DY122" s="51">
        <v>0</v>
      </c>
      <c r="DZ122" s="51">
        <v>0</v>
      </c>
      <c r="EA122" s="51">
        <v>0</v>
      </c>
      <c r="EB122" s="51">
        <v>0</v>
      </c>
      <c r="EC122" s="51">
        <v>0</v>
      </c>
      <c r="ED122" s="51">
        <v>0</v>
      </c>
      <c r="EE122" s="51">
        <v>0</v>
      </c>
      <c r="EF122" s="51">
        <v>0</v>
      </c>
      <c r="EG122" s="51">
        <v>0</v>
      </c>
      <c r="EH122" s="51">
        <v>0</v>
      </c>
      <c r="EI122" s="51">
        <v>0</v>
      </c>
      <c r="EJ122" s="51">
        <v>0</v>
      </c>
      <c r="EK122" s="51">
        <v>0</v>
      </c>
      <c r="EL122" s="51">
        <v>0</v>
      </c>
      <c r="EM122" s="51">
        <v>0</v>
      </c>
      <c r="EN122" s="51">
        <v>0</v>
      </c>
      <c r="EO122" s="51">
        <v>0</v>
      </c>
      <c r="EP122" s="51">
        <v>0</v>
      </c>
      <c r="EQ122" s="51">
        <v>0</v>
      </c>
      <c r="ER122" s="51">
        <v>0</v>
      </c>
      <c r="ES122" s="51">
        <v>0</v>
      </c>
      <c r="ET122" s="51">
        <v>0</v>
      </c>
      <c r="EU122" s="51">
        <v>0</v>
      </c>
      <c r="EV122" s="51">
        <v>0</v>
      </c>
      <c r="EW122" s="51">
        <v>0</v>
      </c>
      <c r="EX122" s="51">
        <v>0</v>
      </c>
      <c r="EY122" s="51">
        <v>0</v>
      </c>
      <c r="EZ122" s="51">
        <v>0</v>
      </c>
      <c r="FA122" s="51">
        <v>0</v>
      </c>
      <c r="FB122" s="51">
        <v>0</v>
      </c>
      <c r="FC122" s="51">
        <v>0</v>
      </c>
      <c r="FD122" s="51">
        <v>0</v>
      </c>
      <c r="FE122" s="51">
        <v>0</v>
      </c>
      <c r="FF122" s="51">
        <v>0</v>
      </c>
      <c r="FG122" s="51">
        <v>0</v>
      </c>
      <c r="FH122" s="51">
        <v>0</v>
      </c>
      <c r="FI122" s="51">
        <v>0</v>
      </c>
      <c r="FJ122" s="51">
        <v>0</v>
      </c>
      <c r="FK122" s="58">
        <v>0</v>
      </c>
      <c r="FL122" s="59">
        <v>0</v>
      </c>
      <c r="FM122" s="62">
        <v>0</v>
      </c>
      <c r="FN122" s="62">
        <v>0</v>
      </c>
      <c r="FO122" s="59">
        <v>0</v>
      </c>
      <c r="FP122" s="62">
        <v>0</v>
      </c>
      <c r="FQ122" s="59">
        <v>0</v>
      </c>
      <c r="FR122" s="62">
        <v>0</v>
      </c>
      <c r="FS122" s="62">
        <v>0</v>
      </c>
      <c r="FT122" s="59">
        <v>0</v>
      </c>
      <c r="FU122" s="59">
        <v>0</v>
      </c>
      <c r="FW122" s="60">
        <f>+[1]Supply!FS122</f>
        <v>0</v>
      </c>
      <c r="FX122" s="61">
        <f t="shared" si="1"/>
        <v>0</v>
      </c>
    </row>
    <row r="123" spans="1:180" s="63" customFormat="1" ht="14.4" x14ac:dyDescent="0.3">
      <c r="A123" s="86" t="s">
        <v>148</v>
      </c>
      <c r="B123" s="43">
        <v>119</v>
      </c>
      <c r="C123" s="51">
        <v>0</v>
      </c>
      <c r="D123" s="51">
        <v>0</v>
      </c>
      <c r="E123" s="51">
        <v>2175.2693768283775</v>
      </c>
      <c r="F123" s="51">
        <v>0</v>
      </c>
      <c r="G123" s="51">
        <v>173.64356940432839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49.488376543438335</v>
      </c>
      <c r="W123" s="51">
        <v>0</v>
      </c>
      <c r="X123" s="51">
        <v>39.738627547908173</v>
      </c>
      <c r="Y123" s="51">
        <v>0</v>
      </c>
      <c r="Z123" s="51">
        <v>0</v>
      </c>
      <c r="AA123" s="51">
        <v>0</v>
      </c>
      <c r="AB123" s="51">
        <v>60089.041248132438</v>
      </c>
      <c r="AC123" s="51">
        <v>1746.249413054682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1">
        <v>0</v>
      </c>
      <c r="AL123" s="51">
        <v>2196.4489761476352</v>
      </c>
      <c r="AM123" s="51">
        <v>18742.639256571347</v>
      </c>
      <c r="AN123" s="51">
        <v>0</v>
      </c>
      <c r="AO123" s="51">
        <v>0</v>
      </c>
      <c r="AP123" s="51">
        <v>0</v>
      </c>
      <c r="AQ123" s="51">
        <v>0</v>
      </c>
      <c r="AR123" s="51">
        <v>2.2036532813577105</v>
      </c>
      <c r="AS123" s="51">
        <v>0</v>
      </c>
      <c r="AT123" s="51">
        <v>0</v>
      </c>
      <c r="AU123" s="51">
        <v>35.889076937030431</v>
      </c>
      <c r="AV123" s="51">
        <v>0</v>
      </c>
      <c r="AW123" s="51">
        <v>0</v>
      </c>
      <c r="AX123" s="51">
        <v>0</v>
      </c>
      <c r="AY123" s="51">
        <v>77.265033660284274</v>
      </c>
      <c r="AZ123" s="51">
        <v>22.149462909446509</v>
      </c>
      <c r="BA123" s="51">
        <v>686.70085614767083</v>
      </c>
      <c r="BB123" s="51">
        <v>0</v>
      </c>
      <c r="BC123" s="51">
        <v>3582.8632882080492</v>
      </c>
      <c r="BD123" s="51">
        <v>0</v>
      </c>
      <c r="BE123" s="51">
        <v>281.92347740270088</v>
      </c>
      <c r="BF123" s="51">
        <v>6154.5575634778297</v>
      </c>
      <c r="BG123" s="51">
        <v>0</v>
      </c>
      <c r="BH123" s="51">
        <v>4.0397251230596964</v>
      </c>
      <c r="BI123" s="51">
        <v>310.67814147788005</v>
      </c>
      <c r="BJ123" s="51">
        <v>0</v>
      </c>
      <c r="BK123" s="51">
        <v>0</v>
      </c>
      <c r="BL123" s="51">
        <v>0</v>
      </c>
      <c r="BM123" s="51">
        <v>887276.80917133356</v>
      </c>
      <c r="BN123" s="51">
        <v>0</v>
      </c>
      <c r="BO123" s="51">
        <v>0</v>
      </c>
      <c r="BP123" s="51">
        <v>0</v>
      </c>
      <c r="BQ123" s="51">
        <v>109.14793143809619</v>
      </c>
      <c r="BR123" s="51">
        <v>0</v>
      </c>
      <c r="BS123" s="51">
        <v>1626.9110002613652</v>
      </c>
      <c r="BT123" s="51">
        <v>0</v>
      </c>
      <c r="BU123" s="51">
        <v>492.44869296498734</v>
      </c>
      <c r="BV123" s="51">
        <v>126.31256409255205</v>
      </c>
      <c r="BW123" s="51">
        <v>49.297852815295798</v>
      </c>
      <c r="BX123" s="51">
        <v>0</v>
      </c>
      <c r="BY123" s="51">
        <v>0</v>
      </c>
      <c r="BZ123" s="51">
        <v>831.3311014013949</v>
      </c>
      <c r="CA123" s="51">
        <v>0</v>
      </c>
      <c r="CB123" s="51">
        <v>0</v>
      </c>
      <c r="CC123" s="51">
        <v>0</v>
      </c>
      <c r="CD123" s="51">
        <v>0</v>
      </c>
      <c r="CE123" s="51">
        <v>0</v>
      </c>
      <c r="CF123" s="51">
        <v>0</v>
      </c>
      <c r="CG123" s="51">
        <v>134.84079218872407</v>
      </c>
      <c r="CH123" s="51">
        <v>0</v>
      </c>
      <c r="CI123" s="51">
        <v>0</v>
      </c>
      <c r="CJ123" s="51">
        <v>0</v>
      </c>
      <c r="CK123" s="51">
        <v>0</v>
      </c>
      <c r="CL123" s="51">
        <v>0</v>
      </c>
      <c r="CM123" s="51">
        <v>0</v>
      </c>
      <c r="CN123" s="51">
        <v>0</v>
      </c>
      <c r="CO123" s="51">
        <v>301.42470957992623</v>
      </c>
      <c r="CP123" s="51">
        <v>0</v>
      </c>
      <c r="CQ123" s="51">
        <v>156.68267208259255</v>
      </c>
      <c r="CR123" s="51">
        <v>1259.1047736280314</v>
      </c>
      <c r="CS123" s="51">
        <v>0</v>
      </c>
      <c r="CT123" s="51">
        <v>0</v>
      </c>
      <c r="CU123" s="51">
        <v>0</v>
      </c>
      <c r="CV123" s="51">
        <v>752.85674333520717</v>
      </c>
      <c r="CW123" s="51">
        <v>0</v>
      </c>
      <c r="CX123" s="51">
        <v>0</v>
      </c>
      <c r="CY123" s="51">
        <v>0</v>
      </c>
      <c r="CZ123" s="51">
        <v>0</v>
      </c>
      <c r="DA123" s="51">
        <v>0</v>
      </c>
      <c r="DB123" s="51">
        <v>0</v>
      </c>
      <c r="DC123" s="51">
        <v>0</v>
      </c>
      <c r="DD123" s="51">
        <v>5621.8997128822703</v>
      </c>
      <c r="DE123" s="51">
        <v>1089.2579792109325</v>
      </c>
      <c r="DF123" s="51">
        <v>2400.5002564813221</v>
      </c>
      <c r="DG123" s="51">
        <v>532.60906945192448</v>
      </c>
      <c r="DH123" s="51">
        <v>331.14998849639784</v>
      </c>
      <c r="DI123" s="51">
        <v>3743.3336010205085</v>
      </c>
      <c r="DJ123" s="51">
        <v>951.30964808257784</v>
      </c>
      <c r="DK123" s="51">
        <v>328.24898989476554</v>
      </c>
      <c r="DL123" s="51">
        <v>37835.057095629942</v>
      </c>
      <c r="DM123" s="51">
        <v>0</v>
      </c>
      <c r="DN123" s="51">
        <v>0</v>
      </c>
      <c r="DO123" s="51">
        <v>358.44805628854971</v>
      </c>
      <c r="DP123" s="51">
        <v>141.44632334479601</v>
      </c>
      <c r="DQ123" s="51">
        <v>2110.2359616178956</v>
      </c>
      <c r="DR123" s="51">
        <v>762209.98871818639</v>
      </c>
      <c r="DS123" s="51">
        <v>0</v>
      </c>
      <c r="DT123" s="51">
        <v>0</v>
      </c>
      <c r="DU123" s="51">
        <v>712.29158374128338</v>
      </c>
      <c r="DV123" s="51">
        <v>0</v>
      </c>
      <c r="DW123" s="51">
        <v>7397.4931210197801</v>
      </c>
      <c r="DX123" s="51">
        <v>1608.3065312982574</v>
      </c>
      <c r="DY123" s="51">
        <v>75.25280732533497</v>
      </c>
      <c r="DZ123" s="51">
        <v>47.107925334605845</v>
      </c>
      <c r="EA123" s="51">
        <v>279.32026536791409</v>
      </c>
      <c r="EB123" s="51">
        <v>29.783416838404243</v>
      </c>
      <c r="EC123" s="51">
        <v>29.280807457487739</v>
      </c>
      <c r="ED123" s="51">
        <v>0</v>
      </c>
      <c r="EE123" s="51">
        <v>0</v>
      </c>
      <c r="EF123" s="51">
        <v>0</v>
      </c>
      <c r="EG123" s="51">
        <v>0</v>
      </c>
      <c r="EH123" s="51">
        <v>4.8845923660673289</v>
      </c>
      <c r="EI123" s="51">
        <v>983.52167524068443</v>
      </c>
      <c r="EJ123" s="51">
        <v>50.92890108679773</v>
      </c>
      <c r="EK123" s="51">
        <v>77.564852287110526</v>
      </c>
      <c r="EL123" s="51">
        <v>15966.980551276256</v>
      </c>
      <c r="EM123" s="51">
        <v>2236.4111288473559</v>
      </c>
      <c r="EN123" s="51">
        <v>0.75845155375834727</v>
      </c>
      <c r="EO123" s="51">
        <v>13.843056050839442</v>
      </c>
      <c r="EP123" s="51">
        <v>0</v>
      </c>
      <c r="EQ123" s="51">
        <v>675.47745870622475</v>
      </c>
      <c r="ER123" s="51">
        <v>1324.1147119407779</v>
      </c>
      <c r="ES123" s="51">
        <v>74161.451541568924</v>
      </c>
      <c r="ET123" s="51">
        <v>2.1291159303313303</v>
      </c>
      <c r="EU123" s="51">
        <v>180.62929402540345</v>
      </c>
      <c r="EV123" s="51">
        <v>317.6026754926034</v>
      </c>
      <c r="EW123" s="51">
        <v>26687.80399386671</v>
      </c>
      <c r="EX123" s="51">
        <v>1942.5110409096651</v>
      </c>
      <c r="EY123" s="51">
        <v>592.41590325396794</v>
      </c>
      <c r="EZ123" s="51">
        <v>216.98725919325216</v>
      </c>
      <c r="FA123" s="51">
        <v>67.15977452882737</v>
      </c>
      <c r="FB123" s="51">
        <v>0</v>
      </c>
      <c r="FC123" s="51">
        <v>195.35909186068147</v>
      </c>
      <c r="FD123" s="51">
        <v>247.80768480438579</v>
      </c>
      <c r="FE123" s="51">
        <v>79.767355225608597</v>
      </c>
      <c r="FF123" s="51">
        <v>4516.9029664336913</v>
      </c>
      <c r="FG123" s="51">
        <v>556.27030538706481</v>
      </c>
      <c r="FH123" s="51">
        <v>86.007139871484824</v>
      </c>
      <c r="FI123" s="51">
        <v>0</v>
      </c>
      <c r="FJ123" s="51">
        <v>0</v>
      </c>
      <c r="FK123" s="58">
        <v>1948505.5695086571</v>
      </c>
      <c r="FL123" s="59">
        <v>1228959.0225618803</v>
      </c>
      <c r="FM123" s="62">
        <v>1228959.0225618803</v>
      </c>
      <c r="FN123" s="62">
        <v>0</v>
      </c>
      <c r="FO123" s="59">
        <v>0</v>
      </c>
      <c r="FP123" s="62">
        <v>0</v>
      </c>
      <c r="FQ123" s="59">
        <v>0</v>
      </c>
      <c r="FR123" s="62">
        <v>0</v>
      </c>
      <c r="FS123" s="62">
        <v>349850.62990683998</v>
      </c>
      <c r="FT123" s="59">
        <v>349850.62990683998</v>
      </c>
      <c r="FU123" s="59">
        <v>3527315.2219773778</v>
      </c>
      <c r="FW123" s="60">
        <f>+[1]Supply!FS123</f>
        <v>3527315.2219773773</v>
      </c>
      <c r="FX123" s="61">
        <f t="shared" si="1"/>
        <v>0</v>
      </c>
    </row>
    <row r="124" spans="1:180" s="63" customFormat="1" ht="14.4" x14ac:dyDescent="0.3">
      <c r="A124" s="86" t="s">
        <v>149</v>
      </c>
      <c r="B124" s="43">
        <v>120</v>
      </c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1">
        <v>0</v>
      </c>
      <c r="AL124" s="51">
        <v>0</v>
      </c>
      <c r="AM124" s="51">
        <v>0</v>
      </c>
      <c r="AN124" s="51">
        <v>0</v>
      </c>
      <c r="AO124" s="51">
        <v>0</v>
      </c>
      <c r="AP124" s="51">
        <v>0</v>
      </c>
      <c r="AQ124" s="51">
        <v>0</v>
      </c>
      <c r="AR124" s="51">
        <v>0</v>
      </c>
      <c r="AS124" s="51">
        <v>0</v>
      </c>
      <c r="AT124" s="51">
        <v>0</v>
      </c>
      <c r="AU124" s="51">
        <v>0</v>
      </c>
      <c r="AV124" s="51">
        <v>0</v>
      </c>
      <c r="AW124" s="51">
        <v>0</v>
      </c>
      <c r="AX124" s="51">
        <v>0</v>
      </c>
      <c r="AY124" s="51">
        <v>0</v>
      </c>
      <c r="AZ124" s="51">
        <v>0</v>
      </c>
      <c r="BA124" s="51">
        <v>0</v>
      </c>
      <c r="BB124" s="51">
        <v>0</v>
      </c>
      <c r="BC124" s="51">
        <v>0</v>
      </c>
      <c r="BD124" s="51">
        <v>0</v>
      </c>
      <c r="BE124" s="51">
        <v>0</v>
      </c>
      <c r="BF124" s="51">
        <v>0</v>
      </c>
      <c r="BG124" s="51">
        <v>0</v>
      </c>
      <c r="BH124" s="51">
        <v>0</v>
      </c>
      <c r="BI124" s="51">
        <v>0</v>
      </c>
      <c r="BJ124" s="51">
        <v>0</v>
      </c>
      <c r="BK124" s="51">
        <v>0</v>
      </c>
      <c r="BL124" s="51">
        <v>0</v>
      </c>
      <c r="BM124" s="51">
        <v>0</v>
      </c>
      <c r="BN124" s="51">
        <v>0</v>
      </c>
      <c r="BO124" s="51">
        <v>0</v>
      </c>
      <c r="BP124" s="51">
        <v>0</v>
      </c>
      <c r="BQ124" s="51">
        <v>0</v>
      </c>
      <c r="BR124" s="51">
        <v>0</v>
      </c>
      <c r="BS124" s="51">
        <v>0</v>
      </c>
      <c r="BT124" s="51">
        <v>0</v>
      </c>
      <c r="BU124" s="51">
        <v>0</v>
      </c>
      <c r="BV124" s="51">
        <v>0</v>
      </c>
      <c r="BW124" s="51">
        <v>0</v>
      </c>
      <c r="BX124" s="51">
        <v>0</v>
      </c>
      <c r="BY124" s="51">
        <v>0</v>
      </c>
      <c r="BZ124" s="51">
        <v>0</v>
      </c>
      <c r="CA124" s="51">
        <v>0</v>
      </c>
      <c r="CB124" s="51">
        <v>0</v>
      </c>
      <c r="CC124" s="51">
        <v>0</v>
      </c>
      <c r="CD124" s="51">
        <v>0</v>
      </c>
      <c r="CE124" s="51">
        <v>0</v>
      </c>
      <c r="CF124" s="51">
        <v>0</v>
      </c>
      <c r="CG124" s="51">
        <v>0</v>
      </c>
      <c r="CH124" s="51">
        <v>0</v>
      </c>
      <c r="CI124" s="51">
        <v>0</v>
      </c>
      <c r="CJ124" s="51">
        <v>0</v>
      </c>
      <c r="CK124" s="51">
        <v>0</v>
      </c>
      <c r="CL124" s="51">
        <v>0</v>
      </c>
      <c r="CM124" s="51">
        <v>0</v>
      </c>
      <c r="CN124" s="51">
        <v>0</v>
      </c>
      <c r="CO124" s="51">
        <v>0</v>
      </c>
      <c r="CP124" s="51">
        <v>0</v>
      </c>
      <c r="CQ124" s="51">
        <v>0</v>
      </c>
      <c r="CR124" s="51">
        <v>0</v>
      </c>
      <c r="CS124" s="51">
        <v>0</v>
      </c>
      <c r="CT124" s="51">
        <v>0</v>
      </c>
      <c r="CU124" s="51">
        <v>0</v>
      </c>
      <c r="CV124" s="51">
        <v>0</v>
      </c>
      <c r="CW124" s="51">
        <v>0</v>
      </c>
      <c r="CX124" s="51">
        <v>0</v>
      </c>
      <c r="CY124" s="51">
        <v>0</v>
      </c>
      <c r="CZ124" s="51">
        <v>0</v>
      </c>
      <c r="DA124" s="51">
        <v>0</v>
      </c>
      <c r="DB124" s="51">
        <v>0</v>
      </c>
      <c r="DC124" s="51">
        <v>0</v>
      </c>
      <c r="DD124" s="51">
        <v>0</v>
      </c>
      <c r="DE124" s="51">
        <v>0</v>
      </c>
      <c r="DF124" s="51">
        <v>0</v>
      </c>
      <c r="DG124" s="51">
        <v>0</v>
      </c>
      <c r="DH124" s="51">
        <v>0</v>
      </c>
      <c r="DI124" s="51">
        <v>0</v>
      </c>
      <c r="DJ124" s="51">
        <v>0</v>
      </c>
      <c r="DK124" s="51">
        <v>0</v>
      </c>
      <c r="DL124" s="51">
        <v>0</v>
      </c>
      <c r="DM124" s="51">
        <v>0</v>
      </c>
      <c r="DN124" s="51">
        <v>0</v>
      </c>
      <c r="DO124" s="51">
        <v>0</v>
      </c>
      <c r="DP124" s="51">
        <v>0</v>
      </c>
      <c r="DQ124" s="51">
        <v>0</v>
      </c>
      <c r="DR124" s="51">
        <v>0</v>
      </c>
      <c r="DS124" s="51">
        <v>0</v>
      </c>
      <c r="DT124" s="51">
        <v>0</v>
      </c>
      <c r="DU124" s="51">
        <v>0</v>
      </c>
      <c r="DV124" s="51">
        <v>0</v>
      </c>
      <c r="DW124" s="51">
        <v>0</v>
      </c>
      <c r="DX124" s="51">
        <v>0</v>
      </c>
      <c r="DY124" s="51">
        <v>0</v>
      </c>
      <c r="DZ124" s="51">
        <v>0</v>
      </c>
      <c r="EA124" s="51">
        <v>0</v>
      </c>
      <c r="EB124" s="51">
        <v>0</v>
      </c>
      <c r="EC124" s="51">
        <v>0</v>
      </c>
      <c r="ED124" s="51">
        <v>0</v>
      </c>
      <c r="EE124" s="51">
        <v>0</v>
      </c>
      <c r="EF124" s="51">
        <v>0</v>
      </c>
      <c r="EG124" s="51">
        <v>0</v>
      </c>
      <c r="EH124" s="51">
        <v>0</v>
      </c>
      <c r="EI124" s="51">
        <v>0</v>
      </c>
      <c r="EJ124" s="51">
        <v>0</v>
      </c>
      <c r="EK124" s="51">
        <v>0</v>
      </c>
      <c r="EL124" s="51">
        <v>0</v>
      </c>
      <c r="EM124" s="51">
        <v>0</v>
      </c>
      <c r="EN124" s="51">
        <v>0</v>
      </c>
      <c r="EO124" s="51">
        <v>0</v>
      </c>
      <c r="EP124" s="51">
        <v>0</v>
      </c>
      <c r="EQ124" s="51">
        <v>0</v>
      </c>
      <c r="ER124" s="51">
        <v>0</v>
      </c>
      <c r="ES124" s="51">
        <v>0</v>
      </c>
      <c r="ET124" s="51">
        <v>0</v>
      </c>
      <c r="EU124" s="51">
        <v>0</v>
      </c>
      <c r="EV124" s="51">
        <v>0</v>
      </c>
      <c r="EW124" s="51">
        <v>0</v>
      </c>
      <c r="EX124" s="51">
        <v>0</v>
      </c>
      <c r="EY124" s="51">
        <v>0</v>
      </c>
      <c r="EZ124" s="51">
        <v>0</v>
      </c>
      <c r="FA124" s="51">
        <v>0</v>
      </c>
      <c r="FB124" s="51">
        <v>0</v>
      </c>
      <c r="FC124" s="51">
        <v>0</v>
      </c>
      <c r="FD124" s="51">
        <v>0</v>
      </c>
      <c r="FE124" s="51">
        <v>0</v>
      </c>
      <c r="FF124" s="51">
        <v>0</v>
      </c>
      <c r="FG124" s="51">
        <v>0</v>
      </c>
      <c r="FH124" s="51">
        <v>0</v>
      </c>
      <c r="FI124" s="51">
        <v>0</v>
      </c>
      <c r="FJ124" s="51">
        <v>0</v>
      </c>
      <c r="FK124" s="58">
        <v>0</v>
      </c>
      <c r="FL124" s="59">
        <v>0</v>
      </c>
      <c r="FM124" s="62">
        <v>0</v>
      </c>
      <c r="FN124" s="62">
        <v>0</v>
      </c>
      <c r="FO124" s="59">
        <v>0</v>
      </c>
      <c r="FP124" s="62">
        <v>0</v>
      </c>
      <c r="FQ124" s="59">
        <v>0</v>
      </c>
      <c r="FR124" s="62">
        <v>0</v>
      </c>
      <c r="FS124" s="62">
        <v>0</v>
      </c>
      <c r="FT124" s="59">
        <v>0</v>
      </c>
      <c r="FU124" s="59">
        <v>0</v>
      </c>
      <c r="FW124" s="60">
        <f>+[1]Supply!FS124</f>
        <v>0</v>
      </c>
      <c r="FX124" s="61">
        <f t="shared" si="1"/>
        <v>0</v>
      </c>
    </row>
    <row r="125" spans="1:180" s="63" customFormat="1" ht="14.4" x14ac:dyDescent="0.3">
      <c r="A125" s="86" t="s">
        <v>150</v>
      </c>
      <c r="B125" s="43">
        <v>121</v>
      </c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51">
        <v>182860.15427013245</v>
      </c>
      <c r="I125" s="51">
        <v>17738.344224710214</v>
      </c>
      <c r="J125" s="51">
        <v>39562.906324650488</v>
      </c>
      <c r="K125" s="51">
        <v>353028.49278771953</v>
      </c>
      <c r="L125" s="51">
        <v>0</v>
      </c>
      <c r="M125" s="51">
        <v>0</v>
      </c>
      <c r="N125" s="51">
        <v>11731.657211124002</v>
      </c>
      <c r="O125" s="51">
        <v>11465.136381929422</v>
      </c>
      <c r="P125" s="51">
        <v>1760.6729876540151</v>
      </c>
      <c r="Q125" s="51">
        <v>1480.4115430758216</v>
      </c>
      <c r="R125" s="51">
        <v>0</v>
      </c>
      <c r="S125" s="51">
        <v>35436.830908757343</v>
      </c>
      <c r="T125" s="51">
        <v>6147.2223005928481</v>
      </c>
      <c r="U125" s="51">
        <v>0</v>
      </c>
      <c r="V125" s="51">
        <v>4201.4446803247529</v>
      </c>
      <c r="W125" s="51">
        <v>0</v>
      </c>
      <c r="X125" s="51">
        <v>687.485545098231</v>
      </c>
      <c r="Y125" s="51">
        <v>5686.912091837703</v>
      </c>
      <c r="Z125" s="51">
        <v>0</v>
      </c>
      <c r="AA125" s="51">
        <v>0</v>
      </c>
      <c r="AB125" s="51">
        <v>0</v>
      </c>
      <c r="AC125" s="51">
        <v>42168.673938484375</v>
      </c>
      <c r="AD125" s="51">
        <v>37326.89576834374</v>
      </c>
      <c r="AE125" s="51">
        <v>3632897.0821611192</v>
      </c>
      <c r="AF125" s="51">
        <v>0</v>
      </c>
      <c r="AG125" s="51">
        <v>5847.5000863055166</v>
      </c>
      <c r="AH125" s="51">
        <v>43062.408108186872</v>
      </c>
      <c r="AI125" s="51">
        <v>876.17551351816724</v>
      </c>
      <c r="AJ125" s="51">
        <v>57283.321542924896</v>
      </c>
      <c r="AK125" s="51">
        <v>8464.8326864622159</v>
      </c>
      <c r="AL125" s="51">
        <v>101933.85994950509</v>
      </c>
      <c r="AM125" s="51">
        <v>38097.94981087224</v>
      </c>
      <c r="AN125" s="51">
        <v>3861.9380600070231</v>
      </c>
      <c r="AO125" s="51">
        <v>83898.128589278567</v>
      </c>
      <c r="AP125" s="51">
        <v>2703.2560569161192</v>
      </c>
      <c r="AQ125" s="51">
        <v>3438.0092460923647</v>
      </c>
      <c r="AR125" s="51">
        <v>10278.507283099429</v>
      </c>
      <c r="AS125" s="51">
        <v>2863.4390333129854</v>
      </c>
      <c r="AT125" s="51">
        <v>1410.6391260886605</v>
      </c>
      <c r="AU125" s="51">
        <v>24640.389836016806</v>
      </c>
      <c r="AV125" s="51">
        <v>117570.5375223856</v>
      </c>
      <c r="AW125" s="51">
        <v>4285.4866756600168</v>
      </c>
      <c r="AX125" s="51">
        <v>17541.792749534157</v>
      </c>
      <c r="AY125" s="51">
        <v>11810.244621443613</v>
      </c>
      <c r="AZ125" s="51">
        <v>7668.5550697234166</v>
      </c>
      <c r="BA125" s="51">
        <v>35032.066990438048</v>
      </c>
      <c r="BB125" s="51">
        <v>37622.682680897473</v>
      </c>
      <c r="BC125" s="51">
        <v>134741.1258384184</v>
      </c>
      <c r="BD125" s="51">
        <v>91848.808678522531</v>
      </c>
      <c r="BE125" s="51">
        <v>80536.39062529162</v>
      </c>
      <c r="BF125" s="51">
        <v>45429.849915997816</v>
      </c>
      <c r="BG125" s="51">
        <v>62385.175487029803</v>
      </c>
      <c r="BH125" s="51">
        <v>34134.629617393461</v>
      </c>
      <c r="BI125" s="51">
        <v>13010.231741177558</v>
      </c>
      <c r="BJ125" s="51">
        <v>0</v>
      </c>
      <c r="BK125" s="51">
        <v>397.55844951163937</v>
      </c>
      <c r="BL125" s="51">
        <v>17640.28811685224</v>
      </c>
      <c r="BM125" s="51">
        <v>4418.5009629497572</v>
      </c>
      <c r="BN125" s="51">
        <v>7830.2253143785056</v>
      </c>
      <c r="BO125" s="51">
        <v>6763.5474429646756</v>
      </c>
      <c r="BP125" s="51">
        <v>163960.39490301616</v>
      </c>
      <c r="BQ125" s="51">
        <v>60687.78066855306</v>
      </c>
      <c r="BR125" s="51">
        <v>17403.510171233189</v>
      </c>
      <c r="BS125" s="51">
        <v>101222.11451340363</v>
      </c>
      <c r="BT125" s="51">
        <v>4542.8090664003157</v>
      </c>
      <c r="BU125" s="51">
        <v>16924.505551226612</v>
      </c>
      <c r="BV125" s="51">
        <v>18935.302556831604</v>
      </c>
      <c r="BW125" s="51">
        <v>55880.515020517407</v>
      </c>
      <c r="BX125" s="51">
        <v>36022.937503050118</v>
      </c>
      <c r="BY125" s="51">
        <v>28650.308919266321</v>
      </c>
      <c r="BZ125" s="51">
        <v>197887.57752900213</v>
      </c>
      <c r="CA125" s="51">
        <v>69623.490120733652</v>
      </c>
      <c r="CB125" s="51">
        <v>45134.796098367813</v>
      </c>
      <c r="CC125" s="51">
        <v>2784.8344837614009</v>
      </c>
      <c r="CD125" s="51">
        <v>5892.1606096074047</v>
      </c>
      <c r="CE125" s="51">
        <v>26194.628863351321</v>
      </c>
      <c r="CF125" s="51">
        <v>13094.971202029843</v>
      </c>
      <c r="CG125" s="51">
        <v>16933.05726373327</v>
      </c>
      <c r="CH125" s="51">
        <v>10092.113884648405</v>
      </c>
      <c r="CI125" s="51">
        <v>10442.090858096695</v>
      </c>
      <c r="CJ125" s="51">
        <v>4364.6390399204847</v>
      </c>
      <c r="CK125" s="51">
        <v>26467.07012429391</v>
      </c>
      <c r="CL125" s="51">
        <v>23017.555327227165</v>
      </c>
      <c r="CM125" s="51">
        <v>147252.82728311943</v>
      </c>
      <c r="CN125" s="51">
        <v>11513.853093609419</v>
      </c>
      <c r="CO125" s="51">
        <v>5892.4622315350134</v>
      </c>
      <c r="CP125" s="51">
        <v>56951.164172119541</v>
      </c>
      <c r="CQ125" s="51">
        <v>9828.9173382524641</v>
      </c>
      <c r="CR125" s="51">
        <v>118335.26487018232</v>
      </c>
      <c r="CS125" s="51">
        <v>28640.357163652392</v>
      </c>
      <c r="CT125" s="51">
        <v>34686.076464965619</v>
      </c>
      <c r="CU125" s="51">
        <v>27571.53751495868</v>
      </c>
      <c r="CV125" s="51">
        <v>63333.767759483679</v>
      </c>
      <c r="CW125" s="51">
        <v>33051.6595484871</v>
      </c>
      <c r="CX125" s="51">
        <v>5780.7222913141832</v>
      </c>
      <c r="CY125" s="51">
        <v>878.46108330808681</v>
      </c>
      <c r="CZ125" s="51">
        <v>1219.3570913979579</v>
      </c>
      <c r="DA125" s="51">
        <v>1539.3236112935951</v>
      </c>
      <c r="DB125" s="51">
        <v>27735.718191828793</v>
      </c>
      <c r="DC125" s="51">
        <v>951.57808483906422</v>
      </c>
      <c r="DD125" s="51">
        <v>253275.38289915444</v>
      </c>
      <c r="DE125" s="51">
        <v>183077.41954973756</v>
      </c>
      <c r="DF125" s="51">
        <v>9680.3278995867677</v>
      </c>
      <c r="DG125" s="51">
        <v>95664.139766990658</v>
      </c>
      <c r="DH125" s="51">
        <v>86517.712734333429</v>
      </c>
      <c r="DI125" s="51">
        <v>237463.41603908193</v>
      </c>
      <c r="DJ125" s="51">
        <v>89681.908478791724</v>
      </c>
      <c r="DK125" s="51">
        <v>21761.057260950674</v>
      </c>
      <c r="DL125" s="51">
        <v>2094551.6972828631</v>
      </c>
      <c r="DM125" s="51">
        <v>3186.2897890598556</v>
      </c>
      <c r="DN125" s="51">
        <v>5943.5328160848467</v>
      </c>
      <c r="DO125" s="51">
        <v>90836.483105602048</v>
      </c>
      <c r="DP125" s="51">
        <v>43804.548568618287</v>
      </c>
      <c r="DQ125" s="51">
        <v>2713.7225967756567</v>
      </c>
      <c r="DR125" s="51">
        <v>56578.984617980779</v>
      </c>
      <c r="DS125" s="51">
        <v>366967.98846562317</v>
      </c>
      <c r="DT125" s="51">
        <v>67177.109900822266</v>
      </c>
      <c r="DU125" s="51">
        <v>313876.99597973196</v>
      </c>
      <c r="DV125" s="51">
        <v>5549.0099659294028</v>
      </c>
      <c r="DW125" s="51">
        <v>117534.10108744621</v>
      </c>
      <c r="DX125" s="51">
        <v>429345.04921033781</v>
      </c>
      <c r="DY125" s="51">
        <v>41609.53911313328</v>
      </c>
      <c r="DZ125" s="51">
        <v>26586.041566644657</v>
      </c>
      <c r="EA125" s="51">
        <v>43221.677823362734</v>
      </c>
      <c r="EB125" s="51">
        <v>114052.16212896814</v>
      </c>
      <c r="EC125" s="51">
        <v>138997.06880515264</v>
      </c>
      <c r="ED125" s="51">
        <v>11768.671038528109</v>
      </c>
      <c r="EE125" s="51">
        <v>399308.91372807138</v>
      </c>
      <c r="EF125" s="51">
        <v>47144.349159904232</v>
      </c>
      <c r="EG125" s="51">
        <v>129651.72172367103</v>
      </c>
      <c r="EH125" s="51">
        <v>20016.988821867544</v>
      </c>
      <c r="EI125" s="51">
        <v>361996.67783221119</v>
      </c>
      <c r="EJ125" s="51">
        <v>119135.56761448948</v>
      </c>
      <c r="EK125" s="51">
        <v>165719.51270305135</v>
      </c>
      <c r="EL125" s="51">
        <v>320578.62772971223</v>
      </c>
      <c r="EM125" s="51">
        <v>45780.865191947523</v>
      </c>
      <c r="EN125" s="51">
        <v>116296.13867022614</v>
      </c>
      <c r="EO125" s="51">
        <v>42967.438017252811</v>
      </c>
      <c r="EP125" s="51">
        <v>5705.8538794958286</v>
      </c>
      <c r="EQ125" s="51">
        <v>16288.174132468694</v>
      </c>
      <c r="ER125" s="51">
        <v>20060.668645149071</v>
      </c>
      <c r="ES125" s="51">
        <v>273471.80336157791</v>
      </c>
      <c r="ET125" s="51">
        <v>12082.028914616385</v>
      </c>
      <c r="EU125" s="51">
        <v>2776.521755440614</v>
      </c>
      <c r="EV125" s="51">
        <v>51705.546168617533</v>
      </c>
      <c r="EW125" s="51">
        <v>709416.68881428626</v>
      </c>
      <c r="EX125" s="51">
        <v>239760.89024590069</v>
      </c>
      <c r="EY125" s="51">
        <v>78767.379354188961</v>
      </c>
      <c r="EZ125" s="51">
        <v>78218.82879360189</v>
      </c>
      <c r="FA125" s="51">
        <v>2861.3300039618962</v>
      </c>
      <c r="FB125" s="51">
        <v>4367.6745802346331</v>
      </c>
      <c r="FC125" s="51">
        <v>6296.8336375328136</v>
      </c>
      <c r="FD125" s="51">
        <v>4132.1932996787218</v>
      </c>
      <c r="FE125" s="51">
        <v>1013.2336549307231</v>
      </c>
      <c r="FF125" s="51">
        <v>61132.771321714557</v>
      </c>
      <c r="FG125" s="51">
        <v>44285.721887193293</v>
      </c>
      <c r="FH125" s="51">
        <v>16952.432925238747</v>
      </c>
      <c r="FI125" s="51">
        <v>5273.3941069764805</v>
      </c>
      <c r="FJ125" s="51">
        <v>0</v>
      </c>
      <c r="FK125" s="58">
        <v>15389419.397793833</v>
      </c>
      <c r="FL125" s="59">
        <v>21121873.300483458</v>
      </c>
      <c r="FM125" s="62">
        <v>21121873.300483458</v>
      </c>
      <c r="FN125" s="62">
        <v>0</v>
      </c>
      <c r="FO125" s="59">
        <v>0</v>
      </c>
      <c r="FP125" s="62">
        <v>0</v>
      </c>
      <c r="FQ125" s="59">
        <v>0</v>
      </c>
      <c r="FR125" s="62">
        <v>0</v>
      </c>
      <c r="FS125" s="62">
        <v>18178698.575045101</v>
      </c>
      <c r="FT125" s="59">
        <v>18178698.575045101</v>
      </c>
      <c r="FU125" s="59">
        <v>54689991.273322396</v>
      </c>
      <c r="FW125" s="60">
        <f>+[1]Supply!FS125</f>
        <v>54689991.273322396</v>
      </c>
      <c r="FX125" s="61">
        <f t="shared" si="1"/>
        <v>0</v>
      </c>
    </row>
    <row r="126" spans="1:180" s="63" customFormat="1" ht="14.4" x14ac:dyDescent="0.3">
      <c r="A126" s="86" t="s">
        <v>151</v>
      </c>
      <c r="B126" s="43">
        <v>122</v>
      </c>
      <c r="C126" s="51">
        <v>0</v>
      </c>
      <c r="D126" s="51">
        <v>0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1">
        <v>0</v>
      </c>
      <c r="AL126" s="51">
        <v>0</v>
      </c>
      <c r="AM126" s="51">
        <v>0</v>
      </c>
      <c r="AN126" s="51">
        <v>0</v>
      </c>
      <c r="AO126" s="51">
        <v>0</v>
      </c>
      <c r="AP126" s="51">
        <v>0</v>
      </c>
      <c r="AQ126" s="51">
        <v>0</v>
      </c>
      <c r="AR126" s="51">
        <v>0</v>
      </c>
      <c r="AS126" s="51">
        <v>0</v>
      </c>
      <c r="AT126" s="51">
        <v>0</v>
      </c>
      <c r="AU126" s="51">
        <v>0</v>
      </c>
      <c r="AV126" s="51">
        <v>0</v>
      </c>
      <c r="AW126" s="51">
        <v>0</v>
      </c>
      <c r="AX126" s="51">
        <v>0</v>
      </c>
      <c r="AY126" s="51">
        <v>0</v>
      </c>
      <c r="AZ126" s="51">
        <v>0</v>
      </c>
      <c r="BA126" s="51">
        <v>0</v>
      </c>
      <c r="BB126" s="51">
        <v>0</v>
      </c>
      <c r="BC126" s="51">
        <v>0</v>
      </c>
      <c r="BD126" s="51">
        <v>0</v>
      </c>
      <c r="BE126" s="51">
        <v>0</v>
      </c>
      <c r="BF126" s="51">
        <v>0</v>
      </c>
      <c r="BG126" s="51">
        <v>0</v>
      </c>
      <c r="BH126" s="51">
        <v>0</v>
      </c>
      <c r="BI126" s="51">
        <v>0</v>
      </c>
      <c r="BJ126" s="51">
        <v>0</v>
      </c>
      <c r="BK126" s="51">
        <v>0</v>
      </c>
      <c r="BL126" s="51">
        <v>0</v>
      </c>
      <c r="BM126" s="51">
        <v>0</v>
      </c>
      <c r="BN126" s="51">
        <v>0</v>
      </c>
      <c r="BO126" s="51">
        <v>0</v>
      </c>
      <c r="BP126" s="51">
        <v>0</v>
      </c>
      <c r="BQ126" s="51">
        <v>0</v>
      </c>
      <c r="BR126" s="51">
        <v>0</v>
      </c>
      <c r="BS126" s="51">
        <v>0</v>
      </c>
      <c r="BT126" s="51">
        <v>0</v>
      </c>
      <c r="BU126" s="51">
        <v>0</v>
      </c>
      <c r="BV126" s="51">
        <v>0</v>
      </c>
      <c r="BW126" s="51">
        <v>0</v>
      </c>
      <c r="BX126" s="51">
        <v>0</v>
      </c>
      <c r="BY126" s="51">
        <v>0</v>
      </c>
      <c r="BZ126" s="51">
        <v>0</v>
      </c>
      <c r="CA126" s="51">
        <v>0</v>
      </c>
      <c r="CB126" s="51">
        <v>0</v>
      </c>
      <c r="CC126" s="51">
        <v>0</v>
      </c>
      <c r="CD126" s="51">
        <v>0</v>
      </c>
      <c r="CE126" s="51">
        <v>0</v>
      </c>
      <c r="CF126" s="51">
        <v>0</v>
      </c>
      <c r="CG126" s="51">
        <v>0</v>
      </c>
      <c r="CH126" s="51">
        <v>0</v>
      </c>
      <c r="CI126" s="51">
        <v>0</v>
      </c>
      <c r="CJ126" s="51">
        <v>0</v>
      </c>
      <c r="CK126" s="51">
        <v>0</v>
      </c>
      <c r="CL126" s="51">
        <v>0</v>
      </c>
      <c r="CM126" s="51">
        <v>0</v>
      </c>
      <c r="CN126" s="51">
        <v>0</v>
      </c>
      <c r="CO126" s="51">
        <v>0</v>
      </c>
      <c r="CP126" s="51">
        <v>0</v>
      </c>
      <c r="CQ126" s="51">
        <v>0</v>
      </c>
      <c r="CR126" s="51">
        <v>0</v>
      </c>
      <c r="CS126" s="51">
        <v>0</v>
      </c>
      <c r="CT126" s="51">
        <v>0</v>
      </c>
      <c r="CU126" s="51">
        <v>0</v>
      </c>
      <c r="CV126" s="51">
        <v>0</v>
      </c>
      <c r="CW126" s="51">
        <v>0</v>
      </c>
      <c r="CX126" s="51">
        <v>0</v>
      </c>
      <c r="CY126" s="51">
        <v>0</v>
      </c>
      <c r="CZ126" s="51">
        <v>0</v>
      </c>
      <c r="DA126" s="51">
        <v>0</v>
      </c>
      <c r="DB126" s="51">
        <v>0</v>
      </c>
      <c r="DC126" s="51">
        <v>0</v>
      </c>
      <c r="DD126" s="51">
        <v>0</v>
      </c>
      <c r="DE126" s="51">
        <v>0</v>
      </c>
      <c r="DF126" s="51">
        <v>0</v>
      </c>
      <c r="DG126" s="51">
        <v>0</v>
      </c>
      <c r="DH126" s="51">
        <v>0</v>
      </c>
      <c r="DI126" s="51">
        <v>0</v>
      </c>
      <c r="DJ126" s="51">
        <v>0</v>
      </c>
      <c r="DK126" s="51">
        <v>0</v>
      </c>
      <c r="DL126" s="51">
        <v>0</v>
      </c>
      <c r="DM126" s="51">
        <v>0</v>
      </c>
      <c r="DN126" s="51">
        <v>0</v>
      </c>
      <c r="DO126" s="51">
        <v>0</v>
      </c>
      <c r="DP126" s="51">
        <v>0</v>
      </c>
      <c r="DQ126" s="51">
        <v>0</v>
      </c>
      <c r="DR126" s="51">
        <v>0</v>
      </c>
      <c r="DS126" s="51">
        <v>0</v>
      </c>
      <c r="DT126" s="51">
        <v>0</v>
      </c>
      <c r="DU126" s="51">
        <v>0</v>
      </c>
      <c r="DV126" s="51">
        <v>0</v>
      </c>
      <c r="DW126" s="51">
        <v>0</v>
      </c>
      <c r="DX126" s="51">
        <v>0</v>
      </c>
      <c r="DY126" s="51">
        <v>0</v>
      </c>
      <c r="DZ126" s="51">
        <v>0</v>
      </c>
      <c r="EA126" s="51">
        <v>0</v>
      </c>
      <c r="EB126" s="51">
        <v>0</v>
      </c>
      <c r="EC126" s="51">
        <v>0</v>
      </c>
      <c r="ED126" s="51">
        <v>0</v>
      </c>
      <c r="EE126" s="51">
        <v>0</v>
      </c>
      <c r="EF126" s="51">
        <v>0</v>
      </c>
      <c r="EG126" s="51">
        <v>0</v>
      </c>
      <c r="EH126" s="51">
        <v>0</v>
      </c>
      <c r="EI126" s="51">
        <v>0</v>
      </c>
      <c r="EJ126" s="51">
        <v>0</v>
      </c>
      <c r="EK126" s="51">
        <v>0</v>
      </c>
      <c r="EL126" s="51">
        <v>0</v>
      </c>
      <c r="EM126" s="51">
        <v>0</v>
      </c>
      <c r="EN126" s="51">
        <v>0</v>
      </c>
      <c r="EO126" s="51">
        <v>0</v>
      </c>
      <c r="EP126" s="51">
        <v>0</v>
      </c>
      <c r="EQ126" s="51">
        <v>0</v>
      </c>
      <c r="ER126" s="51">
        <v>0</v>
      </c>
      <c r="ES126" s="51">
        <v>0</v>
      </c>
      <c r="ET126" s="51">
        <v>0</v>
      </c>
      <c r="EU126" s="51">
        <v>0</v>
      </c>
      <c r="EV126" s="51">
        <v>0</v>
      </c>
      <c r="EW126" s="51">
        <v>0</v>
      </c>
      <c r="EX126" s="51">
        <v>0</v>
      </c>
      <c r="EY126" s="51">
        <v>0</v>
      </c>
      <c r="EZ126" s="51">
        <v>0</v>
      </c>
      <c r="FA126" s="51">
        <v>0</v>
      </c>
      <c r="FB126" s="51">
        <v>0</v>
      </c>
      <c r="FC126" s="51">
        <v>0</v>
      </c>
      <c r="FD126" s="51">
        <v>0</v>
      </c>
      <c r="FE126" s="51">
        <v>0</v>
      </c>
      <c r="FF126" s="51">
        <v>0</v>
      </c>
      <c r="FG126" s="51">
        <v>0</v>
      </c>
      <c r="FH126" s="51">
        <v>0</v>
      </c>
      <c r="FI126" s="51">
        <v>0</v>
      </c>
      <c r="FJ126" s="51">
        <v>0</v>
      </c>
      <c r="FK126" s="58">
        <v>0</v>
      </c>
      <c r="FL126" s="59">
        <v>0</v>
      </c>
      <c r="FM126" s="62">
        <v>0</v>
      </c>
      <c r="FN126" s="62">
        <v>0</v>
      </c>
      <c r="FO126" s="59">
        <v>0</v>
      </c>
      <c r="FP126" s="62">
        <v>0</v>
      </c>
      <c r="FQ126" s="59">
        <v>0</v>
      </c>
      <c r="FR126" s="62">
        <v>0</v>
      </c>
      <c r="FS126" s="62">
        <v>0</v>
      </c>
      <c r="FT126" s="59">
        <v>0</v>
      </c>
      <c r="FU126" s="59">
        <v>0</v>
      </c>
      <c r="FW126" s="60">
        <f>+[1]Supply!FS126</f>
        <v>0</v>
      </c>
      <c r="FX126" s="61">
        <f t="shared" si="1"/>
        <v>0</v>
      </c>
    </row>
    <row r="127" spans="1:180" s="63" customFormat="1" ht="14.4" x14ac:dyDescent="0.3">
      <c r="A127" s="86" t="s">
        <v>152</v>
      </c>
      <c r="B127" s="43">
        <v>123</v>
      </c>
      <c r="C127" s="51">
        <v>0</v>
      </c>
      <c r="D127" s="51">
        <v>0</v>
      </c>
      <c r="E127" s="51">
        <v>0</v>
      </c>
      <c r="F127" s="51">
        <v>0</v>
      </c>
      <c r="G127" s="51">
        <v>773.77083195200692</v>
      </c>
      <c r="H127" s="51">
        <v>450.53430651968841</v>
      </c>
      <c r="I127" s="51">
        <v>41607.688273632775</v>
      </c>
      <c r="J127" s="51">
        <v>16674.264940100198</v>
      </c>
      <c r="K127" s="51">
        <v>0</v>
      </c>
      <c r="L127" s="51">
        <v>0</v>
      </c>
      <c r="M127" s="51">
        <v>0</v>
      </c>
      <c r="N127" s="51">
        <v>1037777.8062188515</v>
      </c>
      <c r="O127" s="51">
        <v>130.18313827779153</v>
      </c>
      <c r="P127" s="51">
        <v>0</v>
      </c>
      <c r="Q127" s="51">
        <v>195.11266582922113</v>
      </c>
      <c r="R127" s="51">
        <v>0</v>
      </c>
      <c r="S127" s="51">
        <v>361331.73894749675</v>
      </c>
      <c r="T127" s="51">
        <v>282.17732370169637</v>
      </c>
      <c r="U127" s="51">
        <v>0</v>
      </c>
      <c r="V127" s="51">
        <v>2108.9000430837996</v>
      </c>
      <c r="W127" s="51">
        <v>0</v>
      </c>
      <c r="X127" s="51">
        <v>27303.729546800925</v>
      </c>
      <c r="Y127" s="51">
        <v>39.338196771730665</v>
      </c>
      <c r="Z127" s="51">
        <v>0</v>
      </c>
      <c r="AA127" s="51">
        <v>369.17298129873859</v>
      </c>
      <c r="AB127" s="51">
        <v>64083.686373629549</v>
      </c>
      <c r="AC127" s="51">
        <v>8168.1301818794391</v>
      </c>
      <c r="AD127" s="51">
        <v>110545.95881527734</v>
      </c>
      <c r="AE127" s="51">
        <v>0</v>
      </c>
      <c r="AF127" s="51">
        <v>0</v>
      </c>
      <c r="AG127" s="51">
        <v>49103.428323611894</v>
      </c>
      <c r="AH127" s="51">
        <v>258125.23165567534</v>
      </c>
      <c r="AI127" s="51">
        <v>98.460930311710754</v>
      </c>
      <c r="AJ127" s="51">
        <v>0</v>
      </c>
      <c r="AK127" s="51">
        <v>5087.9543349153346</v>
      </c>
      <c r="AL127" s="51">
        <v>590794.647709982</v>
      </c>
      <c r="AM127" s="51">
        <v>180458.93915971799</v>
      </c>
      <c r="AN127" s="51">
        <v>17178.82211369415</v>
      </c>
      <c r="AO127" s="51">
        <v>146136.77201942715</v>
      </c>
      <c r="AP127" s="51">
        <v>79628.32327113775</v>
      </c>
      <c r="AQ127" s="51">
        <v>11790.136595224687</v>
      </c>
      <c r="AR127" s="51">
        <v>208229.91460377906</v>
      </c>
      <c r="AS127" s="51">
        <v>55447.768927208133</v>
      </c>
      <c r="AT127" s="51">
        <v>5328.1502635723537</v>
      </c>
      <c r="AU127" s="51">
        <v>164947.90992881259</v>
      </c>
      <c r="AV127" s="51">
        <v>101318.94758598719</v>
      </c>
      <c r="AW127" s="51">
        <v>430.90525451853836</v>
      </c>
      <c r="AX127" s="51">
        <v>66798.278139792455</v>
      </c>
      <c r="AY127" s="51">
        <v>4455.8692191797836</v>
      </c>
      <c r="AZ127" s="51">
        <v>10569.323242930341</v>
      </c>
      <c r="BA127" s="51">
        <v>106845.88108304158</v>
      </c>
      <c r="BB127" s="51">
        <v>70020.088140012682</v>
      </c>
      <c r="BC127" s="51">
        <v>778006.49951525393</v>
      </c>
      <c r="BD127" s="51">
        <v>684704.83238985948</v>
      </c>
      <c r="BE127" s="51">
        <v>312172.2549781744</v>
      </c>
      <c r="BF127" s="51">
        <v>586116.51281221199</v>
      </c>
      <c r="BG127" s="51">
        <v>403459.66924543149</v>
      </c>
      <c r="BH127" s="51">
        <v>238344.93356079655</v>
      </c>
      <c r="BI127" s="51">
        <v>1073.4356167359581</v>
      </c>
      <c r="BJ127" s="51">
        <v>47548.793360240961</v>
      </c>
      <c r="BK127" s="51">
        <v>6426.3496099519134</v>
      </c>
      <c r="BL127" s="51">
        <v>136381.85972221202</v>
      </c>
      <c r="BM127" s="51">
        <v>516387.07547469594</v>
      </c>
      <c r="BN127" s="51">
        <v>23004.28683372464</v>
      </c>
      <c r="BO127" s="51">
        <v>45417.010785443133</v>
      </c>
      <c r="BP127" s="51">
        <v>326963.33193044754</v>
      </c>
      <c r="BQ127" s="51">
        <v>20239.373759440296</v>
      </c>
      <c r="BR127" s="51">
        <v>71769.552640274967</v>
      </c>
      <c r="BS127" s="51">
        <v>283335.84129750537</v>
      </c>
      <c r="BT127" s="51">
        <v>40824.26333682899</v>
      </c>
      <c r="BU127" s="51">
        <v>27763.361269759454</v>
      </c>
      <c r="BV127" s="51">
        <v>39704.71578641091</v>
      </c>
      <c r="BW127" s="51">
        <v>153707.04062401582</v>
      </c>
      <c r="BX127" s="51">
        <v>179436.61710192193</v>
      </c>
      <c r="BY127" s="51">
        <v>10825.05094054931</v>
      </c>
      <c r="BZ127" s="51">
        <v>605439.06403654581</v>
      </c>
      <c r="CA127" s="51">
        <v>156813.83025803609</v>
      </c>
      <c r="CB127" s="51">
        <v>254.03859588874045</v>
      </c>
      <c r="CC127" s="51">
        <v>37042.737302131121</v>
      </c>
      <c r="CD127" s="51">
        <v>53550.919546404162</v>
      </c>
      <c r="CE127" s="51">
        <v>173552.69678043175</v>
      </c>
      <c r="CF127" s="51">
        <v>114372.69192840351</v>
      </c>
      <c r="CG127" s="51">
        <v>138023.28241012237</v>
      </c>
      <c r="CH127" s="51">
        <v>2131.999145485242</v>
      </c>
      <c r="CI127" s="51">
        <v>23923.600043491755</v>
      </c>
      <c r="CJ127" s="51">
        <v>21714.642086640713</v>
      </c>
      <c r="CK127" s="51">
        <v>38659.906522660138</v>
      </c>
      <c r="CL127" s="51">
        <v>76866.667200368989</v>
      </c>
      <c r="CM127" s="51">
        <v>11241.450913807426</v>
      </c>
      <c r="CN127" s="51">
        <v>53397.948311626613</v>
      </c>
      <c r="CO127" s="51">
        <v>1083671.8231638956</v>
      </c>
      <c r="CP127" s="51">
        <v>523971.77827329625</v>
      </c>
      <c r="CQ127" s="51">
        <v>53274.046760512872</v>
      </c>
      <c r="CR127" s="51">
        <v>895181.59699564404</v>
      </c>
      <c r="CS127" s="51">
        <v>102334.05510752508</v>
      </c>
      <c r="CT127" s="51">
        <v>18192.779844387624</v>
      </c>
      <c r="CU127" s="51">
        <v>203505.29771236121</v>
      </c>
      <c r="CV127" s="51">
        <v>47335.383436798737</v>
      </c>
      <c r="CW127" s="51">
        <v>2068.1305021467742</v>
      </c>
      <c r="CX127" s="51">
        <v>60267.669628549535</v>
      </c>
      <c r="CY127" s="51">
        <v>798.86030529677112</v>
      </c>
      <c r="CZ127" s="51">
        <v>0</v>
      </c>
      <c r="DA127" s="51">
        <v>0</v>
      </c>
      <c r="DB127" s="51">
        <v>12698.434281069151</v>
      </c>
      <c r="DC127" s="51">
        <v>52.595054636182951</v>
      </c>
      <c r="DD127" s="51">
        <v>195961.86728164851</v>
      </c>
      <c r="DE127" s="51">
        <v>57830.265646125568</v>
      </c>
      <c r="DF127" s="51">
        <v>0</v>
      </c>
      <c r="DG127" s="51">
        <v>41151.087627757122</v>
      </c>
      <c r="DH127" s="51">
        <v>91720.4926107965</v>
      </c>
      <c r="DI127" s="51">
        <v>412457.56530564302</v>
      </c>
      <c r="DJ127" s="51">
        <v>149423.85205530439</v>
      </c>
      <c r="DK127" s="51">
        <v>94248.345682850602</v>
      </c>
      <c r="DL127" s="51">
        <v>6959026.8249155749</v>
      </c>
      <c r="DM127" s="51">
        <v>0</v>
      </c>
      <c r="DN127" s="51">
        <v>0</v>
      </c>
      <c r="DO127" s="51">
        <v>498041.35347404174</v>
      </c>
      <c r="DP127" s="51">
        <v>4584549.0527905617</v>
      </c>
      <c r="DQ127" s="51">
        <v>6253.8052443750139</v>
      </c>
      <c r="DR127" s="51">
        <v>6818488.9153844807</v>
      </c>
      <c r="DS127" s="51">
        <v>3143993.0821727593</v>
      </c>
      <c r="DT127" s="51">
        <v>575538.94466827472</v>
      </c>
      <c r="DU127" s="51">
        <v>15828960.585706487</v>
      </c>
      <c r="DV127" s="51">
        <v>94965.311959437517</v>
      </c>
      <c r="DW127" s="51">
        <v>17461.612157829775</v>
      </c>
      <c r="DX127" s="51">
        <v>48694.927974563849</v>
      </c>
      <c r="DY127" s="51">
        <v>17560.230384353803</v>
      </c>
      <c r="DZ127" s="51">
        <v>3443.8077284520459</v>
      </c>
      <c r="EA127" s="51">
        <v>379.02418035941571</v>
      </c>
      <c r="EB127" s="51">
        <v>80118.921466565196</v>
      </c>
      <c r="EC127" s="51">
        <v>12778.591035288478</v>
      </c>
      <c r="ED127" s="51">
        <v>5834.0523392963587</v>
      </c>
      <c r="EE127" s="51">
        <v>9518.8175417468738</v>
      </c>
      <c r="EF127" s="51">
        <v>0</v>
      </c>
      <c r="EG127" s="51">
        <v>0</v>
      </c>
      <c r="EH127" s="51">
        <v>2108.6819091861425</v>
      </c>
      <c r="EI127" s="51">
        <v>9537.8435497128648</v>
      </c>
      <c r="EJ127" s="51">
        <v>6817.0394543708317</v>
      </c>
      <c r="EK127" s="51">
        <v>840.1817158066799</v>
      </c>
      <c r="EL127" s="51">
        <v>26325.689581350194</v>
      </c>
      <c r="EM127" s="51">
        <v>409.20663654751706</v>
      </c>
      <c r="EN127" s="51">
        <v>4684.0913574354099</v>
      </c>
      <c r="EO127" s="51">
        <v>5407.5530125269852</v>
      </c>
      <c r="EP127" s="51">
        <v>0</v>
      </c>
      <c r="EQ127" s="51">
        <v>52791.151084840603</v>
      </c>
      <c r="ER127" s="51">
        <v>27.953656951623273</v>
      </c>
      <c r="ES127" s="51">
        <v>1078.6308025540941</v>
      </c>
      <c r="ET127" s="51">
        <v>69.673755159845669</v>
      </c>
      <c r="EU127" s="51">
        <v>3111.4701239458923</v>
      </c>
      <c r="EV127" s="51">
        <v>3761.9534853677005</v>
      </c>
      <c r="EW127" s="51">
        <v>6627.0136207466603</v>
      </c>
      <c r="EX127" s="51">
        <v>21689.439813102719</v>
      </c>
      <c r="EY127" s="51">
        <v>1504.649056904778</v>
      </c>
      <c r="EZ127" s="51">
        <v>7189.5317436517216</v>
      </c>
      <c r="FA127" s="51">
        <v>12.46045094079609</v>
      </c>
      <c r="FB127" s="51">
        <v>77.099018307226103</v>
      </c>
      <c r="FC127" s="51">
        <v>403.58836608648272</v>
      </c>
      <c r="FD127" s="51">
        <v>378.35769456132334</v>
      </c>
      <c r="FE127" s="51">
        <v>306.51556166188004</v>
      </c>
      <c r="FF127" s="51">
        <v>608.70371605057858</v>
      </c>
      <c r="FG127" s="51">
        <v>2197.2080573681692</v>
      </c>
      <c r="FH127" s="51">
        <v>44.322132619894312</v>
      </c>
      <c r="FI127" s="51">
        <v>66698.884940887248</v>
      </c>
      <c r="FJ127" s="51">
        <v>0</v>
      </c>
      <c r="FK127" s="58">
        <v>53221698.765660919</v>
      </c>
      <c r="FL127" s="59">
        <v>1193229.366629906</v>
      </c>
      <c r="FM127" s="62">
        <v>1193229.366629906</v>
      </c>
      <c r="FN127" s="62">
        <v>0</v>
      </c>
      <c r="FO127" s="59">
        <v>0</v>
      </c>
      <c r="FP127" s="62">
        <v>0</v>
      </c>
      <c r="FQ127" s="59">
        <v>0</v>
      </c>
      <c r="FR127" s="62">
        <v>0</v>
      </c>
      <c r="FS127" s="62">
        <v>26788376</v>
      </c>
      <c r="FT127" s="59">
        <v>26788376</v>
      </c>
      <c r="FU127" s="59">
        <v>81203304.132290825</v>
      </c>
      <c r="FW127" s="60">
        <f>+[1]Supply!FS127</f>
        <v>81203304.132290825</v>
      </c>
      <c r="FX127" s="61">
        <f t="shared" si="1"/>
        <v>0</v>
      </c>
    </row>
    <row r="128" spans="1:180" s="63" customFormat="1" ht="14.4" x14ac:dyDescent="0.3">
      <c r="A128" s="86" t="s">
        <v>153</v>
      </c>
      <c r="B128" s="43">
        <v>124</v>
      </c>
      <c r="C128" s="51">
        <v>45278.152937251383</v>
      </c>
      <c r="D128" s="51">
        <v>7005.3445939920684</v>
      </c>
      <c r="E128" s="51">
        <v>0</v>
      </c>
      <c r="F128" s="51">
        <v>0</v>
      </c>
      <c r="G128" s="51">
        <v>2884.4426484942705</v>
      </c>
      <c r="H128" s="51">
        <v>27764.937893091181</v>
      </c>
      <c r="I128" s="51">
        <v>1978.065678014957</v>
      </c>
      <c r="J128" s="51">
        <v>29443.399602309943</v>
      </c>
      <c r="K128" s="51">
        <v>7530.590708266036</v>
      </c>
      <c r="L128" s="51">
        <v>0</v>
      </c>
      <c r="M128" s="51">
        <v>0</v>
      </c>
      <c r="N128" s="51">
        <v>2787.0099158328826</v>
      </c>
      <c r="O128" s="51">
        <v>3166.2574777707737</v>
      </c>
      <c r="P128" s="51">
        <v>382.92040863613278</v>
      </c>
      <c r="Q128" s="51">
        <v>533.5613902421228</v>
      </c>
      <c r="R128" s="51">
        <v>0</v>
      </c>
      <c r="S128" s="51">
        <v>3274.8568857109744</v>
      </c>
      <c r="T128" s="51">
        <v>2972.7179327648159</v>
      </c>
      <c r="U128" s="51">
        <v>348.6608187756068</v>
      </c>
      <c r="V128" s="51">
        <v>15041.62816467061</v>
      </c>
      <c r="W128" s="51">
        <v>0</v>
      </c>
      <c r="X128" s="51">
        <v>1105.9480390731524</v>
      </c>
      <c r="Y128" s="51">
        <v>1212.8235850114397</v>
      </c>
      <c r="Z128" s="51">
        <v>0</v>
      </c>
      <c r="AA128" s="51">
        <v>211.67724354883532</v>
      </c>
      <c r="AB128" s="51">
        <v>1820.8639502751585</v>
      </c>
      <c r="AC128" s="51">
        <v>4646.4409904490849</v>
      </c>
      <c r="AD128" s="51">
        <v>4149.8108653075769</v>
      </c>
      <c r="AE128" s="51">
        <v>0</v>
      </c>
      <c r="AF128" s="51">
        <v>18869.493140303093</v>
      </c>
      <c r="AG128" s="51">
        <v>2606.1340777142445</v>
      </c>
      <c r="AH128" s="51">
        <v>30551.631257235214</v>
      </c>
      <c r="AI128" s="51">
        <v>139.91405604303199</v>
      </c>
      <c r="AJ128" s="51">
        <v>10532.911903868364</v>
      </c>
      <c r="AK128" s="51">
        <v>9337.9677168445305</v>
      </c>
      <c r="AL128" s="51">
        <v>18848.952330482753</v>
      </c>
      <c r="AM128" s="51">
        <v>14700.066783221757</v>
      </c>
      <c r="AN128" s="51">
        <v>215.59201173487531</v>
      </c>
      <c r="AO128" s="51">
        <v>5291.5304122551097</v>
      </c>
      <c r="AP128" s="51">
        <v>2511.010192950072</v>
      </c>
      <c r="AQ128" s="51">
        <v>4594.279507944304</v>
      </c>
      <c r="AR128" s="51">
        <v>10971.785807546394</v>
      </c>
      <c r="AS128" s="51">
        <v>1649.2229383441143</v>
      </c>
      <c r="AT128" s="51">
        <v>1742.009029364116</v>
      </c>
      <c r="AU128" s="51">
        <v>10753.798711106963</v>
      </c>
      <c r="AV128" s="51">
        <v>13391.983106988557</v>
      </c>
      <c r="AW128" s="51">
        <v>1015.2426502547961</v>
      </c>
      <c r="AX128" s="51">
        <v>6516.1004805708671</v>
      </c>
      <c r="AY128" s="51">
        <v>5757.7091945186912</v>
      </c>
      <c r="AZ128" s="51">
        <v>208.82697997741195</v>
      </c>
      <c r="BA128" s="51">
        <v>25633.968948795762</v>
      </c>
      <c r="BB128" s="51">
        <v>21961.228979967767</v>
      </c>
      <c r="BC128" s="51">
        <v>130011.04439199343</v>
      </c>
      <c r="BD128" s="51">
        <v>93965.298661407782</v>
      </c>
      <c r="BE128" s="51">
        <v>36439.07189943632</v>
      </c>
      <c r="BF128" s="51">
        <v>34393.552019336472</v>
      </c>
      <c r="BG128" s="51">
        <v>25965.212618981488</v>
      </c>
      <c r="BH128" s="51">
        <v>21950.836792008307</v>
      </c>
      <c r="BI128" s="51">
        <v>790.98992998931601</v>
      </c>
      <c r="BJ128" s="51">
        <v>1818.2156361479042</v>
      </c>
      <c r="BK128" s="51">
        <v>124.81797546715026</v>
      </c>
      <c r="BL128" s="51">
        <v>2793.5100570205382</v>
      </c>
      <c r="BM128" s="51">
        <v>4823.6511363163136</v>
      </c>
      <c r="BN128" s="51">
        <v>4378.102812245208</v>
      </c>
      <c r="BO128" s="51">
        <v>2329.0270638328006</v>
      </c>
      <c r="BP128" s="51">
        <v>28441.831388967512</v>
      </c>
      <c r="BQ128" s="51">
        <v>15629.205121085302</v>
      </c>
      <c r="BR128" s="51">
        <v>16792.935506487258</v>
      </c>
      <c r="BS128" s="51">
        <v>61379.279424658824</v>
      </c>
      <c r="BT128" s="51">
        <v>3618.1002751185597</v>
      </c>
      <c r="BU128" s="51">
        <v>6229.8152443115632</v>
      </c>
      <c r="BV128" s="51">
        <v>11093.589791508142</v>
      </c>
      <c r="BW128" s="51">
        <v>15293.539683411964</v>
      </c>
      <c r="BX128" s="51">
        <v>13269.70157878765</v>
      </c>
      <c r="BY128" s="51">
        <v>3193.78000105822</v>
      </c>
      <c r="BZ128" s="51">
        <v>87679.313746973989</v>
      </c>
      <c r="CA128" s="51">
        <v>11040.417556544156</v>
      </c>
      <c r="CB128" s="51">
        <v>709.48212950599202</v>
      </c>
      <c r="CC128" s="51">
        <v>36527.107046527992</v>
      </c>
      <c r="CD128" s="51">
        <v>372.67981211362968</v>
      </c>
      <c r="CE128" s="51">
        <v>10088.447003063649</v>
      </c>
      <c r="CF128" s="51">
        <v>22539.655705833731</v>
      </c>
      <c r="CG128" s="51">
        <v>5100.4369071131214</v>
      </c>
      <c r="CH128" s="51">
        <v>4045.6179421040461</v>
      </c>
      <c r="CI128" s="51">
        <v>2227.6370658613869</v>
      </c>
      <c r="CJ128" s="51">
        <v>619.87836607316535</v>
      </c>
      <c r="CK128" s="51">
        <v>14368.547775189912</v>
      </c>
      <c r="CL128" s="51">
        <v>3351.3996226466234</v>
      </c>
      <c r="CM128" s="51">
        <v>6825.1793409530665</v>
      </c>
      <c r="CN128" s="51">
        <v>4885.6807420607129</v>
      </c>
      <c r="CO128" s="51">
        <v>723.25426145161725</v>
      </c>
      <c r="CP128" s="51">
        <v>9417.9413163274858</v>
      </c>
      <c r="CQ128" s="51">
        <v>14856.285566125116</v>
      </c>
      <c r="CR128" s="51">
        <v>74178.942112919394</v>
      </c>
      <c r="CS128" s="51">
        <v>11877.959019519383</v>
      </c>
      <c r="CT128" s="51">
        <v>10444.89559953553</v>
      </c>
      <c r="CU128" s="51">
        <v>15144.382122717103</v>
      </c>
      <c r="CV128" s="51">
        <v>66088.516625623117</v>
      </c>
      <c r="CW128" s="51">
        <v>11619.382840019118</v>
      </c>
      <c r="CX128" s="51">
        <v>591.2936194080886</v>
      </c>
      <c r="CY128" s="51">
        <v>778.06939904840874</v>
      </c>
      <c r="CZ128" s="51">
        <v>2401.9513299442669</v>
      </c>
      <c r="DA128" s="51">
        <v>5171.5036337545162</v>
      </c>
      <c r="DB128" s="51">
        <v>1588.0542264130218</v>
      </c>
      <c r="DC128" s="51">
        <v>63.440331642133522</v>
      </c>
      <c r="DD128" s="51">
        <v>56844.869476527005</v>
      </c>
      <c r="DE128" s="51">
        <v>26258.144819885107</v>
      </c>
      <c r="DF128" s="51">
        <v>268.06542128193632</v>
      </c>
      <c r="DG128" s="51">
        <v>16016.036738236849</v>
      </c>
      <c r="DH128" s="51">
        <v>18864.381303270929</v>
      </c>
      <c r="DI128" s="51">
        <v>37252.546480253193</v>
      </c>
      <c r="DJ128" s="51">
        <v>24467.3482804985</v>
      </c>
      <c r="DK128" s="51">
        <v>8680.2828625368675</v>
      </c>
      <c r="DL128" s="51">
        <v>1487128.9849363111</v>
      </c>
      <c r="DM128" s="51">
        <v>382.129437984878</v>
      </c>
      <c r="DN128" s="51">
        <v>2848.5860241693349</v>
      </c>
      <c r="DO128" s="51">
        <v>10108.595955411951</v>
      </c>
      <c r="DP128" s="51">
        <v>25543.064945302023</v>
      </c>
      <c r="DQ128" s="51">
        <v>543.52993429964317</v>
      </c>
      <c r="DR128" s="51">
        <v>8126.9731045966937</v>
      </c>
      <c r="DS128" s="51">
        <v>2491.1647800964961</v>
      </c>
      <c r="DT128" s="51">
        <v>456.03228475956575</v>
      </c>
      <c r="DU128" s="51">
        <v>64604.832698258324</v>
      </c>
      <c r="DV128" s="51">
        <v>291645.83154601569</v>
      </c>
      <c r="DW128" s="51">
        <v>21178.448712597448</v>
      </c>
      <c r="DX128" s="51">
        <v>181697.4908330664</v>
      </c>
      <c r="DY128" s="51">
        <v>38648.515112475885</v>
      </c>
      <c r="DZ128" s="51">
        <v>11201.575340769905</v>
      </c>
      <c r="EA128" s="51">
        <v>7651.7304414664313</v>
      </c>
      <c r="EB128" s="51">
        <v>135034.02647544467</v>
      </c>
      <c r="EC128" s="51">
        <v>21611.431702973987</v>
      </c>
      <c r="ED128" s="51">
        <v>3223.4343404405563</v>
      </c>
      <c r="EE128" s="51">
        <v>282692.91374773078</v>
      </c>
      <c r="EF128" s="51">
        <v>84188.757284746709</v>
      </c>
      <c r="EG128" s="51">
        <v>33151.327386385441</v>
      </c>
      <c r="EH128" s="51">
        <v>10548.332141329733</v>
      </c>
      <c r="EI128" s="51">
        <v>91525.09582922548</v>
      </c>
      <c r="EJ128" s="51">
        <v>12560.174640645982</v>
      </c>
      <c r="EK128" s="51">
        <v>68819.654711846248</v>
      </c>
      <c r="EL128" s="51">
        <v>52508.480946326068</v>
      </c>
      <c r="EM128" s="51">
        <v>8334.0744353574646</v>
      </c>
      <c r="EN128" s="51">
        <v>80769.316921678794</v>
      </c>
      <c r="EO128" s="51">
        <v>18976.861151961784</v>
      </c>
      <c r="EP128" s="51">
        <v>1007.9347772894579</v>
      </c>
      <c r="EQ128" s="51">
        <v>1487.0534669769786</v>
      </c>
      <c r="ER128" s="51">
        <v>5173.9149783576704</v>
      </c>
      <c r="ES128" s="51">
        <v>8992.6976796680265</v>
      </c>
      <c r="ET128" s="51">
        <v>61426.263900335427</v>
      </c>
      <c r="EU128" s="51">
        <v>785.68067466133471</v>
      </c>
      <c r="EV128" s="51">
        <v>19688.232141750992</v>
      </c>
      <c r="EW128" s="51">
        <v>352765.32904608879</v>
      </c>
      <c r="EX128" s="51">
        <v>99687.427162819877</v>
      </c>
      <c r="EY128" s="51">
        <v>20367.855134017445</v>
      </c>
      <c r="EZ128" s="51">
        <v>17385.767493611311</v>
      </c>
      <c r="FA128" s="51">
        <v>1744.4567240521228</v>
      </c>
      <c r="FB128" s="51">
        <v>2961.267081517864</v>
      </c>
      <c r="FC128" s="51">
        <v>14955.507438624445</v>
      </c>
      <c r="FD128" s="51">
        <v>1519.6959482489337</v>
      </c>
      <c r="FE128" s="51">
        <v>305.51587110983434</v>
      </c>
      <c r="FF128" s="51">
        <v>9450.1812969119492</v>
      </c>
      <c r="FG128" s="51">
        <v>25689.809142159076</v>
      </c>
      <c r="FH128" s="51">
        <v>3415.9017097869851</v>
      </c>
      <c r="FI128" s="51">
        <v>5512.6894528916828</v>
      </c>
      <c r="FJ128" s="51">
        <v>0</v>
      </c>
      <c r="FK128" s="58">
        <v>5252570.1580311563</v>
      </c>
      <c r="FL128" s="59">
        <v>83918.644450684995</v>
      </c>
      <c r="FM128" s="62">
        <v>83918.644450684995</v>
      </c>
      <c r="FN128" s="62">
        <v>0</v>
      </c>
      <c r="FO128" s="59">
        <v>0</v>
      </c>
      <c r="FP128" s="62">
        <v>0</v>
      </c>
      <c r="FQ128" s="59">
        <v>0</v>
      </c>
      <c r="FR128" s="62">
        <v>0</v>
      </c>
      <c r="FS128" s="62">
        <v>6511249.5769860996</v>
      </c>
      <c r="FT128" s="62">
        <v>6511249.5769860996</v>
      </c>
      <c r="FU128" s="59">
        <v>11847738.090566572</v>
      </c>
      <c r="FW128" s="60">
        <f>+[1]Supply!FS128</f>
        <v>11847738.090566572</v>
      </c>
      <c r="FX128" s="61">
        <f t="shared" si="1"/>
        <v>0</v>
      </c>
    </row>
    <row r="129" spans="1:180" s="63" customFormat="1" ht="14.4" x14ac:dyDescent="0.3">
      <c r="A129" s="86" t="s">
        <v>154</v>
      </c>
      <c r="B129" s="43">
        <v>125</v>
      </c>
      <c r="C129" s="51">
        <v>45268.284932094917</v>
      </c>
      <c r="D129" s="51">
        <v>16472.440855789257</v>
      </c>
      <c r="E129" s="51">
        <v>0</v>
      </c>
      <c r="F129" s="51">
        <v>0</v>
      </c>
      <c r="G129" s="51">
        <v>7446.2109111499885</v>
      </c>
      <c r="H129" s="51">
        <v>387352.73420628108</v>
      </c>
      <c r="I129" s="51">
        <v>5375.0173005652368</v>
      </c>
      <c r="J129" s="51">
        <v>1512.3736476457173</v>
      </c>
      <c r="K129" s="51">
        <v>53000.522272095077</v>
      </c>
      <c r="L129" s="51">
        <v>0</v>
      </c>
      <c r="M129" s="51">
        <v>0</v>
      </c>
      <c r="N129" s="51">
        <v>15420.64385543828</v>
      </c>
      <c r="O129" s="51">
        <v>26486.079787990617</v>
      </c>
      <c r="P129" s="51">
        <v>0</v>
      </c>
      <c r="Q129" s="51">
        <v>9541.8850369431839</v>
      </c>
      <c r="R129" s="51">
        <v>0</v>
      </c>
      <c r="S129" s="51">
        <v>2330.7034391418642</v>
      </c>
      <c r="T129" s="51">
        <v>25340.184352702327</v>
      </c>
      <c r="U129" s="51">
        <v>42325.317537134812</v>
      </c>
      <c r="V129" s="51">
        <v>55540.446222014791</v>
      </c>
      <c r="W129" s="51">
        <v>0</v>
      </c>
      <c r="X129" s="51">
        <v>10382.010012256529</v>
      </c>
      <c r="Y129" s="51">
        <v>5718.8100370327084</v>
      </c>
      <c r="Z129" s="51">
        <v>0</v>
      </c>
      <c r="AA129" s="51">
        <v>523.06893111531372</v>
      </c>
      <c r="AB129" s="51">
        <v>52163.929452624878</v>
      </c>
      <c r="AC129" s="51">
        <v>59307.942000562434</v>
      </c>
      <c r="AD129" s="51">
        <v>18764.985262732043</v>
      </c>
      <c r="AE129" s="51">
        <v>872507.04465094209</v>
      </c>
      <c r="AF129" s="51">
        <v>0</v>
      </c>
      <c r="AG129" s="51">
        <v>6025.4885450550091</v>
      </c>
      <c r="AH129" s="51">
        <v>21830.724498102587</v>
      </c>
      <c r="AI129" s="51">
        <v>487.0280320789231</v>
      </c>
      <c r="AJ129" s="51">
        <v>89129.820103001126</v>
      </c>
      <c r="AK129" s="51">
        <v>6003.9210031664716</v>
      </c>
      <c r="AL129" s="51">
        <v>51192.791848506648</v>
      </c>
      <c r="AM129" s="51">
        <v>13049.407635066931</v>
      </c>
      <c r="AN129" s="51">
        <v>14894.141356870525</v>
      </c>
      <c r="AO129" s="51">
        <v>65821.039987230673</v>
      </c>
      <c r="AP129" s="51">
        <v>20721.629045704711</v>
      </c>
      <c r="AQ129" s="51">
        <v>5844.2873115628654</v>
      </c>
      <c r="AR129" s="51">
        <v>27836.676287534738</v>
      </c>
      <c r="AS129" s="51">
        <v>3655.8363832213076</v>
      </c>
      <c r="AT129" s="51">
        <v>4424.3005947972242</v>
      </c>
      <c r="AU129" s="51">
        <v>20027.417917048344</v>
      </c>
      <c r="AV129" s="51">
        <v>80624.000768382786</v>
      </c>
      <c r="AW129" s="51">
        <v>12978.704497134526</v>
      </c>
      <c r="AX129" s="51">
        <v>4368.5427664966783</v>
      </c>
      <c r="AY129" s="51">
        <v>13138.815381798709</v>
      </c>
      <c r="AZ129" s="51">
        <v>1873.9203549120487</v>
      </c>
      <c r="BA129" s="51">
        <v>51403.819085289426</v>
      </c>
      <c r="BB129" s="51">
        <v>25885.53587059967</v>
      </c>
      <c r="BC129" s="51">
        <v>122160.28259789816</v>
      </c>
      <c r="BD129" s="51">
        <v>64584.430932723473</v>
      </c>
      <c r="BE129" s="51">
        <v>27892.522291761907</v>
      </c>
      <c r="BF129" s="51">
        <v>50583.765023015738</v>
      </c>
      <c r="BG129" s="51">
        <v>132101.41228912512</v>
      </c>
      <c r="BH129" s="51">
        <v>63166.540434206821</v>
      </c>
      <c r="BI129" s="51">
        <v>16542.740081076605</v>
      </c>
      <c r="BJ129" s="51">
        <v>527.25273501363824</v>
      </c>
      <c r="BK129" s="51">
        <v>442.63773474609451</v>
      </c>
      <c r="BL129" s="51">
        <v>14618.739514575702</v>
      </c>
      <c r="BM129" s="51">
        <v>7594.2197526876644</v>
      </c>
      <c r="BN129" s="51">
        <v>6461.8506164539631</v>
      </c>
      <c r="BO129" s="51">
        <v>24834.258528458395</v>
      </c>
      <c r="BP129" s="51">
        <v>49185.96606935015</v>
      </c>
      <c r="BQ129" s="51">
        <v>19447.811420365011</v>
      </c>
      <c r="BR129" s="51">
        <v>11282.817604028176</v>
      </c>
      <c r="BS129" s="51">
        <v>83692.639770022535</v>
      </c>
      <c r="BT129" s="51">
        <v>13126.816355991601</v>
      </c>
      <c r="BU129" s="51">
        <v>29718.650957881891</v>
      </c>
      <c r="BV129" s="51">
        <v>32356.790236561177</v>
      </c>
      <c r="BW129" s="51">
        <v>41558.081367610081</v>
      </c>
      <c r="BX129" s="51">
        <v>54238.128350535859</v>
      </c>
      <c r="BY129" s="51">
        <v>11763.356701177607</v>
      </c>
      <c r="BZ129" s="51">
        <v>157743.63797679762</v>
      </c>
      <c r="CA129" s="51">
        <v>293686.8269105904</v>
      </c>
      <c r="CB129" s="51">
        <v>18470.847140397993</v>
      </c>
      <c r="CC129" s="51">
        <v>6887.8665057928292</v>
      </c>
      <c r="CD129" s="51">
        <v>3848.9725539562542</v>
      </c>
      <c r="CE129" s="51">
        <v>22986.082607174161</v>
      </c>
      <c r="CF129" s="51">
        <v>23512.510262890533</v>
      </c>
      <c r="CG129" s="51">
        <v>9122.861012026704</v>
      </c>
      <c r="CH129" s="51">
        <v>200.67746660051014</v>
      </c>
      <c r="CI129" s="51">
        <v>18757.038811404131</v>
      </c>
      <c r="CJ129" s="51">
        <v>1747.1705276932955</v>
      </c>
      <c r="CK129" s="51">
        <v>9168.559245858658</v>
      </c>
      <c r="CL129" s="51">
        <v>13372.96401219883</v>
      </c>
      <c r="CM129" s="51">
        <v>61251.33635199775</v>
      </c>
      <c r="CN129" s="51">
        <v>9563.0984844146587</v>
      </c>
      <c r="CO129" s="51">
        <v>3889.7341811416409</v>
      </c>
      <c r="CP129" s="51">
        <v>13655.84011334899</v>
      </c>
      <c r="CQ129" s="51">
        <v>2839.6927242316606</v>
      </c>
      <c r="CR129" s="51">
        <v>69386.151671625776</v>
      </c>
      <c r="CS129" s="51">
        <v>13292.058628568035</v>
      </c>
      <c r="CT129" s="51">
        <v>24158.128719151289</v>
      </c>
      <c r="CU129" s="51">
        <v>16699.576587558</v>
      </c>
      <c r="CV129" s="51">
        <v>78179.502621795895</v>
      </c>
      <c r="CW129" s="51">
        <v>88818.983275026738</v>
      </c>
      <c r="CX129" s="51">
        <v>3321.4538326899424</v>
      </c>
      <c r="CY129" s="51">
        <v>362.71405348287641</v>
      </c>
      <c r="CZ129" s="51">
        <v>7690.4095976644694</v>
      </c>
      <c r="DA129" s="51">
        <v>4229.1073403946739</v>
      </c>
      <c r="DB129" s="51">
        <v>6844.3575247380313</v>
      </c>
      <c r="DC129" s="51">
        <v>2361.1730962842548</v>
      </c>
      <c r="DD129" s="51">
        <v>205981.39264344465</v>
      </c>
      <c r="DE129" s="51">
        <v>155187.29204842899</v>
      </c>
      <c r="DF129" s="51">
        <v>6236.1951103373376</v>
      </c>
      <c r="DG129" s="51">
        <v>124232.20868055562</v>
      </c>
      <c r="DH129" s="51">
        <v>85737.399558835037</v>
      </c>
      <c r="DI129" s="51">
        <v>133921.59668351352</v>
      </c>
      <c r="DJ129" s="51">
        <v>62776.620519648954</v>
      </c>
      <c r="DK129" s="51">
        <v>18577.977115313115</v>
      </c>
      <c r="DL129" s="51">
        <v>1566867.3459646071</v>
      </c>
      <c r="DM129" s="51">
        <v>8628.1634950515545</v>
      </c>
      <c r="DN129" s="51">
        <v>5795.2642820759047</v>
      </c>
      <c r="DO129" s="51">
        <v>41409.776879194884</v>
      </c>
      <c r="DP129" s="51">
        <v>72156.394778145332</v>
      </c>
      <c r="DQ129" s="51">
        <v>2569.3027602550005</v>
      </c>
      <c r="DR129" s="51">
        <v>39261.140476649707</v>
      </c>
      <c r="DS129" s="51">
        <v>51700.691340079567</v>
      </c>
      <c r="DT129" s="51">
        <v>9464.3215028723662</v>
      </c>
      <c r="DU129" s="51">
        <v>80755.120191451686</v>
      </c>
      <c r="DV129" s="51">
        <v>41695.432642525746</v>
      </c>
      <c r="DW129" s="51">
        <v>199074.68519529907</v>
      </c>
      <c r="DX129" s="51">
        <v>200378.71834012703</v>
      </c>
      <c r="DY129" s="51">
        <v>26258.793264379099</v>
      </c>
      <c r="DZ129" s="51">
        <v>36560.98518448932</v>
      </c>
      <c r="EA129" s="51">
        <v>73981.718523255578</v>
      </c>
      <c r="EB129" s="51">
        <v>84584.509462249698</v>
      </c>
      <c r="EC129" s="51">
        <v>100269.63933258723</v>
      </c>
      <c r="ED129" s="51">
        <v>14987.893685279045</v>
      </c>
      <c r="EE129" s="51">
        <v>262289.37438944262</v>
      </c>
      <c r="EF129" s="51">
        <v>238136.40910241078</v>
      </c>
      <c r="EG129" s="51">
        <v>79786.223322951584</v>
      </c>
      <c r="EH129" s="51">
        <v>18542.663509446014</v>
      </c>
      <c r="EI129" s="51">
        <v>155675.67200377924</v>
      </c>
      <c r="EJ129" s="51">
        <v>90092.385203922866</v>
      </c>
      <c r="EK129" s="51">
        <v>105974.31449180328</v>
      </c>
      <c r="EL129" s="51">
        <v>280955.81271958869</v>
      </c>
      <c r="EM129" s="51">
        <v>67049.787985510367</v>
      </c>
      <c r="EN129" s="51">
        <v>97455.930201112511</v>
      </c>
      <c r="EO129" s="51">
        <v>55417.921975236539</v>
      </c>
      <c r="EP129" s="51">
        <v>2178.3037297364717</v>
      </c>
      <c r="EQ129" s="51">
        <v>8176.2586453616013</v>
      </c>
      <c r="ER129" s="51">
        <v>14131.106735273359</v>
      </c>
      <c r="ES129" s="51">
        <v>629804.0700230737</v>
      </c>
      <c r="ET129" s="51">
        <v>2372.8205306922437</v>
      </c>
      <c r="EU129" s="51">
        <v>6124.9290149538228</v>
      </c>
      <c r="EV129" s="51">
        <v>34153.827571230271</v>
      </c>
      <c r="EW129" s="51">
        <v>1358143.3315577547</v>
      </c>
      <c r="EX129" s="51">
        <v>324014.81970593543</v>
      </c>
      <c r="EY129" s="51">
        <v>86581.921193902657</v>
      </c>
      <c r="EZ129" s="51">
        <v>63549.74871030201</v>
      </c>
      <c r="FA129" s="51">
        <v>11084.015131777967</v>
      </c>
      <c r="FB129" s="51">
        <v>16066.924057827151</v>
      </c>
      <c r="FC129" s="51">
        <v>16599.115528711642</v>
      </c>
      <c r="FD129" s="51">
        <v>6276.5909497615294</v>
      </c>
      <c r="FE129" s="51">
        <v>7576.7008328342145</v>
      </c>
      <c r="FF129" s="51">
        <v>99209.653176063555</v>
      </c>
      <c r="FG129" s="51">
        <v>77328.784869908879</v>
      </c>
      <c r="FH129" s="51">
        <v>11369.266532899084</v>
      </c>
      <c r="FI129" s="51">
        <v>6470.8783093445027</v>
      </c>
      <c r="FJ129" s="51">
        <v>610.19045036642808</v>
      </c>
      <c r="FK129" s="58">
        <v>11800179.861004148</v>
      </c>
      <c r="FL129" s="59">
        <v>3087819.3053470887</v>
      </c>
      <c r="FM129" s="62">
        <v>3087819.3053470887</v>
      </c>
      <c r="FN129" s="62">
        <v>0</v>
      </c>
      <c r="FO129" s="59">
        <v>0</v>
      </c>
      <c r="FP129" s="62">
        <v>0</v>
      </c>
      <c r="FQ129" s="59">
        <v>0</v>
      </c>
      <c r="FR129" s="62">
        <v>0</v>
      </c>
      <c r="FS129" s="62">
        <v>25877457.596976899</v>
      </c>
      <c r="FT129" s="59">
        <v>25877457.596976899</v>
      </c>
      <c r="FU129" s="59">
        <v>40765456.763328135</v>
      </c>
      <c r="FW129" s="60">
        <f>+[1]Supply!FS129</f>
        <v>40765456.763328135</v>
      </c>
      <c r="FX129" s="61">
        <f t="shared" si="1"/>
        <v>0</v>
      </c>
    </row>
    <row r="130" spans="1:180" s="63" customFormat="1" ht="14.4" x14ac:dyDescent="0.3">
      <c r="A130" s="86" t="s">
        <v>155</v>
      </c>
      <c r="B130" s="43">
        <v>126</v>
      </c>
      <c r="C130" s="51">
        <v>137059.96943304752</v>
      </c>
      <c r="D130" s="51">
        <v>80797.385151722323</v>
      </c>
      <c r="E130" s="51">
        <v>30062.217221088627</v>
      </c>
      <c r="F130" s="51">
        <v>1127.0832305164399</v>
      </c>
      <c r="G130" s="51">
        <v>25991.665772536115</v>
      </c>
      <c r="H130" s="51">
        <v>1436844.1957895679</v>
      </c>
      <c r="I130" s="51">
        <v>5621.0832305890299</v>
      </c>
      <c r="J130" s="51">
        <v>26949.447077257671</v>
      </c>
      <c r="K130" s="51">
        <v>47442.164746934104</v>
      </c>
      <c r="L130" s="51">
        <v>0</v>
      </c>
      <c r="M130" s="51">
        <v>1290.4283480384202</v>
      </c>
      <c r="N130" s="51">
        <v>70381.734210668947</v>
      </c>
      <c r="O130" s="51">
        <v>134445.56164952929</v>
      </c>
      <c r="P130" s="51">
        <v>6481.4514989862646</v>
      </c>
      <c r="Q130" s="51">
        <v>13660.092897748016</v>
      </c>
      <c r="R130" s="51">
        <v>4066.4229914863154</v>
      </c>
      <c r="S130" s="51">
        <v>26024.770730484375</v>
      </c>
      <c r="T130" s="51">
        <v>53221.769628596361</v>
      </c>
      <c r="U130" s="51">
        <v>8859.5028871428021</v>
      </c>
      <c r="V130" s="51">
        <v>248899.05617583822</v>
      </c>
      <c r="W130" s="51">
        <v>0</v>
      </c>
      <c r="X130" s="51">
        <v>29418.336718098777</v>
      </c>
      <c r="Y130" s="51">
        <v>15090.667488175393</v>
      </c>
      <c r="Z130" s="51">
        <v>73906.322204765413</v>
      </c>
      <c r="AA130" s="51">
        <v>1886.4623260543569</v>
      </c>
      <c r="AB130" s="51">
        <v>89314.529274752756</v>
      </c>
      <c r="AC130" s="51">
        <v>126403.8335570909</v>
      </c>
      <c r="AD130" s="51">
        <v>29168.848697934834</v>
      </c>
      <c r="AE130" s="51">
        <v>0</v>
      </c>
      <c r="AF130" s="51">
        <v>0</v>
      </c>
      <c r="AG130" s="51">
        <v>24640.253178431773</v>
      </c>
      <c r="AH130" s="51">
        <v>46852.67052129186</v>
      </c>
      <c r="AI130" s="51">
        <v>3322.0439594678337</v>
      </c>
      <c r="AJ130" s="51">
        <v>113550.18634920512</v>
      </c>
      <c r="AK130" s="51">
        <v>64723.104059011384</v>
      </c>
      <c r="AL130" s="51">
        <v>81557.629190075648</v>
      </c>
      <c r="AM130" s="51">
        <v>32091.852512871483</v>
      </c>
      <c r="AN130" s="51">
        <v>9170.41243711059</v>
      </c>
      <c r="AO130" s="51">
        <v>33594.182189925428</v>
      </c>
      <c r="AP130" s="51">
        <v>34765.913851900128</v>
      </c>
      <c r="AQ130" s="51">
        <v>7001.5849208322952</v>
      </c>
      <c r="AR130" s="51">
        <v>24269.371579704872</v>
      </c>
      <c r="AS130" s="51">
        <v>4200.7181539608291</v>
      </c>
      <c r="AT130" s="51">
        <v>10064.273682149402</v>
      </c>
      <c r="AU130" s="51">
        <v>37840.047955261805</v>
      </c>
      <c r="AV130" s="51">
        <v>52742.330946760601</v>
      </c>
      <c r="AW130" s="51">
        <v>16996.247097749154</v>
      </c>
      <c r="AX130" s="51">
        <v>45593.286383873892</v>
      </c>
      <c r="AY130" s="51">
        <v>409100.27557437588</v>
      </c>
      <c r="AZ130" s="51">
        <v>849.51490159812784</v>
      </c>
      <c r="BA130" s="51">
        <v>62848.127477401467</v>
      </c>
      <c r="BB130" s="51">
        <v>95181.352200617795</v>
      </c>
      <c r="BC130" s="51">
        <v>352108.53759435646</v>
      </c>
      <c r="BD130" s="51">
        <v>132208.77233147435</v>
      </c>
      <c r="BE130" s="51">
        <v>48156.869964272926</v>
      </c>
      <c r="BF130" s="51">
        <v>135848.70058109736</v>
      </c>
      <c r="BG130" s="51">
        <v>122614.81787511539</v>
      </c>
      <c r="BH130" s="51">
        <v>96009.895014751601</v>
      </c>
      <c r="BI130" s="51">
        <v>65832.190265009063</v>
      </c>
      <c r="BJ130" s="51">
        <v>20808.699875679449</v>
      </c>
      <c r="BK130" s="51">
        <v>50.082598284462165</v>
      </c>
      <c r="BL130" s="51">
        <v>15032.768216623219</v>
      </c>
      <c r="BM130" s="51">
        <v>22455.446689560493</v>
      </c>
      <c r="BN130" s="51">
        <v>6750.8837866699878</v>
      </c>
      <c r="BO130" s="51">
        <v>13813.373688612935</v>
      </c>
      <c r="BP130" s="51">
        <v>101961.23714053887</v>
      </c>
      <c r="BQ130" s="51">
        <v>196581.3055613153</v>
      </c>
      <c r="BR130" s="51">
        <v>28121.680062702173</v>
      </c>
      <c r="BS130" s="51">
        <v>201649.33401548627</v>
      </c>
      <c r="BT130" s="51">
        <v>30074.882483861478</v>
      </c>
      <c r="BU130" s="51">
        <v>71954.298256763606</v>
      </c>
      <c r="BV130" s="51">
        <v>76127.350617473363</v>
      </c>
      <c r="BW130" s="51">
        <v>110434.1621194894</v>
      </c>
      <c r="BX130" s="51">
        <v>69387.468344514156</v>
      </c>
      <c r="BY130" s="51">
        <v>20598.940446138757</v>
      </c>
      <c r="BZ130" s="51">
        <v>375774.16908615216</v>
      </c>
      <c r="CA130" s="51">
        <v>87130.514931225058</v>
      </c>
      <c r="CB130" s="51">
        <v>6428.699670150485</v>
      </c>
      <c r="CC130" s="51">
        <v>73273.265674092545</v>
      </c>
      <c r="CD130" s="51">
        <v>10141.161438467214</v>
      </c>
      <c r="CE130" s="51">
        <v>21612.495407881528</v>
      </c>
      <c r="CF130" s="51">
        <v>5684.5757350351032</v>
      </c>
      <c r="CG130" s="51">
        <v>18783.014865391222</v>
      </c>
      <c r="CH130" s="51">
        <v>4779.7097709881618</v>
      </c>
      <c r="CI130" s="51">
        <v>18121.953270423714</v>
      </c>
      <c r="CJ130" s="51">
        <v>7365.5663741126036</v>
      </c>
      <c r="CK130" s="51">
        <v>36504.140175551998</v>
      </c>
      <c r="CL130" s="51">
        <v>28323.807286982479</v>
      </c>
      <c r="CM130" s="51">
        <v>31940.93670962394</v>
      </c>
      <c r="CN130" s="51">
        <v>11206.894143676427</v>
      </c>
      <c r="CO130" s="51">
        <v>26582.577114749336</v>
      </c>
      <c r="CP130" s="51">
        <v>32113.817172135987</v>
      </c>
      <c r="CQ130" s="51">
        <v>238880.20571613446</v>
      </c>
      <c r="CR130" s="51">
        <v>194793.88042984516</v>
      </c>
      <c r="CS130" s="51">
        <v>25524.674843879235</v>
      </c>
      <c r="CT130" s="51">
        <v>53759.992081069839</v>
      </c>
      <c r="CU130" s="51">
        <v>37195.34317186589</v>
      </c>
      <c r="CV130" s="51">
        <v>203870.57927897814</v>
      </c>
      <c r="CW130" s="51">
        <v>110275.81756953982</v>
      </c>
      <c r="CX130" s="51">
        <v>9223.9888287912672</v>
      </c>
      <c r="CY130" s="51">
        <v>4570.2226444033722</v>
      </c>
      <c r="CZ130" s="51">
        <v>17364.107363329502</v>
      </c>
      <c r="DA130" s="51">
        <v>7126.5986196806707</v>
      </c>
      <c r="DB130" s="51">
        <v>50022.287365068274</v>
      </c>
      <c r="DC130" s="51">
        <v>1351.3623980584896</v>
      </c>
      <c r="DD130" s="51">
        <v>625470.37698810955</v>
      </c>
      <c r="DE130" s="51">
        <v>405427.31383606262</v>
      </c>
      <c r="DF130" s="51">
        <v>59745.637113280027</v>
      </c>
      <c r="DG130" s="51">
        <v>319753.18093415484</v>
      </c>
      <c r="DH130" s="51">
        <v>281062.96591096837</v>
      </c>
      <c r="DI130" s="51">
        <v>333259.27567649493</v>
      </c>
      <c r="DJ130" s="51">
        <v>221626.48902290143</v>
      </c>
      <c r="DK130" s="51">
        <v>95287.43290334678</v>
      </c>
      <c r="DL130" s="51">
        <v>3623300.7835865105</v>
      </c>
      <c r="DM130" s="51">
        <v>29540.331192426911</v>
      </c>
      <c r="DN130" s="51">
        <v>4874.6358879910231</v>
      </c>
      <c r="DO130" s="51">
        <v>162285.86011165511</v>
      </c>
      <c r="DP130" s="51">
        <v>284654.82639725722</v>
      </c>
      <c r="DQ130" s="51">
        <v>8045.9263339661284</v>
      </c>
      <c r="DR130" s="51">
        <v>121568.84209200479</v>
      </c>
      <c r="DS130" s="51">
        <v>9187.3961058061432</v>
      </c>
      <c r="DT130" s="51">
        <v>1681.8434776360402</v>
      </c>
      <c r="DU130" s="51">
        <v>268140.05310757994</v>
      </c>
      <c r="DV130" s="51">
        <v>22792.016830543904</v>
      </c>
      <c r="DW130" s="51">
        <v>335074.52097059012</v>
      </c>
      <c r="DX130" s="51">
        <v>352581.73516505852</v>
      </c>
      <c r="DY130" s="51">
        <v>82445.091592796496</v>
      </c>
      <c r="DZ130" s="51">
        <v>68745.893213011776</v>
      </c>
      <c r="EA130" s="51">
        <v>40414.150465265979</v>
      </c>
      <c r="EB130" s="51">
        <v>205148.17251834189</v>
      </c>
      <c r="EC130" s="51">
        <v>125745.67904557877</v>
      </c>
      <c r="ED130" s="51">
        <v>16871.632745680177</v>
      </c>
      <c r="EE130" s="51">
        <v>1302624.5707069561</v>
      </c>
      <c r="EF130" s="51">
        <v>169827.34805574102</v>
      </c>
      <c r="EG130" s="51">
        <v>81169.968561423899</v>
      </c>
      <c r="EH130" s="51">
        <v>33247.922281423671</v>
      </c>
      <c r="EI130" s="51">
        <v>514971.96151800931</v>
      </c>
      <c r="EJ130" s="51">
        <v>139674.99394384387</v>
      </c>
      <c r="EK130" s="51">
        <v>118968.8407923678</v>
      </c>
      <c r="EL130" s="51">
        <v>553502.23479893676</v>
      </c>
      <c r="EM130" s="51">
        <v>72748.401085926613</v>
      </c>
      <c r="EN130" s="51">
        <v>136578.92707634062</v>
      </c>
      <c r="EO130" s="51">
        <v>65623.414811527895</v>
      </c>
      <c r="EP130" s="51">
        <v>6386.5874158891047</v>
      </c>
      <c r="EQ130" s="51">
        <v>27413.793091548021</v>
      </c>
      <c r="ER130" s="51">
        <v>45343.981341687599</v>
      </c>
      <c r="ES130" s="51">
        <v>553288.22407852625</v>
      </c>
      <c r="ET130" s="51">
        <v>13848.298507676249</v>
      </c>
      <c r="EU130" s="51">
        <v>21420.735979334317</v>
      </c>
      <c r="EV130" s="51">
        <v>77452.454644207479</v>
      </c>
      <c r="EW130" s="51">
        <v>1985222.7270732448</v>
      </c>
      <c r="EX130" s="51">
        <v>530800.48896700144</v>
      </c>
      <c r="EY130" s="51">
        <v>111045.21604878032</v>
      </c>
      <c r="EZ130" s="51">
        <v>109514.37137786628</v>
      </c>
      <c r="FA130" s="51">
        <v>25224.131243654851</v>
      </c>
      <c r="FB130" s="51">
        <v>28724.599422929092</v>
      </c>
      <c r="FC130" s="51">
        <v>22367.667170893841</v>
      </c>
      <c r="FD130" s="51">
        <v>10691.569301043743</v>
      </c>
      <c r="FE130" s="51">
        <v>21963.195474590935</v>
      </c>
      <c r="FF130" s="51">
        <v>184270.20938742851</v>
      </c>
      <c r="FG130" s="51">
        <v>143166.757855256</v>
      </c>
      <c r="FH130" s="51">
        <v>33816.809584051152</v>
      </c>
      <c r="FI130" s="51">
        <v>101291.37306822118</v>
      </c>
      <c r="FJ130" s="51">
        <v>16494.983424793802</v>
      </c>
      <c r="FK130" s="58">
        <v>22987097.260045443</v>
      </c>
      <c r="FL130" s="59">
        <v>113598703.86198109</v>
      </c>
      <c r="FM130" s="62">
        <v>113598703.86198109</v>
      </c>
      <c r="FN130" s="62">
        <v>0</v>
      </c>
      <c r="FO130" s="59">
        <v>0</v>
      </c>
      <c r="FP130" s="62">
        <v>0</v>
      </c>
      <c r="FQ130" s="59">
        <v>0</v>
      </c>
      <c r="FR130" s="62">
        <v>0</v>
      </c>
      <c r="FS130" s="62">
        <v>73441163.059178293</v>
      </c>
      <c r="FT130" s="59">
        <v>73441163.059178293</v>
      </c>
      <c r="FU130" s="59">
        <v>210026964.18120483</v>
      </c>
      <c r="FW130" s="60">
        <f>+[1]Supply!FS130</f>
        <v>210026964.18120483</v>
      </c>
      <c r="FX130" s="61">
        <f t="shared" si="1"/>
        <v>0</v>
      </c>
    </row>
    <row r="131" spans="1:180" s="63" customFormat="1" ht="14.4" x14ac:dyDescent="0.3">
      <c r="A131" s="86" t="s">
        <v>156</v>
      </c>
      <c r="B131" s="43">
        <v>127</v>
      </c>
      <c r="C131" s="51">
        <v>30115.749767465433</v>
      </c>
      <c r="D131" s="51">
        <v>125.42479745823607</v>
      </c>
      <c r="E131" s="51">
        <v>596.02300517504023</v>
      </c>
      <c r="F131" s="51">
        <v>419.27506649232714</v>
      </c>
      <c r="G131" s="51">
        <v>813.05643227433143</v>
      </c>
      <c r="H131" s="51">
        <v>26184.13737320658</v>
      </c>
      <c r="I131" s="51">
        <v>234.64462701146959</v>
      </c>
      <c r="J131" s="51">
        <v>268.54463208363148</v>
      </c>
      <c r="K131" s="51">
        <v>41641.60354089566</v>
      </c>
      <c r="L131" s="51">
        <v>0</v>
      </c>
      <c r="M131" s="51">
        <v>59.329461287847721</v>
      </c>
      <c r="N131" s="51">
        <v>7510.8472144660918</v>
      </c>
      <c r="O131" s="51">
        <v>7012.0221718993807</v>
      </c>
      <c r="P131" s="51">
        <v>799.48826096382572</v>
      </c>
      <c r="Q131" s="51">
        <v>195.64780326456557</v>
      </c>
      <c r="R131" s="51">
        <v>432.46240292126919</v>
      </c>
      <c r="S131" s="51">
        <v>2275.8801955178478</v>
      </c>
      <c r="T131" s="51">
        <v>2206.6036981284356</v>
      </c>
      <c r="U131" s="51">
        <v>33.569877625693806</v>
      </c>
      <c r="V131" s="51">
        <v>17915.909526267573</v>
      </c>
      <c r="W131" s="51">
        <v>0</v>
      </c>
      <c r="X131" s="51">
        <v>422.61103135563036</v>
      </c>
      <c r="Y131" s="51">
        <v>1552.0334944558676</v>
      </c>
      <c r="Z131" s="51">
        <v>0</v>
      </c>
      <c r="AA131" s="51">
        <v>941.52596107651038</v>
      </c>
      <c r="AB131" s="51">
        <v>1809.2999336452106</v>
      </c>
      <c r="AC131" s="51">
        <v>7363.9470366213827</v>
      </c>
      <c r="AD131" s="51">
        <v>10751.981347542309</v>
      </c>
      <c r="AE131" s="51">
        <v>8939.6220868261389</v>
      </c>
      <c r="AF131" s="51">
        <v>4172.432565998145</v>
      </c>
      <c r="AG131" s="51">
        <v>739.1982966052916</v>
      </c>
      <c r="AH131" s="51">
        <v>7676.3696034974955</v>
      </c>
      <c r="AI131" s="51">
        <v>309.56137326110633</v>
      </c>
      <c r="AJ131" s="51">
        <v>0</v>
      </c>
      <c r="AK131" s="51">
        <v>2718.9711489720517</v>
      </c>
      <c r="AL131" s="51">
        <v>3134.459559282946</v>
      </c>
      <c r="AM131" s="51">
        <v>5121.2610382631565</v>
      </c>
      <c r="AN131" s="51">
        <v>1366.0637888220685</v>
      </c>
      <c r="AO131" s="51">
        <v>543.5403784758546</v>
      </c>
      <c r="AP131" s="51">
        <v>1165.3428453731765</v>
      </c>
      <c r="AQ131" s="51">
        <v>883.02256812051837</v>
      </c>
      <c r="AR131" s="51">
        <v>26849.246974022652</v>
      </c>
      <c r="AS131" s="51">
        <v>1461.8972376921538</v>
      </c>
      <c r="AT131" s="51">
        <v>1172.173246865359</v>
      </c>
      <c r="AU131" s="51">
        <v>7301.9664447819068</v>
      </c>
      <c r="AV131" s="51">
        <v>4358.0556945564931</v>
      </c>
      <c r="AW131" s="51">
        <v>1920.1174254885341</v>
      </c>
      <c r="AX131" s="51">
        <v>332.65103602456639</v>
      </c>
      <c r="AY131" s="51">
        <v>3612.1263374951195</v>
      </c>
      <c r="AZ131" s="51">
        <v>1536.2593127892521</v>
      </c>
      <c r="BA131" s="51">
        <v>2801.568131232058</v>
      </c>
      <c r="BB131" s="51">
        <v>1191.6844440336306</v>
      </c>
      <c r="BC131" s="51">
        <v>17458.55028457526</v>
      </c>
      <c r="BD131" s="51">
        <v>6848.2813248522752</v>
      </c>
      <c r="BE131" s="51">
        <v>22814.713460782648</v>
      </c>
      <c r="BF131" s="51">
        <v>7025.2382060467435</v>
      </c>
      <c r="BG131" s="51">
        <v>26188.654296438479</v>
      </c>
      <c r="BH131" s="51">
        <v>19072.341397419339</v>
      </c>
      <c r="BI131" s="51">
        <v>190.71125918106742</v>
      </c>
      <c r="BJ131" s="51">
        <v>140.60723140547452</v>
      </c>
      <c r="BK131" s="51">
        <v>60.185804344480893</v>
      </c>
      <c r="BL131" s="51">
        <v>1824.1974183443906</v>
      </c>
      <c r="BM131" s="51">
        <v>5284.2655516532932</v>
      </c>
      <c r="BN131" s="51">
        <v>4800.0087443874481</v>
      </c>
      <c r="BO131" s="51">
        <v>5483.1464119577649</v>
      </c>
      <c r="BP131" s="51">
        <v>63924.075800243045</v>
      </c>
      <c r="BQ131" s="51">
        <v>11196.024293507608</v>
      </c>
      <c r="BR131" s="51">
        <v>2195.0192400888127</v>
      </c>
      <c r="BS131" s="51">
        <v>9886.3644134883452</v>
      </c>
      <c r="BT131" s="51">
        <v>507.92488835284144</v>
      </c>
      <c r="BU131" s="51">
        <v>4713.8094896472976</v>
      </c>
      <c r="BV131" s="51">
        <v>5520.4783809663495</v>
      </c>
      <c r="BW131" s="51">
        <v>10405.132326790528</v>
      </c>
      <c r="BX131" s="51">
        <v>2016.1307668840266</v>
      </c>
      <c r="BY131" s="51">
        <v>3358.9763751439823</v>
      </c>
      <c r="BZ131" s="51">
        <v>48771.67190117007</v>
      </c>
      <c r="CA131" s="51">
        <v>37813.529679734092</v>
      </c>
      <c r="CB131" s="51">
        <v>6875.6876586611315</v>
      </c>
      <c r="CC131" s="51">
        <v>181.57548367202691</v>
      </c>
      <c r="CD131" s="51">
        <v>958.60313887366613</v>
      </c>
      <c r="CE131" s="51">
        <v>3039.2217041117037</v>
      </c>
      <c r="CF131" s="51">
        <v>438.50774339203747</v>
      </c>
      <c r="CG131" s="51">
        <v>2186.3992824387483</v>
      </c>
      <c r="CH131" s="51">
        <v>96.517998502824085</v>
      </c>
      <c r="CI131" s="51">
        <v>1471.9221045825552</v>
      </c>
      <c r="CJ131" s="51">
        <v>179.69941171633744</v>
      </c>
      <c r="CK131" s="51">
        <v>1428.687574229504</v>
      </c>
      <c r="CL131" s="51">
        <v>1535.4935604270725</v>
      </c>
      <c r="CM131" s="51">
        <v>3216.4800008989628</v>
      </c>
      <c r="CN131" s="51">
        <v>790.60649944627266</v>
      </c>
      <c r="CO131" s="51">
        <v>639.07236342228646</v>
      </c>
      <c r="CP131" s="51">
        <v>1863.2539032843508</v>
      </c>
      <c r="CQ131" s="51">
        <v>2717.4228549582031</v>
      </c>
      <c r="CR131" s="51">
        <v>26223.659801834634</v>
      </c>
      <c r="CS131" s="51">
        <v>2457.4173153793922</v>
      </c>
      <c r="CT131" s="51">
        <v>18.900720268642829</v>
      </c>
      <c r="CU131" s="51">
        <v>3803.922518412136</v>
      </c>
      <c r="CV131" s="51">
        <v>6305.6402823783692</v>
      </c>
      <c r="CW131" s="51">
        <v>5652.5648520129052</v>
      </c>
      <c r="CX131" s="51">
        <v>0</v>
      </c>
      <c r="CY131" s="51">
        <v>174.45298657644696</v>
      </c>
      <c r="CZ131" s="51">
        <v>4340.180435225674</v>
      </c>
      <c r="DA131" s="51">
        <v>2462.9173233410847</v>
      </c>
      <c r="DB131" s="51">
        <v>1589.7936646125802</v>
      </c>
      <c r="DC131" s="51">
        <v>54.96185123333197</v>
      </c>
      <c r="DD131" s="51">
        <v>35274.692278694441</v>
      </c>
      <c r="DE131" s="51">
        <v>22350.233321798351</v>
      </c>
      <c r="DF131" s="51">
        <v>546.76973791328862</v>
      </c>
      <c r="DG131" s="51">
        <v>9211.1742108931157</v>
      </c>
      <c r="DH131" s="51">
        <v>7682.1942291459354</v>
      </c>
      <c r="DI131" s="51">
        <v>7027.5514347090802</v>
      </c>
      <c r="DJ131" s="51">
        <v>21094.996690336309</v>
      </c>
      <c r="DK131" s="51">
        <v>7871.1804505362388</v>
      </c>
      <c r="DL131" s="51">
        <v>405510.54952515679</v>
      </c>
      <c r="DM131" s="51">
        <v>1691.0598763235823</v>
      </c>
      <c r="DN131" s="51">
        <v>1440.4622422774819</v>
      </c>
      <c r="DO131" s="51">
        <v>13481.878610499158</v>
      </c>
      <c r="DP131" s="51">
        <v>18009.408979239968</v>
      </c>
      <c r="DQ131" s="51">
        <v>1265.8383776146186</v>
      </c>
      <c r="DR131" s="51">
        <v>122269.89476162415</v>
      </c>
      <c r="DS131" s="51">
        <v>0</v>
      </c>
      <c r="DT131" s="51">
        <v>0</v>
      </c>
      <c r="DU131" s="51">
        <v>18035.672478683937</v>
      </c>
      <c r="DV131" s="51">
        <v>2704.902211762776</v>
      </c>
      <c r="DW131" s="51">
        <v>17656.090363256568</v>
      </c>
      <c r="DX131" s="51">
        <v>14097.726991247342</v>
      </c>
      <c r="DY131" s="51">
        <v>585353.51824041782</v>
      </c>
      <c r="DZ131" s="51">
        <v>11938.176331820514</v>
      </c>
      <c r="EA131" s="51">
        <v>5883.3940081958017</v>
      </c>
      <c r="EB131" s="51">
        <v>100607.82118464804</v>
      </c>
      <c r="EC131" s="51">
        <v>3689.329941651014</v>
      </c>
      <c r="ED131" s="51">
        <v>60209.318808379547</v>
      </c>
      <c r="EE131" s="51">
        <v>240138.22661730269</v>
      </c>
      <c r="EF131" s="51">
        <v>748.63782084432205</v>
      </c>
      <c r="EG131" s="51">
        <v>0</v>
      </c>
      <c r="EH131" s="51">
        <v>6019.9787470645851</v>
      </c>
      <c r="EI131" s="51">
        <v>31656.909145745056</v>
      </c>
      <c r="EJ131" s="51">
        <v>8176.86150634557</v>
      </c>
      <c r="EK131" s="51">
        <v>13928.868079197298</v>
      </c>
      <c r="EL131" s="51">
        <v>16266.382562762234</v>
      </c>
      <c r="EM131" s="51">
        <v>18065.369304211028</v>
      </c>
      <c r="EN131" s="51">
        <v>28307.176624801166</v>
      </c>
      <c r="EO131" s="51">
        <v>3270.3030543659465</v>
      </c>
      <c r="EP131" s="51">
        <v>603.28832130725095</v>
      </c>
      <c r="EQ131" s="51">
        <v>1033.3510098314348</v>
      </c>
      <c r="ER131" s="51">
        <v>5087.383845645053</v>
      </c>
      <c r="ES131" s="51">
        <v>1871.1169915903722</v>
      </c>
      <c r="ET131" s="51">
        <v>218.62016535225916</v>
      </c>
      <c r="EU131" s="51">
        <v>745.95751992456621</v>
      </c>
      <c r="EV131" s="51">
        <v>4773.4044156551099</v>
      </c>
      <c r="EW131" s="51">
        <v>642697.089081023</v>
      </c>
      <c r="EX131" s="51">
        <v>470180.02762009244</v>
      </c>
      <c r="EY131" s="51">
        <v>159111.70146136099</v>
      </c>
      <c r="EZ131" s="51">
        <v>44371.826062240361</v>
      </c>
      <c r="FA131" s="51">
        <v>7391.2230664717481</v>
      </c>
      <c r="FB131" s="51">
        <v>3441.0118274131923</v>
      </c>
      <c r="FC131" s="51">
        <v>33730.563093428922</v>
      </c>
      <c r="FD131" s="51">
        <v>52973.4069674497</v>
      </c>
      <c r="FE131" s="51">
        <v>1188134.272812868</v>
      </c>
      <c r="FF131" s="51">
        <v>20402.455738987192</v>
      </c>
      <c r="FG131" s="51">
        <v>71874.774382800926</v>
      </c>
      <c r="FH131" s="51">
        <v>1532.7619835969308</v>
      </c>
      <c r="FI131" s="51">
        <v>3212.1026342696323</v>
      </c>
      <c r="FJ131" s="51">
        <v>0</v>
      </c>
      <c r="FK131" s="58">
        <v>5224061.6999296537</v>
      </c>
      <c r="FL131" s="59">
        <v>5743400.1149888625</v>
      </c>
      <c r="FM131" s="62">
        <v>3350089.908300098</v>
      </c>
      <c r="FN131" s="62">
        <v>2393310.2066887645</v>
      </c>
      <c r="FO131" s="59">
        <v>0</v>
      </c>
      <c r="FP131" s="62">
        <v>0</v>
      </c>
      <c r="FQ131" s="59">
        <v>0</v>
      </c>
      <c r="FR131" s="62">
        <v>0</v>
      </c>
      <c r="FS131" s="62">
        <v>617713.96752651397</v>
      </c>
      <c r="FT131" s="59">
        <v>617713.96752651397</v>
      </c>
      <c r="FU131" s="59">
        <v>11585175.78244503</v>
      </c>
      <c r="FW131" s="60">
        <f>+[1]Supply!FS131</f>
        <v>11585175.78244503</v>
      </c>
      <c r="FX131" s="61">
        <f t="shared" si="1"/>
        <v>0</v>
      </c>
    </row>
    <row r="132" spans="1:180" s="63" customFormat="1" ht="14.4" x14ac:dyDescent="0.3">
      <c r="A132" s="86" t="s">
        <v>157</v>
      </c>
      <c r="B132" s="43">
        <v>128</v>
      </c>
      <c r="C132" s="51">
        <v>0</v>
      </c>
      <c r="D132" s="51">
        <v>7.523549032535306</v>
      </c>
      <c r="E132" s="51">
        <v>0</v>
      </c>
      <c r="F132" s="51">
        <v>0</v>
      </c>
      <c r="G132" s="51">
        <v>0</v>
      </c>
      <c r="H132" s="51">
        <v>0</v>
      </c>
      <c r="I132" s="51">
        <v>0</v>
      </c>
      <c r="J132" s="51">
        <v>553.60706765226507</v>
      </c>
      <c r="K132" s="51">
        <v>0</v>
      </c>
      <c r="L132" s="51">
        <v>0</v>
      </c>
      <c r="M132" s="51">
        <v>0</v>
      </c>
      <c r="N132" s="51">
        <v>0</v>
      </c>
      <c r="O132" s="51">
        <v>0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262.70104625250531</v>
      </c>
      <c r="W132" s="51">
        <v>0</v>
      </c>
      <c r="X132" s="51">
        <v>0</v>
      </c>
      <c r="Y132" s="5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17.561843707676466</v>
      </c>
      <c r="AE132" s="51">
        <v>0</v>
      </c>
      <c r="AF132" s="51">
        <v>0</v>
      </c>
      <c r="AG132" s="51">
        <v>0</v>
      </c>
      <c r="AH132" s="51">
        <v>5.5703768063712369</v>
      </c>
      <c r="AI132" s="51">
        <v>0</v>
      </c>
      <c r="AJ132" s="51">
        <v>0</v>
      </c>
      <c r="AK132" s="51">
        <v>0</v>
      </c>
      <c r="AL132" s="51">
        <v>19.355737294626898</v>
      </c>
      <c r="AM132" s="51">
        <v>202.99579237263961</v>
      </c>
      <c r="AN132" s="51">
        <v>2215.0841042748325</v>
      </c>
      <c r="AO132" s="51">
        <v>0</v>
      </c>
      <c r="AP132" s="51">
        <v>0</v>
      </c>
      <c r="AQ132" s="51">
        <v>0</v>
      </c>
      <c r="AR132" s="51">
        <v>33.404634163069325</v>
      </c>
      <c r="AS132" s="51">
        <v>0</v>
      </c>
      <c r="AT132" s="51">
        <v>0</v>
      </c>
      <c r="AU132" s="51">
        <v>32272.176308833721</v>
      </c>
      <c r="AV132" s="51">
        <v>9.7077215861388311</v>
      </c>
      <c r="AW132" s="51">
        <v>580.49165580156364</v>
      </c>
      <c r="AX132" s="51">
        <v>0</v>
      </c>
      <c r="AY132" s="51">
        <v>0</v>
      </c>
      <c r="AZ132" s="51">
        <v>0</v>
      </c>
      <c r="BA132" s="51">
        <v>23.947692006132304</v>
      </c>
      <c r="BB132" s="51">
        <v>0</v>
      </c>
      <c r="BC132" s="51">
        <v>419.09148147829256</v>
      </c>
      <c r="BD132" s="51">
        <v>4.0105967215256788</v>
      </c>
      <c r="BE132" s="51">
        <v>0</v>
      </c>
      <c r="BF132" s="51">
        <v>78.736348868009742</v>
      </c>
      <c r="BG132" s="51">
        <v>281.95485829989383</v>
      </c>
      <c r="BH132" s="51">
        <v>1783.316281621014</v>
      </c>
      <c r="BI132" s="51">
        <v>0</v>
      </c>
      <c r="BJ132" s="51">
        <v>0</v>
      </c>
      <c r="BK132" s="51">
        <v>0</v>
      </c>
      <c r="BL132" s="51">
        <v>0.68199107129612813</v>
      </c>
      <c r="BM132" s="51">
        <v>12.679803607038778</v>
      </c>
      <c r="BN132" s="51">
        <v>0</v>
      </c>
      <c r="BO132" s="51">
        <v>0</v>
      </c>
      <c r="BP132" s="51">
        <v>28792.860586134542</v>
      </c>
      <c r="BQ132" s="51">
        <v>6797.8174613829069</v>
      </c>
      <c r="BR132" s="51">
        <v>33.640474091539339</v>
      </c>
      <c r="BS132" s="51">
        <v>0</v>
      </c>
      <c r="BT132" s="51">
        <v>0</v>
      </c>
      <c r="BU132" s="51">
        <v>0</v>
      </c>
      <c r="BV132" s="51">
        <v>116.6130788969943</v>
      </c>
      <c r="BW132" s="51">
        <v>1138.2977816963803</v>
      </c>
      <c r="BX132" s="51">
        <v>180.44568543245649</v>
      </c>
      <c r="BY132" s="51">
        <v>0</v>
      </c>
      <c r="BZ132" s="51">
        <v>3268.0753854109253</v>
      </c>
      <c r="CA132" s="51">
        <v>32.148065863751626</v>
      </c>
      <c r="CB132" s="51">
        <v>0</v>
      </c>
      <c r="CC132" s="51">
        <v>0</v>
      </c>
      <c r="CD132" s="51">
        <v>0</v>
      </c>
      <c r="CE132" s="51">
        <v>0</v>
      </c>
      <c r="CF132" s="51">
        <v>0</v>
      </c>
      <c r="CG132" s="51">
        <v>0</v>
      </c>
      <c r="CH132" s="51">
        <v>0</v>
      </c>
      <c r="CI132" s="51">
        <v>0</v>
      </c>
      <c r="CJ132" s="51">
        <v>0</v>
      </c>
      <c r="CK132" s="51">
        <v>0</v>
      </c>
      <c r="CL132" s="51">
        <v>0</v>
      </c>
      <c r="CM132" s="51">
        <v>0</v>
      </c>
      <c r="CN132" s="51">
        <v>0</v>
      </c>
      <c r="CO132" s="51">
        <v>55.916306974399731</v>
      </c>
      <c r="CP132" s="51">
        <v>0</v>
      </c>
      <c r="CQ132" s="51">
        <v>480.5098672368037</v>
      </c>
      <c r="CR132" s="51">
        <v>136.17875612599241</v>
      </c>
      <c r="CS132" s="51">
        <v>24.259870773402099</v>
      </c>
      <c r="CT132" s="51">
        <v>0</v>
      </c>
      <c r="CU132" s="51">
        <v>0</v>
      </c>
      <c r="CV132" s="51">
        <v>0</v>
      </c>
      <c r="CW132" s="51">
        <v>0</v>
      </c>
      <c r="CX132" s="51">
        <v>0</v>
      </c>
      <c r="CY132" s="51">
        <v>0</v>
      </c>
      <c r="CZ132" s="51">
        <v>0</v>
      </c>
      <c r="DA132" s="51">
        <v>0</v>
      </c>
      <c r="DB132" s="51">
        <v>0</v>
      </c>
      <c r="DC132" s="51">
        <v>0</v>
      </c>
      <c r="DD132" s="51">
        <v>0</v>
      </c>
      <c r="DE132" s="51">
        <v>115.01878449611223</v>
      </c>
      <c r="DF132" s="51">
        <v>0</v>
      </c>
      <c r="DG132" s="51">
        <v>0</v>
      </c>
      <c r="DH132" s="51">
        <v>2.2514319548062036</v>
      </c>
      <c r="DI132" s="51">
        <v>0</v>
      </c>
      <c r="DJ132" s="51">
        <v>0.72423196350468233</v>
      </c>
      <c r="DK132" s="51">
        <v>0.85561300815633501</v>
      </c>
      <c r="DL132" s="51">
        <v>195982.11463192201</v>
      </c>
      <c r="DM132" s="51">
        <v>0</v>
      </c>
      <c r="DN132" s="51">
        <v>0</v>
      </c>
      <c r="DO132" s="51">
        <v>142.12072914085707</v>
      </c>
      <c r="DP132" s="51">
        <v>50.109591376574784</v>
      </c>
      <c r="DQ132" s="51">
        <v>0</v>
      </c>
      <c r="DR132" s="51">
        <v>0</v>
      </c>
      <c r="DS132" s="51">
        <v>0</v>
      </c>
      <c r="DT132" s="51">
        <v>0</v>
      </c>
      <c r="DU132" s="51">
        <v>102.4325322555535</v>
      </c>
      <c r="DV132" s="51">
        <v>0</v>
      </c>
      <c r="DW132" s="51">
        <v>412.3777385866041</v>
      </c>
      <c r="DX132" s="51">
        <v>259.21012175798654</v>
      </c>
      <c r="DY132" s="51">
        <v>0</v>
      </c>
      <c r="DZ132" s="51">
        <v>1189329.179763749</v>
      </c>
      <c r="EA132" s="51">
        <v>778382.51333696255</v>
      </c>
      <c r="EB132" s="51">
        <v>47630.040063362721</v>
      </c>
      <c r="EC132" s="51">
        <v>639.03428091215937</v>
      </c>
      <c r="ED132" s="51">
        <v>3112.5256122989413</v>
      </c>
      <c r="EE132" s="51">
        <v>82733.614411683724</v>
      </c>
      <c r="EF132" s="51">
        <v>0</v>
      </c>
      <c r="EG132" s="51">
        <v>0</v>
      </c>
      <c r="EH132" s="51">
        <v>0</v>
      </c>
      <c r="EI132" s="51">
        <v>17680.765691516481</v>
      </c>
      <c r="EJ132" s="51">
        <v>1.7102385110055685</v>
      </c>
      <c r="EK132" s="51">
        <v>70623.06860920685</v>
      </c>
      <c r="EL132" s="51">
        <v>4085.1992104272485</v>
      </c>
      <c r="EM132" s="51">
        <v>159.97473352391179</v>
      </c>
      <c r="EN132" s="51">
        <v>662486.86826921499</v>
      </c>
      <c r="EO132" s="51">
        <v>655.44221245958465</v>
      </c>
      <c r="EP132" s="51">
        <v>0</v>
      </c>
      <c r="EQ132" s="51">
        <v>330.52727285474117</v>
      </c>
      <c r="ER132" s="51">
        <v>150.16561109270106</v>
      </c>
      <c r="ES132" s="51">
        <v>274.01153357253071</v>
      </c>
      <c r="ET132" s="51">
        <v>0</v>
      </c>
      <c r="EU132" s="51">
        <v>3.0678926172752012</v>
      </c>
      <c r="EV132" s="51">
        <v>19842.27759620249</v>
      </c>
      <c r="EW132" s="51">
        <v>12134.003928084787</v>
      </c>
      <c r="EX132" s="51">
        <v>16469.698931542211</v>
      </c>
      <c r="EY132" s="51">
        <v>1026.3755958178817</v>
      </c>
      <c r="EZ132" s="51">
        <v>2091.771683321449</v>
      </c>
      <c r="FA132" s="51">
        <v>89.258517502107281</v>
      </c>
      <c r="FB132" s="51">
        <v>245.49243862263575</v>
      </c>
      <c r="FC132" s="51">
        <v>6021.7130812713813</v>
      </c>
      <c r="FD132" s="51">
        <v>1209.9957300300457</v>
      </c>
      <c r="FE132" s="51">
        <v>0</v>
      </c>
      <c r="FF132" s="51">
        <v>6299.215158134336</v>
      </c>
      <c r="FG132" s="51">
        <v>1893.1318983507538</v>
      </c>
      <c r="FH132" s="51">
        <v>16.714831548162209</v>
      </c>
      <c r="FI132" s="51">
        <v>8.4313759958619894</v>
      </c>
      <c r="FJ132" s="51">
        <v>0</v>
      </c>
      <c r="FK132" s="58">
        <v>3202534.3671283238</v>
      </c>
      <c r="FL132" s="59">
        <v>600708.77088582842</v>
      </c>
      <c r="FM132" s="62">
        <v>163396.89236451045</v>
      </c>
      <c r="FN132" s="62">
        <v>437311.87852131797</v>
      </c>
      <c r="FO132" s="59">
        <v>0</v>
      </c>
      <c r="FP132" s="62">
        <v>0</v>
      </c>
      <c r="FQ132" s="59">
        <v>0</v>
      </c>
      <c r="FR132" s="62">
        <v>0</v>
      </c>
      <c r="FS132" s="62">
        <v>0</v>
      </c>
      <c r="FT132" s="59">
        <v>0</v>
      </c>
      <c r="FU132" s="59">
        <v>3803243.1380141522</v>
      </c>
      <c r="FW132" s="60">
        <f>+[1]Supply!FS132</f>
        <v>3803243.1380141522</v>
      </c>
      <c r="FX132" s="61">
        <f t="shared" si="1"/>
        <v>0</v>
      </c>
    </row>
    <row r="133" spans="1:180" s="63" customFormat="1" ht="14.4" x14ac:dyDescent="0.3">
      <c r="A133" s="86" t="s">
        <v>158</v>
      </c>
      <c r="B133" s="43">
        <v>129</v>
      </c>
      <c r="C133" s="51">
        <v>171.26149864693363</v>
      </c>
      <c r="D133" s="51">
        <v>24.312940507971295</v>
      </c>
      <c r="E133" s="51">
        <v>265.65078988043541</v>
      </c>
      <c r="F133" s="51">
        <v>0</v>
      </c>
      <c r="G133" s="51">
        <v>147.81755816951053</v>
      </c>
      <c r="H133" s="51">
        <v>1873.520342764569</v>
      </c>
      <c r="I133" s="51">
        <v>0</v>
      </c>
      <c r="J133" s="51">
        <v>0</v>
      </c>
      <c r="K133" s="51">
        <v>115.05219728503801</v>
      </c>
      <c r="L133" s="51">
        <v>0</v>
      </c>
      <c r="M133" s="51">
        <v>0</v>
      </c>
      <c r="N133" s="51">
        <v>38.139490426915444</v>
      </c>
      <c r="O133" s="51">
        <v>131.13080233292777</v>
      </c>
      <c r="P133" s="51">
        <v>0</v>
      </c>
      <c r="Q133" s="51">
        <v>0</v>
      </c>
      <c r="R133" s="51">
        <v>0</v>
      </c>
      <c r="S133" s="51">
        <v>1122.2190041145061</v>
      </c>
      <c r="T133" s="51">
        <v>332.58374853931571</v>
      </c>
      <c r="U133" s="51">
        <v>46.12031870898975</v>
      </c>
      <c r="V133" s="51">
        <v>6274.5698293492078</v>
      </c>
      <c r="W133" s="51">
        <v>0</v>
      </c>
      <c r="X133" s="51">
        <v>41.170022409546128</v>
      </c>
      <c r="Y133" s="51">
        <v>230.27938129520413</v>
      </c>
      <c r="Z133" s="51">
        <v>0</v>
      </c>
      <c r="AA133" s="51">
        <v>0</v>
      </c>
      <c r="AB133" s="51">
        <v>0</v>
      </c>
      <c r="AC133" s="51">
        <v>187.80693237012568</v>
      </c>
      <c r="AD133" s="51">
        <v>0</v>
      </c>
      <c r="AE133" s="51">
        <v>0</v>
      </c>
      <c r="AF133" s="51">
        <v>0</v>
      </c>
      <c r="AG133" s="51">
        <v>1.0657252053738107</v>
      </c>
      <c r="AH133" s="51">
        <v>173.08246929410959</v>
      </c>
      <c r="AI133" s="51">
        <v>202.88205839669254</v>
      </c>
      <c r="AJ133" s="51">
        <v>0</v>
      </c>
      <c r="AK133" s="51">
        <v>263.14021451860464</v>
      </c>
      <c r="AL133" s="51">
        <v>822.83428110675129</v>
      </c>
      <c r="AM133" s="51">
        <v>3691.6764164405954</v>
      </c>
      <c r="AN133" s="51">
        <v>52102.782243421636</v>
      </c>
      <c r="AO133" s="51">
        <v>1.1145777836546327</v>
      </c>
      <c r="AP133" s="51">
        <v>160.47813493883655</v>
      </c>
      <c r="AQ133" s="51">
        <v>451.83696421918728</v>
      </c>
      <c r="AR133" s="51">
        <v>129847.89755746258</v>
      </c>
      <c r="AS133" s="51">
        <v>146.4535123901797</v>
      </c>
      <c r="AT133" s="51">
        <v>23.776954417474709</v>
      </c>
      <c r="AU133" s="51">
        <v>114183.63314765612</v>
      </c>
      <c r="AV133" s="51">
        <v>98.763530655888147</v>
      </c>
      <c r="AW133" s="51">
        <v>11679.846007075483</v>
      </c>
      <c r="AX133" s="51">
        <v>12.17208394276685</v>
      </c>
      <c r="AY133" s="51">
        <v>702.64225565526044</v>
      </c>
      <c r="AZ133" s="51">
        <v>74.51290234430023</v>
      </c>
      <c r="BA133" s="51">
        <v>1284.6528739469431</v>
      </c>
      <c r="BB133" s="51">
        <v>208.66440056949759</v>
      </c>
      <c r="BC133" s="51">
        <v>810.29075905418597</v>
      </c>
      <c r="BD133" s="51">
        <v>362.95336268484147</v>
      </c>
      <c r="BE133" s="51">
        <v>415.17127823127538</v>
      </c>
      <c r="BF133" s="51">
        <v>679.11960483252528</v>
      </c>
      <c r="BG133" s="51">
        <v>280519.47862053104</v>
      </c>
      <c r="BH133" s="51">
        <v>282.39866660919063</v>
      </c>
      <c r="BI133" s="51">
        <v>0</v>
      </c>
      <c r="BJ133" s="51">
        <v>0</v>
      </c>
      <c r="BK133" s="51">
        <v>74.568201448519162</v>
      </c>
      <c r="BL133" s="51">
        <v>64.728158440314601</v>
      </c>
      <c r="BM133" s="51">
        <v>74996.152222696386</v>
      </c>
      <c r="BN133" s="51">
        <v>88.648492552560825</v>
      </c>
      <c r="BO133" s="51">
        <v>8762.20502589022</v>
      </c>
      <c r="BP133" s="51">
        <v>62078.774389052669</v>
      </c>
      <c r="BQ133" s="51">
        <v>1405.8441518300619</v>
      </c>
      <c r="BR133" s="51">
        <v>4.0148433928344867</v>
      </c>
      <c r="BS133" s="51">
        <v>49699.982040249502</v>
      </c>
      <c r="BT133" s="51">
        <v>99.222317127567663</v>
      </c>
      <c r="BU133" s="51">
        <v>886.54960069058689</v>
      </c>
      <c r="BV133" s="51">
        <v>385.80360649057212</v>
      </c>
      <c r="BW133" s="51">
        <v>185.39472867322468</v>
      </c>
      <c r="BX133" s="51">
        <v>4073.4618011604243</v>
      </c>
      <c r="BY133" s="51">
        <v>2619.2420584114329</v>
      </c>
      <c r="BZ133" s="51">
        <v>10098.966552169644</v>
      </c>
      <c r="CA133" s="51">
        <v>11.727578466675096</v>
      </c>
      <c r="CB133" s="51">
        <v>200.16544164664964</v>
      </c>
      <c r="CC133" s="51">
        <v>7425.5921764949398</v>
      </c>
      <c r="CD133" s="51">
        <v>0</v>
      </c>
      <c r="CE133" s="51">
        <v>1560.9864497472383</v>
      </c>
      <c r="CF133" s="51">
        <v>0</v>
      </c>
      <c r="CG133" s="51">
        <v>114.54712766831344</v>
      </c>
      <c r="CH133" s="51">
        <v>679.03593082630698</v>
      </c>
      <c r="CI133" s="51">
        <v>7196.4563941758952</v>
      </c>
      <c r="CJ133" s="51">
        <v>148.07127664162448</v>
      </c>
      <c r="CK133" s="51">
        <v>655.56467422841479</v>
      </c>
      <c r="CL133" s="51">
        <v>58.440492484173227</v>
      </c>
      <c r="CM133" s="51">
        <v>0</v>
      </c>
      <c r="CN133" s="51">
        <v>773.44607827139953</v>
      </c>
      <c r="CO133" s="51">
        <v>10.814106055042602</v>
      </c>
      <c r="CP133" s="51">
        <v>40.998006434904404</v>
      </c>
      <c r="CQ133" s="51">
        <v>79.907878196937233</v>
      </c>
      <c r="CR133" s="51">
        <v>600.55226320126121</v>
      </c>
      <c r="CS133" s="51">
        <v>288.3485533698958</v>
      </c>
      <c r="CT133" s="51">
        <v>901.91584140951556</v>
      </c>
      <c r="CU133" s="51">
        <v>229.88078462982287</v>
      </c>
      <c r="CV133" s="51">
        <v>124.80402795885639</v>
      </c>
      <c r="CW133" s="51">
        <v>805.34443787882185</v>
      </c>
      <c r="CX133" s="51">
        <v>0</v>
      </c>
      <c r="CY133" s="51">
        <v>15.528257402471915</v>
      </c>
      <c r="CZ133" s="51">
        <v>362.59296565501938</v>
      </c>
      <c r="DA133" s="51">
        <v>0</v>
      </c>
      <c r="DB133" s="51">
        <v>52.056125754895376</v>
      </c>
      <c r="DC133" s="51">
        <v>0</v>
      </c>
      <c r="DD133" s="51">
        <v>2836.9486412416113</v>
      </c>
      <c r="DE133" s="51">
        <v>1497.5719580795258</v>
      </c>
      <c r="DF133" s="51">
        <v>0</v>
      </c>
      <c r="DG133" s="51">
        <v>2611.113632682519</v>
      </c>
      <c r="DH133" s="51">
        <v>1701.0958825404043</v>
      </c>
      <c r="DI133" s="51">
        <v>710.96116024842206</v>
      </c>
      <c r="DJ133" s="51">
        <v>5187.6346747139978</v>
      </c>
      <c r="DK133" s="51">
        <v>874.87821985620997</v>
      </c>
      <c r="DL133" s="51">
        <v>1353068.2559401337</v>
      </c>
      <c r="DM133" s="51">
        <v>210.52808369932964</v>
      </c>
      <c r="DN133" s="51">
        <v>0</v>
      </c>
      <c r="DO133" s="51">
        <v>2883.7919576271115</v>
      </c>
      <c r="DP133" s="51">
        <v>758.61040132426638</v>
      </c>
      <c r="DQ133" s="51">
        <v>90.943760773937043</v>
      </c>
      <c r="DR133" s="51">
        <v>88.26867049896731</v>
      </c>
      <c r="DS133" s="51">
        <v>0</v>
      </c>
      <c r="DT133" s="51">
        <v>0</v>
      </c>
      <c r="DU133" s="51">
        <v>2247.5836834329721</v>
      </c>
      <c r="DV133" s="51">
        <v>214.86418915267217</v>
      </c>
      <c r="DW133" s="51">
        <v>46465.194097346939</v>
      </c>
      <c r="DX133" s="51">
        <v>9077.7289101836286</v>
      </c>
      <c r="DY133" s="51">
        <v>113.64211029275897</v>
      </c>
      <c r="DZ133" s="51">
        <v>186498.07853276489</v>
      </c>
      <c r="EA133" s="51">
        <v>552630.49970062671</v>
      </c>
      <c r="EB133" s="51">
        <v>121904.60586796515</v>
      </c>
      <c r="EC133" s="51">
        <v>10465.570392259495</v>
      </c>
      <c r="ED133" s="51">
        <v>595.36222159603824</v>
      </c>
      <c r="EE133" s="51">
        <v>43180.567036826069</v>
      </c>
      <c r="EF133" s="51">
        <v>84.630314652645239</v>
      </c>
      <c r="EG133" s="51">
        <v>0</v>
      </c>
      <c r="EH133" s="51">
        <v>113.08617063088781</v>
      </c>
      <c r="EI133" s="51">
        <v>13130.196976417859</v>
      </c>
      <c r="EJ133" s="51">
        <v>145.73761289531367</v>
      </c>
      <c r="EK133" s="51">
        <v>2830.7541194046767</v>
      </c>
      <c r="EL133" s="51">
        <v>4844.6865395658215</v>
      </c>
      <c r="EM133" s="51">
        <v>2432.9742822980911</v>
      </c>
      <c r="EN133" s="51">
        <v>4098762.3941180003</v>
      </c>
      <c r="EO133" s="51">
        <v>450.3743740089165</v>
      </c>
      <c r="EP133" s="51">
        <v>34.874115191256458</v>
      </c>
      <c r="EQ133" s="51">
        <v>914.21496568137366</v>
      </c>
      <c r="ER133" s="51">
        <v>17142.889240351582</v>
      </c>
      <c r="ES133" s="51">
        <v>84.55533850780273</v>
      </c>
      <c r="ET133" s="51">
        <v>235.74941660611671</v>
      </c>
      <c r="EU133" s="51">
        <v>163.70708852955639</v>
      </c>
      <c r="EV133" s="51">
        <v>4031.8027232247528</v>
      </c>
      <c r="EW133" s="51">
        <v>104569.49948049294</v>
      </c>
      <c r="EX133" s="51">
        <v>7616.9030685190428</v>
      </c>
      <c r="EY133" s="51">
        <v>6859.0862092288826</v>
      </c>
      <c r="EZ133" s="51">
        <v>9486.7261899774057</v>
      </c>
      <c r="FA133" s="51">
        <v>294.74587709532193</v>
      </c>
      <c r="FB133" s="51">
        <v>2535.8401927070154</v>
      </c>
      <c r="FC133" s="51">
        <v>683.43426749494847</v>
      </c>
      <c r="FD133" s="51">
        <v>419.23860473984524</v>
      </c>
      <c r="FE133" s="51">
        <v>10111.117197409912</v>
      </c>
      <c r="FF133" s="51">
        <v>2567.07496099735</v>
      </c>
      <c r="FG133" s="51">
        <v>4711.7111885464865</v>
      </c>
      <c r="FH133" s="51">
        <v>536.92549174147985</v>
      </c>
      <c r="FI133" s="51">
        <v>694.81448824365941</v>
      </c>
      <c r="FJ133" s="51">
        <v>0</v>
      </c>
      <c r="FK133" s="58">
        <v>7490469.3348580915</v>
      </c>
      <c r="FL133" s="59">
        <v>1722989.1866713143</v>
      </c>
      <c r="FM133" s="62">
        <v>1041024.9885146143</v>
      </c>
      <c r="FN133" s="62">
        <v>681964.1981567</v>
      </c>
      <c r="FO133" s="59">
        <v>0</v>
      </c>
      <c r="FP133" s="62">
        <v>0</v>
      </c>
      <c r="FQ133" s="59">
        <v>0</v>
      </c>
      <c r="FR133" s="62">
        <v>0</v>
      </c>
      <c r="FS133" s="62">
        <v>1496555.4395897002</v>
      </c>
      <c r="FT133" s="59">
        <v>1496555.4395897002</v>
      </c>
      <c r="FU133" s="59">
        <v>10710013.961119106</v>
      </c>
      <c r="FW133" s="60">
        <f>+[1]Supply!FS133</f>
        <v>10710013.961119106</v>
      </c>
      <c r="FX133" s="61">
        <f t="shared" si="1"/>
        <v>0</v>
      </c>
    </row>
    <row r="134" spans="1:180" s="63" customFormat="1" ht="14.4" x14ac:dyDescent="0.3">
      <c r="A134" s="86" t="s">
        <v>159</v>
      </c>
      <c r="B134" s="43">
        <v>130</v>
      </c>
      <c r="C134" s="51">
        <v>452591.69550484198</v>
      </c>
      <c r="D134" s="51">
        <v>34109.93898369711</v>
      </c>
      <c r="E134" s="51">
        <v>61349.835858955783</v>
      </c>
      <c r="F134" s="51">
        <v>17943.160840213266</v>
      </c>
      <c r="G134" s="51">
        <v>23685.280895741002</v>
      </c>
      <c r="H134" s="51">
        <v>577503.25933816098</v>
      </c>
      <c r="I134" s="51">
        <v>12406.483424397737</v>
      </c>
      <c r="J134" s="51">
        <v>51231.854742473624</v>
      </c>
      <c r="K134" s="51">
        <v>121391.44187128036</v>
      </c>
      <c r="L134" s="51">
        <v>3511.8205658324655</v>
      </c>
      <c r="M134" s="51">
        <v>10278.930988171929</v>
      </c>
      <c r="N134" s="51">
        <v>15669.810884918807</v>
      </c>
      <c r="O134" s="51">
        <v>54781.980695476268</v>
      </c>
      <c r="P134" s="51">
        <v>3615.0860066980881</v>
      </c>
      <c r="Q134" s="51">
        <v>5456.188412035598</v>
      </c>
      <c r="R134" s="51">
        <v>22533.745270566087</v>
      </c>
      <c r="S134" s="51">
        <v>24031.266902324696</v>
      </c>
      <c r="T134" s="51">
        <v>37416.530273214899</v>
      </c>
      <c r="U134" s="51">
        <v>20180.196904148183</v>
      </c>
      <c r="V134" s="51">
        <v>98826.510634048915</v>
      </c>
      <c r="W134" s="51">
        <v>13069.013376936326</v>
      </c>
      <c r="X134" s="51">
        <v>7045.772851048363</v>
      </c>
      <c r="Y134" s="51">
        <v>8619.9610369979782</v>
      </c>
      <c r="Z134" s="51">
        <v>73747.668034313814</v>
      </c>
      <c r="AA134" s="51">
        <v>10844.141871776375</v>
      </c>
      <c r="AB134" s="51">
        <v>77156.551371056805</v>
      </c>
      <c r="AC134" s="51">
        <v>68331.958486506526</v>
      </c>
      <c r="AD134" s="51">
        <v>39797.368309591009</v>
      </c>
      <c r="AE134" s="51">
        <v>43117.580870972604</v>
      </c>
      <c r="AF134" s="51">
        <v>425487.99872298335</v>
      </c>
      <c r="AG134" s="51">
        <v>6191.5392657626289</v>
      </c>
      <c r="AH134" s="51">
        <v>42367.533787994289</v>
      </c>
      <c r="AI134" s="51">
        <v>3442.767282062473</v>
      </c>
      <c r="AJ134" s="51">
        <v>103058.46297671791</v>
      </c>
      <c r="AK134" s="51">
        <v>70248.547962879893</v>
      </c>
      <c r="AL134" s="51">
        <v>53647.39396961531</v>
      </c>
      <c r="AM134" s="51">
        <v>29973.762259836702</v>
      </c>
      <c r="AN134" s="51">
        <v>14773.165802016894</v>
      </c>
      <c r="AO134" s="51">
        <v>4737.4365371966651</v>
      </c>
      <c r="AP134" s="51">
        <v>16442.413216060173</v>
      </c>
      <c r="AQ134" s="51">
        <v>10025.667731351728</v>
      </c>
      <c r="AR134" s="51">
        <v>21583.036003861118</v>
      </c>
      <c r="AS134" s="51">
        <v>4936.041506388191</v>
      </c>
      <c r="AT134" s="51">
        <v>4224.1781205224261</v>
      </c>
      <c r="AU134" s="51">
        <v>22787.677693041474</v>
      </c>
      <c r="AV134" s="51">
        <v>45253.993527821127</v>
      </c>
      <c r="AW134" s="51">
        <v>14539.970869410612</v>
      </c>
      <c r="AX134" s="51">
        <v>2843.3055330896909</v>
      </c>
      <c r="AY134" s="51">
        <v>39643.770428021358</v>
      </c>
      <c r="AZ134" s="51">
        <v>2567.9167949528783</v>
      </c>
      <c r="BA134" s="51">
        <v>53797.057772576758</v>
      </c>
      <c r="BB134" s="51">
        <v>26003.545197071144</v>
      </c>
      <c r="BC134" s="51">
        <v>157833.17205265161</v>
      </c>
      <c r="BD134" s="51">
        <v>71073.273324862574</v>
      </c>
      <c r="BE134" s="51">
        <v>71046.562793587829</v>
      </c>
      <c r="BF134" s="51">
        <v>73146.189705574332</v>
      </c>
      <c r="BG134" s="51">
        <v>98545.872854863643</v>
      </c>
      <c r="BH134" s="51">
        <v>57317.824357909441</v>
      </c>
      <c r="BI134" s="51">
        <v>7040.4211539358212</v>
      </c>
      <c r="BJ134" s="51">
        <v>25571.513820592543</v>
      </c>
      <c r="BK134" s="51">
        <v>918.71333613289005</v>
      </c>
      <c r="BL134" s="51">
        <v>14092.006784920124</v>
      </c>
      <c r="BM134" s="51">
        <v>17060.318167249236</v>
      </c>
      <c r="BN134" s="51">
        <v>8534.4802716285394</v>
      </c>
      <c r="BO134" s="51">
        <v>5163.0648458928545</v>
      </c>
      <c r="BP134" s="51">
        <v>56816.883087666072</v>
      </c>
      <c r="BQ134" s="51">
        <v>38475.078737264899</v>
      </c>
      <c r="BR134" s="51">
        <v>19119.338488959806</v>
      </c>
      <c r="BS134" s="51">
        <v>77499.198604231424</v>
      </c>
      <c r="BT134" s="51">
        <v>8424.8025633208472</v>
      </c>
      <c r="BU134" s="51">
        <v>33747.150334312726</v>
      </c>
      <c r="BV134" s="51">
        <v>25834.024498780203</v>
      </c>
      <c r="BW134" s="51">
        <v>56449.613471700155</v>
      </c>
      <c r="BX134" s="51">
        <v>44405.402703536878</v>
      </c>
      <c r="BY134" s="51">
        <v>12537.888079476983</v>
      </c>
      <c r="BZ134" s="51">
        <v>206860.25698988469</v>
      </c>
      <c r="CA134" s="51">
        <v>39504.23516285279</v>
      </c>
      <c r="CB134" s="51">
        <v>59278.239216026734</v>
      </c>
      <c r="CC134" s="51">
        <v>26903.500613663258</v>
      </c>
      <c r="CD134" s="51">
        <v>5081.394819631204</v>
      </c>
      <c r="CE134" s="51">
        <v>20346.113320668715</v>
      </c>
      <c r="CF134" s="51">
        <v>8370.4658773093815</v>
      </c>
      <c r="CG134" s="51">
        <v>17699.983716908853</v>
      </c>
      <c r="CH134" s="51">
        <v>5919.2548450608729</v>
      </c>
      <c r="CI134" s="51">
        <v>9028.6840621468327</v>
      </c>
      <c r="CJ134" s="51">
        <v>7362.9886654331285</v>
      </c>
      <c r="CK134" s="51">
        <v>15308.939967962082</v>
      </c>
      <c r="CL134" s="51">
        <v>13437.9312446191</v>
      </c>
      <c r="CM134" s="51">
        <v>29711.385397517097</v>
      </c>
      <c r="CN134" s="51">
        <v>11212.842810701333</v>
      </c>
      <c r="CO134" s="51">
        <v>7022.4683865985417</v>
      </c>
      <c r="CP134" s="51">
        <v>19333.115192220346</v>
      </c>
      <c r="CQ134" s="51">
        <v>147443.78566969919</v>
      </c>
      <c r="CR134" s="51">
        <v>118951.36910701689</v>
      </c>
      <c r="CS134" s="51">
        <v>16587.173260979802</v>
      </c>
      <c r="CT134" s="51">
        <v>10910.635197295673</v>
      </c>
      <c r="CU134" s="51">
        <v>16550.174337364209</v>
      </c>
      <c r="CV134" s="51">
        <v>61912.252463509365</v>
      </c>
      <c r="CW134" s="51">
        <v>84975.92261228025</v>
      </c>
      <c r="CX134" s="51">
        <v>3161.6114097218169</v>
      </c>
      <c r="CY134" s="51">
        <v>5265.4596770365142</v>
      </c>
      <c r="CZ134" s="51">
        <v>14311.423177536959</v>
      </c>
      <c r="DA134" s="51">
        <v>14410.041114465268</v>
      </c>
      <c r="DB134" s="51">
        <v>16898.447511725346</v>
      </c>
      <c r="DC134" s="51">
        <v>674.60481684878584</v>
      </c>
      <c r="DD134" s="51">
        <v>206537.22225228249</v>
      </c>
      <c r="DE134" s="51">
        <v>153116.96714585836</v>
      </c>
      <c r="DF134" s="51">
        <v>2607.7766619771246</v>
      </c>
      <c r="DG134" s="51">
        <v>124763.71468868341</v>
      </c>
      <c r="DH134" s="51">
        <v>81022.131396886136</v>
      </c>
      <c r="DI134" s="51">
        <v>133849.0381752385</v>
      </c>
      <c r="DJ134" s="51">
        <v>170997.13899450499</v>
      </c>
      <c r="DK134" s="51">
        <v>79367.648774724657</v>
      </c>
      <c r="DL134" s="51">
        <v>2980609.5945700537</v>
      </c>
      <c r="DM134" s="51">
        <v>13584.133926071921</v>
      </c>
      <c r="DN134" s="51">
        <v>4589.4704695835853</v>
      </c>
      <c r="DO134" s="51">
        <v>150449.1659896771</v>
      </c>
      <c r="DP134" s="51">
        <v>152017.86803390205</v>
      </c>
      <c r="DQ134" s="51">
        <v>6348.1033483285955</v>
      </c>
      <c r="DR134" s="51">
        <v>68613.421330343277</v>
      </c>
      <c r="DS134" s="51">
        <v>56087.988956874826</v>
      </c>
      <c r="DT134" s="51">
        <v>10267.45960601697</v>
      </c>
      <c r="DU134" s="51">
        <v>204146.67629756662</v>
      </c>
      <c r="DV134" s="51">
        <v>87241.82480788992</v>
      </c>
      <c r="DW134" s="51">
        <v>204634.38323819404</v>
      </c>
      <c r="DX134" s="51">
        <v>332947.85671658849</v>
      </c>
      <c r="DY134" s="51">
        <v>31373.394109684046</v>
      </c>
      <c r="DZ134" s="51">
        <v>28143.625889532203</v>
      </c>
      <c r="EA134" s="51">
        <v>37533.197526253505</v>
      </c>
      <c r="EB134" s="51">
        <v>15967730.741245523</v>
      </c>
      <c r="EC134" s="51">
        <v>144028.61621814937</v>
      </c>
      <c r="ED134" s="51">
        <v>182742.81844371557</v>
      </c>
      <c r="EE134" s="51">
        <v>804086.09802715608</v>
      </c>
      <c r="EF134" s="51">
        <v>98018.416581125697</v>
      </c>
      <c r="EG134" s="51">
        <v>130935.18184661656</v>
      </c>
      <c r="EH134" s="51">
        <v>63540.062414043256</v>
      </c>
      <c r="EI134" s="51">
        <v>378750.2267441224</v>
      </c>
      <c r="EJ134" s="51">
        <v>60459.107090743033</v>
      </c>
      <c r="EK134" s="51">
        <v>51288.15106020341</v>
      </c>
      <c r="EL134" s="51">
        <v>327224.66061044461</v>
      </c>
      <c r="EM134" s="51">
        <v>34233.788338529826</v>
      </c>
      <c r="EN134" s="51">
        <v>363550.89800123143</v>
      </c>
      <c r="EO134" s="51">
        <v>112582.85536829983</v>
      </c>
      <c r="EP134" s="51">
        <v>8679.4607884474444</v>
      </c>
      <c r="EQ134" s="51">
        <v>13219.957474192006</v>
      </c>
      <c r="ER134" s="51">
        <v>29240.422829569437</v>
      </c>
      <c r="ES134" s="51">
        <v>43632.627256603555</v>
      </c>
      <c r="ET134" s="51">
        <v>21107.2121590188</v>
      </c>
      <c r="EU134" s="51">
        <v>5542.1864607756524</v>
      </c>
      <c r="EV134" s="51">
        <v>41558.026698750924</v>
      </c>
      <c r="EW134" s="51">
        <v>601714.04706175311</v>
      </c>
      <c r="EX134" s="51">
        <v>242866.19086104902</v>
      </c>
      <c r="EY134" s="51">
        <v>96950.836526366373</v>
      </c>
      <c r="EZ134" s="51">
        <v>102787.10583872622</v>
      </c>
      <c r="FA134" s="51">
        <v>7908.6741538207652</v>
      </c>
      <c r="FB134" s="51">
        <v>8713.935103615122</v>
      </c>
      <c r="FC134" s="51">
        <v>6931.9270399341358</v>
      </c>
      <c r="FD134" s="51">
        <v>6242.8622560818558</v>
      </c>
      <c r="FE134" s="51">
        <v>5821.4178879458104</v>
      </c>
      <c r="FF134" s="51">
        <v>57186.442748104957</v>
      </c>
      <c r="FG134" s="51">
        <v>43818.535173225973</v>
      </c>
      <c r="FH134" s="51">
        <v>63176.629749447289</v>
      </c>
      <c r="FI134" s="51">
        <v>65908.404847544283</v>
      </c>
      <c r="FJ134" s="51">
        <v>17277.553959915494</v>
      </c>
      <c r="FK134" s="58">
        <v>30534215.594622865</v>
      </c>
      <c r="FL134" s="59">
        <v>73397703.072880954</v>
      </c>
      <c r="FM134" s="62">
        <v>61756939.344480351</v>
      </c>
      <c r="FN134" s="62">
        <v>11640763.728400599</v>
      </c>
      <c r="FO134" s="59">
        <v>0</v>
      </c>
      <c r="FP134" s="62">
        <v>0</v>
      </c>
      <c r="FQ134" s="59">
        <v>0</v>
      </c>
      <c r="FR134" s="62">
        <v>0</v>
      </c>
      <c r="FS134" s="62">
        <v>0</v>
      </c>
      <c r="FT134" s="59">
        <v>0</v>
      </c>
      <c r="FU134" s="59">
        <v>103931918.66750382</v>
      </c>
      <c r="FW134" s="60">
        <f>+[1]Supply!FS134</f>
        <v>103931918.66750382</v>
      </c>
      <c r="FX134" s="61">
        <f t="shared" ref="FX134:FX168" si="2">+FW134-FU134</f>
        <v>0</v>
      </c>
    </row>
    <row r="135" spans="1:180" s="63" customFormat="1" ht="14.4" x14ac:dyDescent="0.3">
      <c r="A135" s="86" t="s">
        <v>160</v>
      </c>
      <c r="B135" s="43">
        <v>131</v>
      </c>
      <c r="C135" s="51">
        <v>22091.487279506466</v>
      </c>
      <c r="D135" s="51">
        <v>0</v>
      </c>
      <c r="E135" s="51">
        <v>0</v>
      </c>
      <c r="F135" s="51">
        <v>0</v>
      </c>
      <c r="G135" s="51">
        <v>192.93257437503695</v>
      </c>
      <c r="H135" s="51">
        <v>2490.135161749115</v>
      </c>
      <c r="I135" s="51">
        <v>78.052049513783146</v>
      </c>
      <c r="J135" s="51">
        <v>402.41501220719658</v>
      </c>
      <c r="K135" s="51">
        <v>6586.3372427905097</v>
      </c>
      <c r="L135" s="51">
        <v>0</v>
      </c>
      <c r="M135" s="51">
        <v>0</v>
      </c>
      <c r="N135" s="51">
        <v>306.33982978675789</v>
      </c>
      <c r="O135" s="51">
        <v>3519.1758621789249</v>
      </c>
      <c r="P135" s="51">
        <v>0</v>
      </c>
      <c r="Q135" s="51">
        <v>250.35884544546494</v>
      </c>
      <c r="R135" s="51">
        <v>0</v>
      </c>
      <c r="S135" s="51">
        <v>868.41209198899912</v>
      </c>
      <c r="T135" s="51">
        <v>3357.0604390392141</v>
      </c>
      <c r="U135" s="51">
        <v>169.87990317935515</v>
      </c>
      <c r="V135" s="51">
        <v>9708.9051528633063</v>
      </c>
      <c r="W135" s="51">
        <v>0</v>
      </c>
      <c r="X135" s="51">
        <v>482.68146264510756</v>
      </c>
      <c r="Y135" s="51">
        <v>151.37149604658657</v>
      </c>
      <c r="Z135" s="51">
        <v>0</v>
      </c>
      <c r="AA135" s="51">
        <v>0</v>
      </c>
      <c r="AB135" s="51">
        <v>0</v>
      </c>
      <c r="AC135" s="51">
        <v>2575.0225686576546</v>
      </c>
      <c r="AD135" s="51">
        <v>0</v>
      </c>
      <c r="AE135" s="51">
        <v>0</v>
      </c>
      <c r="AF135" s="51">
        <v>0</v>
      </c>
      <c r="AG135" s="51">
        <v>205.45475072611379</v>
      </c>
      <c r="AH135" s="51">
        <v>953.69740697353359</v>
      </c>
      <c r="AI135" s="51">
        <v>31.379194275927205</v>
      </c>
      <c r="AJ135" s="51">
        <v>129957.86189649298</v>
      </c>
      <c r="AK135" s="51">
        <v>2872.7822566619784</v>
      </c>
      <c r="AL135" s="51">
        <v>4620.5071497172394</v>
      </c>
      <c r="AM135" s="51">
        <v>2969.5560859575226</v>
      </c>
      <c r="AN135" s="51">
        <v>1046.9818652922554</v>
      </c>
      <c r="AO135" s="51">
        <v>15250.175249567734</v>
      </c>
      <c r="AP135" s="51">
        <v>1165.4236352140417</v>
      </c>
      <c r="AQ135" s="51">
        <v>336.57649185177138</v>
      </c>
      <c r="AR135" s="51">
        <v>601.85208184413261</v>
      </c>
      <c r="AS135" s="51">
        <v>679.20218232159618</v>
      </c>
      <c r="AT135" s="51">
        <v>194.88161915250453</v>
      </c>
      <c r="AU135" s="51">
        <v>4013.6409150867662</v>
      </c>
      <c r="AV135" s="51">
        <v>4838.3551982662593</v>
      </c>
      <c r="AW135" s="51">
        <v>267.27112796948785</v>
      </c>
      <c r="AX135" s="51">
        <v>299.29811023237318</v>
      </c>
      <c r="AY135" s="51">
        <v>2690.7359047477235</v>
      </c>
      <c r="AZ135" s="51">
        <v>383.87934071191086</v>
      </c>
      <c r="BA135" s="51">
        <v>7771.1619236122024</v>
      </c>
      <c r="BB135" s="51">
        <v>1009.7143050220614</v>
      </c>
      <c r="BC135" s="51">
        <v>24873.851144528348</v>
      </c>
      <c r="BD135" s="51">
        <v>12929.399594854054</v>
      </c>
      <c r="BE135" s="51">
        <v>8361.4656173122439</v>
      </c>
      <c r="BF135" s="51">
        <v>5031.3376141600165</v>
      </c>
      <c r="BG135" s="51">
        <v>15359.271328090254</v>
      </c>
      <c r="BH135" s="51">
        <v>11653.444680020955</v>
      </c>
      <c r="BI135" s="51">
        <v>116.08160354535927</v>
      </c>
      <c r="BJ135" s="51">
        <v>0</v>
      </c>
      <c r="BK135" s="51">
        <v>0</v>
      </c>
      <c r="BL135" s="51">
        <v>18651.128125354455</v>
      </c>
      <c r="BM135" s="51">
        <v>1374.3770302649978</v>
      </c>
      <c r="BN135" s="51">
        <v>1727.4953611322906</v>
      </c>
      <c r="BO135" s="51">
        <v>11821.160612418153</v>
      </c>
      <c r="BP135" s="51">
        <v>24047.879842224756</v>
      </c>
      <c r="BQ135" s="51">
        <v>10540.833031819026</v>
      </c>
      <c r="BR135" s="51">
        <v>4208.6534123424872</v>
      </c>
      <c r="BS135" s="51">
        <v>20212.559503065128</v>
      </c>
      <c r="BT135" s="51">
        <v>263.15959937242297</v>
      </c>
      <c r="BU135" s="51">
        <v>2678.2274251618151</v>
      </c>
      <c r="BV135" s="51">
        <v>2997.7380556274602</v>
      </c>
      <c r="BW135" s="51">
        <v>3696.7426552665443</v>
      </c>
      <c r="BX135" s="51">
        <v>13642.914780257202</v>
      </c>
      <c r="BY135" s="51">
        <v>9938.5859856331153</v>
      </c>
      <c r="BZ135" s="51">
        <v>35624.573831997433</v>
      </c>
      <c r="CA135" s="51">
        <v>179818.89143295778</v>
      </c>
      <c r="CB135" s="51">
        <v>22347.136792067606</v>
      </c>
      <c r="CC135" s="51">
        <v>2443.6129171083635</v>
      </c>
      <c r="CD135" s="51">
        <v>3807.4504715330286</v>
      </c>
      <c r="CE135" s="51">
        <v>2176.2551146339856</v>
      </c>
      <c r="CF135" s="51">
        <v>3039.5581715329427</v>
      </c>
      <c r="CG135" s="51">
        <v>2574.766063077228</v>
      </c>
      <c r="CH135" s="51">
        <v>247.30766628696892</v>
      </c>
      <c r="CI135" s="51">
        <v>258.89816561703373</v>
      </c>
      <c r="CJ135" s="51">
        <v>2056.4578358725462</v>
      </c>
      <c r="CK135" s="51">
        <v>6637.7673091930601</v>
      </c>
      <c r="CL135" s="51">
        <v>9633.3690603499854</v>
      </c>
      <c r="CM135" s="51">
        <v>282711.71966073319</v>
      </c>
      <c r="CN135" s="51">
        <v>3672.0166089452905</v>
      </c>
      <c r="CO135" s="51">
        <v>1727.4025488534335</v>
      </c>
      <c r="CP135" s="51">
        <v>1352.2591666406074</v>
      </c>
      <c r="CQ135" s="51">
        <v>75185.528923480626</v>
      </c>
      <c r="CR135" s="51">
        <v>24098.920789792272</v>
      </c>
      <c r="CS135" s="51">
        <v>3243.5551963473713</v>
      </c>
      <c r="CT135" s="51">
        <v>2761.7097799423241</v>
      </c>
      <c r="CU135" s="51">
        <v>2778.0689982490057</v>
      </c>
      <c r="CV135" s="51">
        <v>2505.3583332630706</v>
      </c>
      <c r="CW135" s="51">
        <v>4492.8642502014509</v>
      </c>
      <c r="CX135" s="51">
        <v>0</v>
      </c>
      <c r="CY135" s="51">
        <v>171.98697297716853</v>
      </c>
      <c r="CZ135" s="51">
        <v>303.57030637812625</v>
      </c>
      <c r="DA135" s="51">
        <v>157.89775779548179</v>
      </c>
      <c r="DB135" s="51">
        <v>1169.181340531135</v>
      </c>
      <c r="DC135" s="51">
        <v>191.76206938690825</v>
      </c>
      <c r="DD135" s="51">
        <v>78425.136761457368</v>
      </c>
      <c r="DE135" s="51">
        <v>9303.5075350449752</v>
      </c>
      <c r="DF135" s="51">
        <v>74.697494229080121</v>
      </c>
      <c r="DG135" s="51">
        <v>10423.355691551593</v>
      </c>
      <c r="DH135" s="51">
        <v>3834.9530047774001</v>
      </c>
      <c r="DI135" s="51">
        <v>11388.008956211674</v>
      </c>
      <c r="DJ135" s="51">
        <v>16455.010474749302</v>
      </c>
      <c r="DK135" s="51">
        <v>23796.648258067831</v>
      </c>
      <c r="DL135" s="51">
        <v>588295.06166202645</v>
      </c>
      <c r="DM135" s="51">
        <v>268.31839614922541</v>
      </c>
      <c r="DN135" s="51">
        <v>1287.1895060373815</v>
      </c>
      <c r="DO135" s="51">
        <v>7717.4236558896901</v>
      </c>
      <c r="DP135" s="51">
        <v>15823.745279957746</v>
      </c>
      <c r="DQ135" s="51">
        <v>91.919192363048552</v>
      </c>
      <c r="DR135" s="51">
        <v>1955.2745854579089</v>
      </c>
      <c r="DS135" s="51">
        <v>50065.10379128316</v>
      </c>
      <c r="DT135" s="51">
        <v>9164.9110693429393</v>
      </c>
      <c r="DU135" s="51">
        <v>58675.976698915249</v>
      </c>
      <c r="DV135" s="51">
        <v>1577.2040624945348</v>
      </c>
      <c r="DW135" s="51">
        <v>36573.380899041389</v>
      </c>
      <c r="DX135" s="51">
        <v>10236.984106043728</v>
      </c>
      <c r="DY135" s="51">
        <v>30179.058275448468</v>
      </c>
      <c r="DZ135" s="51">
        <v>9922.8020947877103</v>
      </c>
      <c r="EA135" s="51">
        <v>1591.0763051024567</v>
      </c>
      <c r="EB135" s="51">
        <v>14304800.446437104</v>
      </c>
      <c r="EC135" s="51">
        <v>2286949.3006356498</v>
      </c>
      <c r="ED135" s="51">
        <v>11661.988772200109</v>
      </c>
      <c r="EE135" s="51">
        <v>309721.99316552281</v>
      </c>
      <c r="EF135" s="51">
        <v>96768.789136486695</v>
      </c>
      <c r="EG135" s="51">
        <v>347485.71019586682</v>
      </c>
      <c r="EH135" s="51">
        <v>73984.093735981864</v>
      </c>
      <c r="EI135" s="51">
        <v>23183.397202572076</v>
      </c>
      <c r="EJ135" s="51">
        <v>78884.121998686373</v>
      </c>
      <c r="EK135" s="51">
        <v>62459.483092330447</v>
      </c>
      <c r="EL135" s="51">
        <v>45670.561258326874</v>
      </c>
      <c r="EM135" s="51">
        <v>3886.2316298885703</v>
      </c>
      <c r="EN135" s="51">
        <v>52664.699426373765</v>
      </c>
      <c r="EO135" s="51">
        <v>8128.7320539733855</v>
      </c>
      <c r="EP135" s="51">
        <v>2720.379544755951</v>
      </c>
      <c r="EQ135" s="51">
        <v>469.11130441359126</v>
      </c>
      <c r="ER135" s="51">
        <v>111823.13199654063</v>
      </c>
      <c r="ES135" s="51">
        <v>36661.311474735092</v>
      </c>
      <c r="ET135" s="51">
        <v>178.67876417235911</v>
      </c>
      <c r="EU135" s="51">
        <v>425.82799913172897</v>
      </c>
      <c r="EV135" s="51">
        <v>8802.2492451392154</v>
      </c>
      <c r="EW135" s="51">
        <v>245255.29504345168</v>
      </c>
      <c r="EX135" s="51">
        <v>95867.842938796777</v>
      </c>
      <c r="EY135" s="51">
        <v>41296.938781967736</v>
      </c>
      <c r="EZ135" s="51">
        <v>26117.027632521527</v>
      </c>
      <c r="FA135" s="51">
        <v>1168.1181327918666</v>
      </c>
      <c r="FB135" s="51">
        <v>344.00608096095965</v>
      </c>
      <c r="FC135" s="51">
        <v>1264.6673723287226</v>
      </c>
      <c r="FD135" s="51">
        <v>1455.4895181070651</v>
      </c>
      <c r="FE135" s="51">
        <v>467.58167849223321</v>
      </c>
      <c r="FF135" s="51">
        <v>6855.3185232037576</v>
      </c>
      <c r="FG135" s="51">
        <v>6835.5559389901164</v>
      </c>
      <c r="FH135" s="51">
        <v>4585.4606959711709</v>
      </c>
      <c r="FI135" s="51">
        <v>4002.0052640523618</v>
      </c>
      <c r="FJ135" s="51">
        <v>0</v>
      </c>
      <c r="FK135" s="58">
        <v>20396679.404629789</v>
      </c>
      <c r="FL135" s="59">
        <v>2532615.7879075669</v>
      </c>
      <c r="FM135" s="62">
        <v>2532615.7879075669</v>
      </c>
      <c r="FN135" s="62">
        <v>0</v>
      </c>
      <c r="FO135" s="59">
        <v>0</v>
      </c>
      <c r="FP135" s="62">
        <v>0</v>
      </c>
      <c r="FQ135" s="59">
        <v>0</v>
      </c>
      <c r="FR135" s="62">
        <v>0</v>
      </c>
      <c r="FS135" s="62">
        <v>0</v>
      </c>
      <c r="FT135" s="59">
        <v>0</v>
      </c>
      <c r="FU135" s="59">
        <v>22929295.192537356</v>
      </c>
      <c r="FW135" s="60">
        <f>+[1]Supply!FS135</f>
        <v>22929295.192537356</v>
      </c>
      <c r="FX135" s="61">
        <f t="shared" si="2"/>
        <v>0</v>
      </c>
    </row>
    <row r="136" spans="1:180" s="63" customFormat="1" ht="14.4" x14ac:dyDescent="0.3">
      <c r="A136" s="86" t="s">
        <v>161</v>
      </c>
      <c r="B136" s="43">
        <v>132</v>
      </c>
      <c r="C136" s="51">
        <v>4207.0899853502688</v>
      </c>
      <c r="D136" s="51">
        <v>119.45237706807102</v>
      </c>
      <c r="E136" s="51">
        <v>0</v>
      </c>
      <c r="F136" s="51">
        <v>0</v>
      </c>
      <c r="G136" s="51">
        <v>306.42798943221311</v>
      </c>
      <c r="H136" s="51">
        <v>659.16487640740752</v>
      </c>
      <c r="I136" s="51">
        <v>42.844145949205867</v>
      </c>
      <c r="J136" s="51">
        <v>7.8913588418400415</v>
      </c>
      <c r="K136" s="51">
        <v>34.257706657021522</v>
      </c>
      <c r="L136" s="51">
        <v>0</v>
      </c>
      <c r="M136" s="51">
        <v>148.32451977325601</v>
      </c>
      <c r="N136" s="51">
        <v>1749.9376117729537</v>
      </c>
      <c r="O136" s="51">
        <v>1489.1193881467557</v>
      </c>
      <c r="P136" s="51">
        <v>2.9976456358871433</v>
      </c>
      <c r="Q136" s="51">
        <v>0</v>
      </c>
      <c r="R136" s="51">
        <v>26.563978486447919</v>
      </c>
      <c r="S136" s="51">
        <v>225.54035653121437</v>
      </c>
      <c r="T136" s="51">
        <v>168.26836974382493</v>
      </c>
      <c r="U136" s="51">
        <v>0</v>
      </c>
      <c r="V136" s="51">
        <v>6253.9161540887817</v>
      </c>
      <c r="W136" s="51">
        <v>0</v>
      </c>
      <c r="X136" s="51">
        <v>0</v>
      </c>
      <c r="Y136" s="51">
        <v>238.84660979553223</v>
      </c>
      <c r="Z136" s="51">
        <v>0</v>
      </c>
      <c r="AA136" s="51">
        <v>0</v>
      </c>
      <c r="AB136" s="51">
        <v>979.40102129758191</v>
      </c>
      <c r="AC136" s="51">
        <v>3077.7078215635761</v>
      </c>
      <c r="AD136" s="51">
        <v>0</v>
      </c>
      <c r="AE136" s="51">
        <v>0</v>
      </c>
      <c r="AF136" s="51">
        <v>0</v>
      </c>
      <c r="AG136" s="51">
        <v>192.71582108991106</v>
      </c>
      <c r="AH136" s="51">
        <v>268.72791580178045</v>
      </c>
      <c r="AI136" s="51">
        <v>0</v>
      </c>
      <c r="AJ136" s="51">
        <v>0</v>
      </c>
      <c r="AK136" s="51">
        <v>384.51753522060193</v>
      </c>
      <c r="AL136" s="51">
        <v>401.04354443102937</v>
      </c>
      <c r="AM136" s="51">
        <v>256.45956859752772</v>
      </c>
      <c r="AN136" s="51">
        <v>220.92659161439315</v>
      </c>
      <c r="AO136" s="51">
        <v>0.63924186968175634</v>
      </c>
      <c r="AP136" s="51">
        <v>99.893416095796042</v>
      </c>
      <c r="AQ136" s="51">
        <v>1062.3191249570946</v>
      </c>
      <c r="AR136" s="51">
        <v>28411.344661343726</v>
      </c>
      <c r="AS136" s="51">
        <v>1578.7366482652076</v>
      </c>
      <c r="AT136" s="51">
        <v>131.53769982807353</v>
      </c>
      <c r="AU136" s="51">
        <v>23632.430077671201</v>
      </c>
      <c r="AV136" s="51">
        <v>10267.654133448776</v>
      </c>
      <c r="AW136" s="51">
        <v>692.781564916354</v>
      </c>
      <c r="AX136" s="51">
        <v>468.28952953483741</v>
      </c>
      <c r="AY136" s="51">
        <v>175.80035307951181</v>
      </c>
      <c r="AZ136" s="51">
        <v>778.14083042686218</v>
      </c>
      <c r="BA136" s="51">
        <v>11468.667620526499</v>
      </c>
      <c r="BB136" s="51">
        <v>625.02842080366031</v>
      </c>
      <c r="BC136" s="51">
        <v>4944.4504682060206</v>
      </c>
      <c r="BD136" s="51">
        <v>8545.417583964665</v>
      </c>
      <c r="BE136" s="51">
        <v>9602.591486002766</v>
      </c>
      <c r="BF136" s="51">
        <v>5450.1018500856599</v>
      </c>
      <c r="BG136" s="51">
        <v>50989.359854903414</v>
      </c>
      <c r="BH136" s="51">
        <v>2012.730897312882</v>
      </c>
      <c r="BI136" s="51">
        <v>653.52459873901466</v>
      </c>
      <c r="BJ136" s="51">
        <v>0</v>
      </c>
      <c r="BK136" s="51">
        <v>0</v>
      </c>
      <c r="BL136" s="51">
        <v>23765.283453880114</v>
      </c>
      <c r="BM136" s="51">
        <v>6418.2740407335687</v>
      </c>
      <c r="BN136" s="51">
        <v>811.12941395674022</v>
      </c>
      <c r="BO136" s="51">
        <v>13336.724408556469</v>
      </c>
      <c r="BP136" s="51">
        <v>21866.108777918009</v>
      </c>
      <c r="BQ136" s="51">
        <v>17096.670184308659</v>
      </c>
      <c r="BR136" s="51">
        <v>8464.4516118579577</v>
      </c>
      <c r="BS136" s="51">
        <v>9780.8225442179537</v>
      </c>
      <c r="BT136" s="51">
        <v>878.85534221771456</v>
      </c>
      <c r="BU136" s="51">
        <v>2721.7551114753333</v>
      </c>
      <c r="BV136" s="51">
        <v>3366.1669447893591</v>
      </c>
      <c r="BW136" s="51">
        <v>3381.5646963192539</v>
      </c>
      <c r="BX136" s="51">
        <v>4170.4511415487677</v>
      </c>
      <c r="BY136" s="51">
        <v>998.53478083555524</v>
      </c>
      <c r="BZ136" s="51">
        <v>28918.363269505433</v>
      </c>
      <c r="CA136" s="51">
        <v>65576.621469324658</v>
      </c>
      <c r="CB136" s="51">
        <v>0</v>
      </c>
      <c r="CC136" s="51">
        <v>0</v>
      </c>
      <c r="CD136" s="51">
        <v>0</v>
      </c>
      <c r="CE136" s="51">
        <v>2774.5675157819251</v>
      </c>
      <c r="CF136" s="51">
        <v>106.18733594293241</v>
      </c>
      <c r="CG136" s="51">
        <v>1661.3225979075728</v>
      </c>
      <c r="CH136" s="51">
        <v>0</v>
      </c>
      <c r="CI136" s="51">
        <v>518.93375317832806</v>
      </c>
      <c r="CJ136" s="51">
        <v>61.053180604157234</v>
      </c>
      <c r="CK136" s="51">
        <v>820.30823928766631</v>
      </c>
      <c r="CL136" s="51">
        <v>131.222608241974</v>
      </c>
      <c r="CM136" s="51">
        <v>7924.0250918402035</v>
      </c>
      <c r="CN136" s="51">
        <v>1417.3688357381629</v>
      </c>
      <c r="CO136" s="51">
        <v>32.560088649816535</v>
      </c>
      <c r="CP136" s="51">
        <v>782.55857043690457</v>
      </c>
      <c r="CQ136" s="51">
        <v>219.11169617349361</v>
      </c>
      <c r="CR136" s="51">
        <v>6624.820739837719</v>
      </c>
      <c r="CS136" s="51">
        <v>1088.8451363863892</v>
      </c>
      <c r="CT136" s="51">
        <v>8.9543674445530073</v>
      </c>
      <c r="CU136" s="51">
        <v>170.73124067976244</v>
      </c>
      <c r="CV136" s="51">
        <v>3470.4599814114331</v>
      </c>
      <c r="CW136" s="51">
        <v>9092.6577413661344</v>
      </c>
      <c r="CX136" s="51">
        <v>0</v>
      </c>
      <c r="CY136" s="51">
        <v>0</v>
      </c>
      <c r="CZ136" s="51">
        <v>131.07364138456546</v>
      </c>
      <c r="DA136" s="51">
        <v>2642.3805391782471</v>
      </c>
      <c r="DB136" s="51">
        <v>16780.49232948697</v>
      </c>
      <c r="DC136" s="51">
        <v>0</v>
      </c>
      <c r="DD136" s="51">
        <v>7139.6975920479617</v>
      </c>
      <c r="DE136" s="51">
        <v>5356.0548226442788</v>
      </c>
      <c r="DF136" s="51">
        <v>0</v>
      </c>
      <c r="DG136" s="51">
        <v>9138.0626360176084</v>
      </c>
      <c r="DH136" s="51">
        <v>1284.2956495330729</v>
      </c>
      <c r="DI136" s="51">
        <v>9886.8931320639149</v>
      </c>
      <c r="DJ136" s="51">
        <v>9296.5995115622591</v>
      </c>
      <c r="DK136" s="51">
        <v>1622.2847564208766</v>
      </c>
      <c r="DL136" s="51">
        <v>397737.36019388726</v>
      </c>
      <c r="DM136" s="51">
        <v>0</v>
      </c>
      <c r="DN136" s="51">
        <v>0</v>
      </c>
      <c r="DO136" s="51">
        <v>17059.439793152047</v>
      </c>
      <c r="DP136" s="51">
        <v>2302.1618264809204</v>
      </c>
      <c r="DQ136" s="51">
        <v>47.252142784971994</v>
      </c>
      <c r="DR136" s="51">
        <v>914.68347798723732</v>
      </c>
      <c r="DS136" s="51">
        <v>12601.484409671557</v>
      </c>
      <c r="DT136" s="51">
        <v>2306.8260167366243</v>
      </c>
      <c r="DU136" s="51">
        <v>42113.307534685933</v>
      </c>
      <c r="DV136" s="51">
        <v>1765.278050824242</v>
      </c>
      <c r="DW136" s="51">
        <v>11098.967946938765</v>
      </c>
      <c r="DX136" s="51">
        <v>4343.9575081410112</v>
      </c>
      <c r="DY136" s="51">
        <v>6148.4546512843699</v>
      </c>
      <c r="DZ136" s="51">
        <v>14714.071410871809</v>
      </c>
      <c r="EA136" s="51">
        <v>7417.295929203392</v>
      </c>
      <c r="EB136" s="51">
        <v>576290.363794851</v>
      </c>
      <c r="EC136" s="51">
        <v>82974.265749928702</v>
      </c>
      <c r="ED136" s="51">
        <v>103542.64998325474</v>
      </c>
      <c r="EE136" s="51">
        <v>39419.396025532762</v>
      </c>
      <c r="EF136" s="51">
        <v>0</v>
      </c>
      <c r="EG136" s="51">
        <v>0</v>
      </c>
      <c r="EH136" s="51">
        <v>19159.498775303633</v>
      </c>
      <c r="EI136" s="51">
        <v>120626.68747469017</v>
      </c>
      <c r="EJ136" s="51">
        <v>25204.194196134737</v>
      </c>
      <c r="EK136" s="51">
        <v>72750.899917320436</v>
      </c>
      <c r="EL136" s="51">
        <v>23657.247458912778</v>
      </c>
      <c r="EM136" s="51">
        <v>6445.3663402531065</v>
      </c>
      <c r="EN136" s="51">
        <v>159440.35802325114</v>
      </c>
      <c r="EO136" s="51">
        <v>10320.30559505891</v>
      </c>
      <c r="EP136" s="51">
        <v>0</v>
      </c>
      <c r="EQ136" s="51">
        <v>1178.901077594357</v>
      </c>
      <c r="ER136" s="51">
        <v>1886.6621273721073</v>
      </c>
      <c r="ES136" s="51">
        <v>3499.756862505767</v>
      </c>
      <c r="ET136" s="51">
        <v>1382.9329103404493</v>
      </c>
      <c r="EU136" s="51">
        <v>63.897648754889573</v>
      </c>
      <c r="EV136" s="51">
        <v>3391.5097764917232</v>
      </c>
      <c r="EW136" s="51">
        <v>375256.64636210515</v>
      </c>
      <c r="EX136" s="51">
        <v>90393.290427559798</v>
      </c>
      <c r="EY136" s="51">
        <v>8737.7413315814192</v>
      </c>
      <c r="EZ136" s="51">
        <v>11785.078557530451</v>
      </c>
      <c r="FA136" s="51">
        <v>1706.8317645794036</v>
      </c>
      <c r="FB136" s="51">
        <v>1324.9094573632096</v>
      </c>
      <c r="FC136" s="51">
        <v>3012.4018964505372</v>
      </c>
      <c r="FD136" s="51">
        <v>443.02382983581242</v>
      </c>
      <c r="FE136" s="51">
        <v>120.06106155016212</v>
      </c>
      <c r="FF136" s="51">
        <v>11399.895704618551</v>
      </c>
      <c r="FG136" s="51">
        <v>2684.6462407406143</v>
      </c>
      <c r="FH136" s="51">
        <v>589.14622701950577</v>
      </c>
      <c r="FI136" s="51">
        <v>4632.7209739473737</v>
      </c>
      <c r="FJ136" s="51">
        <v>0</v>
      </c>
      <c r="FK136" s="58">
        <v>2778680.7119430564</v>
      </c>
      <c r="FL136" s="59">
        <v>57770.806669197511</v>
      </c>
      <c r="FM136" s="62">
        <v>57770.806669197511</v>
      </c>
      <c r="FN136" s="62">
        <v>0</v>
      </c>
      <c r="FO136" s="59">
        <v>0</v>
      </c>
      <c r="FP136" s="62">
        <v>0</v>
      </c>
      <c r="FQ136" s="59">
        <v>0</v>
      </c>
      <c r="FR136" s="62">
        <v>0</v>
      </c>
      <c r="FS136" s="62">
        <v>0</v>
      </c>
      <c r="FT136" s="59">
        <v>0</v>
      </c>
      <c r="FU136" s="59">
        <v>2836451.5186122539</v>
      </c>
      <c r="FW136" s="60">
        <f>+[1]Supply!FS136</f>
        <v>2836451.5186122539</v>
      </c>
      <c r="FX136" s="61">
        <f t="shared" si="2"/>
        <v>0</v>
      </c>
    </row>
    <row r="137" spans="1:180" s="63" customFormat="1" ht="14.4" x14ac:dyDescent="0.3">
      <c r="A137" s="86" t="s">
        <v>162</v>
      </c>
      <c r="B137" s="43">
        <v>133</v>
      </c>
      <c r="C137" s="51">
        <v>26348.000788896825</v>
      </c>
      <c r="D137" s="51">
        <v>82565.0445132514</v>
      </c>
      <c r="E137" s="51">
        <v>1032.4959433977149</v>
      </c>
      <c r="F137" s="51">
        <v>10525.078625611071</v>
      </c>
      <c r="G137" s="51">
        <v>5009.8322183666487</v>
      </c>
      <c r="H137" s="51">
        <v>717606.50029088755</v>
      </c>
      <c r="I137" s="51">
        <v>10200.818621885252</v>
      </c>
      <c r="J137" s="51">
        <v>237394.17421786135</v>
      </c>
      <c r="K137" s="51">
        <v>439936.00151343556</v>
      </c>
      <c r="L137" s="51">
        <v>609204.05589428055</v>
      </c>
      <c r="M137" s="51">
        <v>590116.49581252062</v>
      </c>
      <c r="N137" s="51">
        <v>1569611.4061671386</v>
      </c>
      <c r="O137" s="51">
        <v>46573.184171673711</v>
      </c>
      <c r="P137" s="51">
        <v>15806.854674714708</v>
      </c>
      <c r="Q137" s="51">
        <v>5942.7784313869397</v>
      </c>
      <c r="R137" s="51">
        <v>89237.382802623295</v>
      </c>
      <c r="S137" s="51">
        <v>169761.78906123672</v>
      </c>
      <c r="T137" s="51">
        <v>258525.00727908994</v>
      </c>
      <c r="U137" s="51">
        <v>4653.9743517848001</v>
      </c>
      <c r="V137" s="51">
        <v>227306.01347619673</v>
      </c>
      <c r="W137" s="51">
        <v>23976.684888871441</v>
      </c>
      <c r="X137" s="51">
        <v>11147.773189193049</v>
      </c>
      <c r="Y137" s="51">
        <v>13134.80764002152</v>
      </c>
      <c r="Z137" s="51">
        <v>4698.0755251283763</v>
      </c>
      <c r="AA137" s="51">
        <v>2090.5479359050164</v>
      </c>
      <c r="AB137" s="51">
        <v>5637.8578429812633</v>
      </c>
      <c r="AC137" s="51">
        <v>179052.27899825826</v>
      </c>
      <c r="AD137" s="51">
        <v>240720.11749483703</v>
      </c>
      <c r="AE137" s="51">
        <v>2794784.0118791945</v>
      </c>
      <c r="AF137" s="51">
        <v>1645755.132460661</v>
      </c>
      <c r="AG137" s="51">
        <v>112148.8992639495</v>
      </c>
      <c r="AH137" s="51">
        <v>221268.86936295909</v>
      </c>
      <c r="AI137" s="51">
        <v>1055.1216469628905</v>
      </c>
      <c r="AJ137" s="51">
        <v>12455.780337923239</v>
      </c>
      <c r="AK137" s="51">
        <v>322121.65355117945</v>
      </c>
      <c r="AL137" s="51">
        <v>1261804.4442398164</v>
      </c>
      <c r="AM137" s="51">
        <v>364359.05252294306</v>
      </c>
      <c r="AN137" s="51">
        <v>8967.6123673582497</v>
      </c>
      <c r="AO137" s="51">
        <v>12582.00202208514</v>
      </c>
      <c r="AP137" s="51">
        <v>175127.44275967023</v>
      </c>
      <c r="AQ137" s="51">
        <v>60618.434020223307</v>
      </c>
      <c r="AR137" s="51">
        <v>446352.8003105807</v>
      </c>
      <c r="AS137" s="51">
        <v>70220.325862232305</v>
      </c>
      <c r="AT137" s="51">
        <v>37517.406461562765</v>
      </c>
      <c r="AU137" s="51">
        <v>157207.04105665218</v>
      </c>
      <c r="AV137" s="51">
        <v>322362.52487611334</v>
      </c>
      <c r="AW137" s="51">
        <v>26013.304987236948</v>
      </c>
      <c r="AX137" s="51">
        <v>19377.163705137733</v>
      </c>
      <c r="AY137" s="51">
        <v>149034.98106421481</v>
      </c>
      <c r="AZ137" s="51">
        <v>40459.143012227214</v>
      </c>
      <c r="BA137" s="51">
        <v>1162330.7817080333</v>
      </c>
      <c r="BB137" s="51">
        <v>575718.39850342693</v>
      </c>
      <c r="BC137" s="51">
        <v>2177641.4466493274</v>
      </c>
      <c r="BD137" s="51">
        <v>1123636.881549014</v>
      </c>
      <c r="BE137" s="51">
        <v>524500.21075775102</v>
      </c>
      <c r="BF137" s="51">
        <v>888983.77197826549</v>
      </c>
      <c r="BG137" s="51">
        <v>2363622.0057067075</v>
      </c>
      <c r="BH137" s="51">
        <v>1743198.6400671401</v>
      </c>
      <c r="BI137" s="51">
        <v>170182.77138846245</v>
      </c>
      <c r="BJ137" s="51">
        <v>973228.99208136974</v>
      </c>
      <c r="BK137" s="51">
        <v>3887.9082952544991</v>
      </c>
      <c r="BL137" s="51">
        <v>132898.1446463422</v>
      </c>
      <c r="BM137" s="51">
        <v>122194.8700771224</v>
      </c>
      <c r="BN137" s="51">
        <v>54356.52825218338</v>
      </c>
      <c r="BO137" s="51">
        <v>59807.79530514939</v>
      </c>
      <c r="BP137" s="51">
        <v>329372.81548794545</v>
      </c>
      <c r="BQ137" s="51">
        <v>200764.91747115212</v>
      </c>
      <c r="BR137" s="51">
        <v>417683.84251055174</v>
      </c>
      <c r="BS137" s="51">
        <v>1160243.0618414935</v>
      </c>
      <c r="BT137" s="51">
        <v>66875.219547390792</v>
      </c>
      <c r="BU137" s="51">
        <v>206538.1926060183</v>
      </c>
      <c r="BV137" s="51">
        <v>457779.05987364653</v>
      </c>
      <c r="BW137" s="51">
        <v>482911.24812104169</v>
      </c>
      <c r="BX137" s="51">
        <v>541975.09960490838</v>
      </c>
      <c r="BY137" s="51">
        <v>117792.57130614977</v>
      </c>
      <c r="BZ137" s="51">
        <v>2204572.0892259269</v>
      </c>
      <c r="CA137" s="51">
        <v>309984.462854265</v>
      </c>
      <c r="CB137" s="51">
        <v>18866.140426753958</v>
      </c>
      <c r="CC137" s="51">
        <v>50797.907449131373</v>
      </c>
      <c r="CD137" s="51">
        <v>78558.287427579111</v>
      </c>
      <c r="CE137" s="51">
        <v>95171.680385633925</v>
      </c>
      <c r="CF137" s="51">
        <v>186800.23382102841</v>
      </c>
      <c r="CG137" s="51">
        <v>235957.8563134899</v>
      </c>
      <c r="CH137" s="51">
        <v>262167.00754182943</v>
      </c>
      <c r="CI137" s="51">
        <v>135143.67321009561</v>
      </c>
      <c r="CJ137" s="51">
        <v>40449.309340523992</v>
      </c>
      <c r="CK137" s="51">
        <v>287193.56375343102</v>
      </c>
      <c r="CL137" s="51">
        <v>202213.43762284904</v>
      </c>
      <c r="CM137" s="51">
        <v>137582.87275812787</v>
      </c>
      <c r="CN137" s="51">
        <v>90972.262228557505</v>
      </c>
      <c r="CO137" s="51">
        <v>495514.99248402612</v>
      </c>
      <c r="CP137" s="51">
        <v>30554.829808368857</v>
      </c>
      <c r="CQ137" s="51">
        <v>7390325.4118939238</v>
      </c>
      <c r="CR137" s="51">
        <v>1348651.539679812</v>
      </c>
      <c r="CS137" s="51">
        <v>155987.71596371193</v>
      </c>
      <c r="CT137" s="51">
        <v>45356.325133122438</v>
      </c>
      <c r="CU137" s="51">
        <v>135608.94361914514</v>
      </c>
      <c r="CV137" s="51">
        <v>1079009.7634884326</v>
      </c>
      <c r="CW137" s="51">
        <v>163418.07519026546</v>
      </c>
      <c r="CX137" s="51">
        <v>10151.865708221758</v>
      </c>
      <c r="CY137" s="51">
        <v>6590.8016008775248</v>
      </c>
      <c r="CZ137" s="51">
        <v>95250.994489614532</v>
      </c>
      <c r="DA137" s="51">
        <v>22608.893923760446</v>
      </c>
      <c r="DB137" s="51">
        <v>52428.708640435529</v>
      </c>
      <c r="DC137" s="51">
        <v>772.99730286568195</v>
      </c>
      <c r="DD137" s="51">
        <v>3554243.6332797282</v>
      </c>
      <c r="DE137" s="51">
        <v>1732411.7512671154</v>
      </c>
      <c r="DF137" s="51">
        <v>481530.78895123774</v>
      </c>
      <c r="DG137" s="51">
        <v>1568677.4126057464</v>
      </c>
      <c r="DH137" s="51">
        <v>903000.20409150596</v>
      </c>
      <c r="DI137" s="51">
        <v>1955928.947055446</v>
      </c>
      <c r="DJ137" s="51">
        <v>1281546.7436602628</v>
      </c>
      <c r="DK137" s="51">
        <v>285260.61853623699</v>
      </c>
      <c r="DL137" s="51">
        <v>23859714.786498874</v>
      </c>
      <c r="DM137" s="51">
        <v>16917.853427675876</v>
      </c>
      <c r="DN137" s="51">
        <v>2275.071655087439</v>
      </c>
      <c r="DO137" s="51">
        <v>487789.32159070764</v>
      </c>
      <c r="DP137" s="51">
        <v>447431.02579820977</v>
      </c>
      <c r="DQ137" s="51">
        <v>15088.604835260099</v>
      </c>
      <c r="DR137" s="51">
        <v>290145.41318074387</v>
      </c>
      <c r="DS137" s="51">
        <v>1318162.5022267669</v>
      </c>
      <c r="DT137" s="51">
        <v>241302.64781263235</v>
      </c>
      <c r="DU137" s="51">
        <v>462986.16046724957</v>
      </c>
      <c r="DV137" s="51">
        <v>49972.758222413868</v>
      </c>
      <c r="DW137" s="51">
        <v>1008331.5215213636</v>
      </c>
      <c r="DX137" s="51">
        <v>3649306.4623198742</v>
      </c>
      <c r="DY137" s="51">
        <v>74452.17220564693</v>
      </c>
      <c r="DZ137" s="51">
        <v>42354.741304753312</v>
      </c>
      <c r="EA137" s="51">
        <v>29371.051736633719</v>
      </c>
      <c r="EB137" s="51">
        <v>363992.20755119994</v>
      </c>
      <c r="EC137" s="51">
        <v>114459.31686483395</v>
      </c>
      <c r="ED137" s="51">
        <v>22608.514924927204</v>
      </c>
      <c r="EE137" s="51">
        <v>56843186.403449826</v>
      </c>
      <c r="EF137" s="51">
        <v>2728357.5891730082</v>
      </c>
      <c r="EG137" s="51">
        <v>173287.27310384312</v>
      </c>
      <c r="EH137" s="51">
        <v>1099628.6489371655</v>
      </c>
      <c r="EI137" s="51">
        <v>1904770.9070946432</v>
      </c>
      <c r="EJ137" s="51">
        <v>73425.44026630107</v>
      </c>
      <c r="EK137" s="51">
        <v>197192.63985826954</v>
      </c>
      <c r="EL137" s="51">
        <v>437190.39534813259</v>
      </c>
      <c r="EM137" s="51">
        <v>27683.750799220976</v>
      </c>
      <c r="EN137" s="51">
        <v>194856.68059397984</v>
      </c>
      <c r="EO137" s="51">
        <v>76356.250207451623</v>
      </c>
      <c r="EP137" s="51">
        <v>6126.1683543964446</v>
      </c>
      <c r="EQ137" s="51">
        <v>48671.849899350156</v>
      </c>
      <c r="ER137" s="51">
        <v>30901.333306256882</v>
      </c>
      <c r="ES137" s="51">
        <v>334941.65726251091</v>
      </c>
      <c r="ET137" s="51">
        <v>17873.477660573713</v>
      </c>
      <c r="EU137" s="51">
        <v>7199.3334968214531</v>
      </c>
      <c r="EV137" s="51">
        <v>53815.818943663646</v>
      </c>
      <c r="EW137" s="51">
        <v>569359.0919900852</v>
      </c>
      <c r="EX137" s="51">
        <v>397851.10536021041</v>
      </c>
      <c r="EY137" s="51">
        <v>77152.527962717752</v>
      </c>
      <c r="EZ137" s="51">
        <v>156539.25710083655</v>
      </c>
      <c r="FA137" s="51">
        <v>5365.8491871832384</v>
      </c>
      <c r="FB137" s="51">
        <v>5221.9938402930647</v>
      </c>
      <c r="FC137" s="51">
        <v>6453.6916428763789</v>
      </c>
      <c r="FD137" s="51">
        <v>3125.4866917566583</v>
      </c>
      <c r="FE137" s="51">
        <v>22879.124658807821</v>
      </c>
      <c r="FF137" s="51">
        <v>137648.4715111205</v>
      </c>
      <c r="FG137" s="51">
        <v>84090.349229961532</v>
      </c>
      <c r="FH137" s="51">
        <v>24921.599611434969</v>
      </c>
      <c r="FI137" s="51">
        <v>520120.38861356833</v>
      </c>
      <c r="FJ137" s="51">
        <v>3185.904543794913</v>
      </c>
      <c r="FK137" s="58">
        <v>155814838.69205618</v>
      </c>
      <c r="FL137" s="59">
        <v>58268378.014353596</v>
      </c>
      <c r="FM137" s="62">
        <v>58268378.014353596</v>
      </c>
      <c r="FN137" s="62">
        <v>0</v>
      </c>
      <c r="FO137" s="59">
        <v>0</v>
      </c>
      <c r="FP137" s="62">
        <v>0</v>
      </c>
      <c r="FQ137" s="59">
        <v>0</v>
      </c>
      <c r="FR137" s="62">
        <v>0</v>
      </c>
      <c r="FS137" s="62">
        <v>14539188.121007601</v>
      </c>
      <c r="FT137" s="59">
        <v>14539188.121007601</v>
      </c>
      <c r="FU137" s="59">
        <v>228622404.82741737</v>
      </c>
      <c r="FW137" s="60">
        <f>+[1]Supply!FS137</f>
        <v>228622404.82741737</v>
      </c>
      <c r="FX137" s="61">
        <f t="shared" si="2"/>
        <v>0</v>
      </c>
    </row>
    <row r="138" spans="1:180" s="63" customFormat="1" ht="14.4" x14ac:dyDescent="0.3">
      <c r="A138" s="86" t="s">
        <v>163</v>
      </c>
      <c r="B138" s="43">
        <v>134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51">
        <v>0</v>
      </c>
      <c r="I138" s="51">
        <v>0</v>
      </c>
      <c r="J138" s="51">
        <v>0</v>
      </c>
      <c r="K138" s="51">
        <v>0</v>
      </c>
      <c r="L138" s="51">
        <v>0</v>
      </c>
      <c r="M138" s="51">
        <v>0</v>
      </c>
      <c r="N138" s="51">
        <v>0</v>
      </c>
      <c r="O138" s="51">
        <v>0</v>
      </c>
      <c r="P138" s="51">
        <v>0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  <c r="X138" s="51">
        <v>217.23999015654093</v>
      </c>
      <c r="Y138" s="5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1037.5722243050513</v>
      </c>
      <c r="AH138" s="51">
        <v>533.28082992828422</v>
      </c>
      <c r="AI138" s="51">
        <v>0</v>
      </c>
      <c r="AJ138" s="51">
        <v>0</v>
      </c>
      <c r="AK138" s="51">
        <v>0</v>
      </c>
      <c r="AL138" s="51">
        <v>0</v>
      </c>
      <c r="AM138" s="51">
        <v>0</v>
      </c>
      <c r="AN138" s="51">
        <v>0</v>
      </c>
      <c r="AO138" s="51">
        <v>0</v>
      </c>
      <c r="AP138" s="51">
        <v>0</v>
      </c>
      <c r="AQ138" s="51">
        <v>0</v>
      </c>
      <c r="AR138" s="51">
        <v>0</v>
      </c>
      <c r="AS138" s="51">
        <v>0</v>
      </c>
      <c r="AT138" s="51">
        <v>27.255599039200245</v>
      </c>
      <c r="AU138" s="51">
        <v>0</v>
      </c>
      <c r="AV138" s="51">
        <v>0</v>
      </c>
      <c r="AW138" s="51">
        <v>0</v>
      </c>
      <c r="AX138" s="51">
        <v>0</v>
      </c>
      <c r="AY138" s="51">
        <v>97.666757465090981</v>
      </c>
      <c r="AZ138" s="51">
        <v>0</v>
      </c>
      <c r="BA138" s="51">
        <v>0</v>
      </c>
      <c r="BB138" s="51">
        <v>1670.9611380771955</v>
      </c>
      <c r="BC138" s="51">
        <v>0</v>
      </c>
      <c r="BD138" s="51">
        <v>206.37673043573949</v>
      </c>
      <c r="BE138" s="51">
        <v>0</v>
      </c>
      <c r="BF138" s="51">
        <v>0</v>
      </c>
      <c r="BG138" s="51">
        <v>0</v>
      </c>
      <c r="BH138" s="51">
        <v>0</v>
      </c>
      <c r="BI138" s="51">
        <v>0</v>
      </c>
      <c r="BJ138" s="51">
        <v>0</v>
      </c>
      <c r="BK138" s="51">
        <v>0</v>
      </c>
      <c r="BL138" s="51">
        <v>0</v>
      </c>
      <c r="BM138" s="51">
        <v>0</v>
      </c>
      <c r="BN138" s="51">
        <v>0</v>
      </c>
      <c r="BO138" s="51">
        <v>0</v>
      </c>
      <c r="BP138" s="51">
        <v>0</v>
      </c>
      <c r="BQ138" s="51">
        <v>0</v>
      </c>
      <c r="BR138" s="51">
        <v>0</v>
      </c>
      <c r="BS138" s="51">
        <v>1917.8000976898086</v>
      </c>
      <c r="BT138" s="51">
        <v>0</v>
      </c>
      <c r="BU138" s="51">
        <v>0</v>
      </c>
      <c r="BV138" s="51">
        <v>40.480945186553868</v>
      </c>
      <c r="BW138" s="51">
        <v>25.701275573958444</v>
      </c>
      <c r="BX138" s="51">
        <v>0</v>
      </c>
      <c r="BY138" s="51">
        <v>0</v>
      </c>
      <c r="BZ138" s="51">
        <v>703.3876203924882</v>
      </c>
      <c r="CA138" s="51">
        <v>1.6249896929526479</v>
      </c>
      <c r="CB138" s="51">
        <v>0</v>
      </c>
      <c r="CC138" s="51">
        <v>0</v>
      </c>
      <c r="CD138" s="51">
        <v>0</v>
      </c>
      <c r="CE138" s="51">
        <v>0</v>
      </c>
      <c r="CF138" s="51">
        <v>0</v>
      </c>
      <c r="CG138" s="51">
        <v>0</v>
      </c>
      <c r="CH138" s="51">
        <v>0</v>
      </c>
      <c r="CI138" s="51">
        <v>0</v>
      </c>
      <c r="CJ138" s="51">
        <v>0</v>
      </c>
      <c r="CK138" s="51">
        <v>0</v>
      </c>
      <c r="CL138" s="51">
        <v>0</v>
      </c>
      <c r="CM138" s="51">
        <v>1010.3302845567119</v>
      </c>
      <c r="CN138" s="51">
        <v>0</v>
      </c>
      <c r="CO138" s="51">
        <v>0</v>
      </c>
      <c r="CP138" s="51">
        <v>0</v>
      </c>
      <c r="CQ138" s="51">
        <v>0</v>
      </c>
      <c r="CR138" s="51">
        <v>57.750344436500399</v>
      </c>
      <c r="CS138" s="51">
        <v>0</v>
      </c>
      <c r="CT138" s="51">
        <v>0</v>
      </c>
      <c r="CU138" s="51">
        <v>80.805560776127393</v>
      </c>
      <c r="CV138" s="51">
        <v>0</v>
      </c>
      <c r="CW138" s="51">
        <v>2108.9592241886512</v>
      </c>
      <c r="CX138" s="51">
        <v>0</v>
      </c>
      <c r="CY138" s="51">
        <v>0</v>
      </c>
      <c r="CZ138" s="51">
        <v>0</v>
      </c>
      <c r="DA138" s="51">
        <v>0</v>
      </c>
      <c r="DB138" s="51">
        <v>0</v>
      </c>
      <c r="DC138" s="51">
        <v>0</v>
      </c>
      <c r="DD138" s="51">
        <v>0</v>
      </c>
      <c r="DE138" s="51">
        <v>52.736401307387972</v>
      </c>
      <c r="DF138" s="51">
        <v>0</v>
      </c>
      <c r="DG138" s="51">
        <v>1290.3599540221107</v>
      </c>
      <c r="DH138" s="51">
        <v>799.73059959809234</v>
      </c>
      <c r="DI138" s="51">
        <v>309.53245698403191</v>
      </c>
      <c r="DJ138" s="51">
        <v>60.587221270181388</v>
      </c>
      <c r="DK138" s="51">
        <v>0</v>
      </c>
      <c r="DL138" s="51">
        <v>2819.205905180138</v>
      </c>
      <c r="DM138" s="51">
        <v>0</v>
      </c>
      <c r="DN138" s="51">
        <v>0</v>
      </c>
      <c r="DO138" s="51">
        <v>457.95031725832848</v>
      </c>
      <c r="DP138" s="51">
        <v>3131.3989631130157</v>
      </c>
      <c r="DQ138" s="51">
        <v>0</v>
      </c>
      <c r="DR138" s="51">
        <v>797.77555093134936</v>
      </c>
      <c r="DS138" s="51">
        <v>0</v>
      </c>
      <c r="DT138" s="51">
        <v>0</v>
      </c>
      <c r="DU138" s="51">
        <v>55.504670199473736</v>
      </c>
      <c r="DV138" s="51">
        <v>0</v>
      </c>
      <c r="DW138" s="51">
        <v>0</v>
      </c>
      <c r="DX138" s="51">
        <v>0</v>
      </c>
      <c r="DY138" s="51">
        <v>0</v>
      </c>
      <c r="DZ138" s="51">
        <v>16.930417140368995</v>
      </c>
      <c r="EA138" s="51">
        <v>0</v>
      </c>
      <c r="EB138" s="51">
        <v>0</v>
      </c>
      <c r="EC138" s="51">
        <v>0</v>
      </c>
      <c r="ED138" s="51">
        <v>0</v>
      </c>
      <c r="EE138" s="51">
        <v>0</v>
      </c>
      <c r="EF138" s="51">
        <v>6641.4015822386173</v>
      </c>
      <c r="EG138" s="51">
        <v>0</v>
      </c>
      <c r="EH138" s="51">
        <v>0</v>
      </c>
      <c r="EI138" s="51">
        <v>0</v>
      </c>
      <c r="EJ138" s="51">
        <v>0</v>
      </c>
      <c r="EK138" s="51">
        <v>0</v>
      </c>
      <c r="EL138" s="51">
        <v>345.13397780541698</v>
      </c>
      <c r="EM138" s="51">
        <v>0</v>
      </c>
      <c r="EN138" s="51">
        <v>0</v>
      </c>
      <c r="EO138" s="51">
        <v>0</v>
      </c>
      <c r="EP138" s="51">
        <v>0</v>
      </c>
      <c r="EQ138" s="51">
        <v>0</v>
      </c>
      <c r="ER138" s="51">
        <v>189.23144498082874</v>
      </c>
      <c r="ES138" s="51">
        <v>2672.5524492642207</v>
      </c>
      <c r="ET138" s="51">
        <v>0</v>
      </c>
      <c r="EU138" s="51">
        <v>0</v>
      </c>
      <c r="EV138" s="51">
        <v>0</v>
      </c>
      <c r="EW138" s="51">
        <v>0</v>
      </c>
      <c r="EX138" s="51">
        <v>0</v>
      </c>
      <c r="EY138" s="51">
        <v>0</v>
      </c>
      <c r="EZ138" s="51">
        <v>0</v>
      </c>
      <c r="FA138" s="51">
        <v>0</v>
      </c>
      <c r="FB138" s="51">
        <v>0</v>
      </c>
      <c r="FC138" s="51">
        <v>17.37878201570431</v>
      </c>
      <c r="FD138" s="51">
        <v>0</v>
      </c>
      <c r="FE138" s="51">
        <v>0</v>
      </c>
      <c r="FF138" s="51">
        <v>126.82925436634302</v>
      </c>
      <c r="FG138" s="51">
        <v>0</v>
      </c>
      <c r="FH138" s="51">
        <v>0</v>
      </c>
      <c r="FI138" s="51">
        <v>0</v>
      </c>
      <c r="FJ138" s="51">
        <v>0</v>
      </c>
      <c r="FK138" s="58">
        <v>29521.433559576468</v>
      </c>
      <c r="FL138" s="59">
        <v>17004562.040935159</v>
      </c>
      <c r="FM138" s="62">
        <v>17004562.040935159</v>
      </c>
      <c r="FN138" s="62">
        <v>0</v>
      </c>
      <c r="FO138" s="59">
        <v>0</v>
      </c>
      <c r="FP138" s="62">
        <v>0</v>
      </c>
      <c r="FQ138" s="59">
        <v>0</v>
      </c>
      <c r="FR138" s="62">
        <v>0</v>
      </c>
      <c r="FS138" s="62">
        <v>1025061.9473734681</v>
      </c>
      <c r="FT138" s="59">
        <v>1025061.9473734681</v>
      </c>
      <c r="FU138" s="59">
        <v>18059145.421868205</v>
      </c>
      <c r="FW138" s="60">
        <f>+[1]Supply!FS138</f>
        <v>18059145.421868205</v>
      </c>
      <c r="FX138" s="61">
        <f t="shared" si="2"/>
        <v>0</v>
      </c>
    </row>
    <row r="139" spans="1:180" s="63" customFormat="1" ht="14.4" x14ac:dyDescent="0.3">
      <c r="A139" s="86" t="s">
        <v>164</v>
      </c>
      <c r="B139" s="43">
        <v>135</v>
      </c>
      <c r="C139" s="51">
        <v>197333.54083808456</v>
      </c>
      <c r="D139" s="51">
        <v>1971.7560899447299</v>
      </c>
      <c r="E139" s="51">
        <v>1022.375679329412</v>
      </c>
      <c r="F139" s="51">
        <v>135.24928939389639</v>
      </c>
      <c r="G139" s="51">
        <v>9263.1265900166618</v>
      </c>
      <c r="H139" s="51">
        <v>40518.558869934051</v>
      </c>
      <c r="I139" s="51">
        <v>2741.8610152242663</v>
      </c>
      <c r="J139" s="51">
        <v>9917.2257092420296</v>
      </c>
      <c r="K139" s="51">
        <v>262499.03758025885</v>
      </c>
      <c r="L139" s="51">
        <v>0</v>
      </c>
      <c r="M139" s="51">
        <v>0</v>
      </c>
      <c r="N139" s="51">
        <v>43936.584370444762</v>
      </c>
      <c r="O139" s="51">
        <v>14439.659988037849</v>
      </c>
      <c r="P139" s="51">
        <v>1003.4582016421472</v>
      </c>
      <c r="Q139" s="51">
        <v>971.11451721839239</v>
      </c>
      <c r="R139" s="51">
        <v>0</v>
      </c>
      <c r="S139" s="51">
        <v>44954.860998048825</v>
      </c>
      <c r="T139" s="51">
        <v>31245.899360899941</v>
      </c>
      <c r="U139" s="51">
        <v>606.48576552510588</v>
      </c>
      <c r="V139" s="51">
        <v>16370.045835679457</v>
      </c>
      <c r="W139" s="51">
        <v>550.66076801315</v>
      </c>
      <c r="X139" s="51">
        <v>3698.1817962550781</v>
      </c>
      <c r="Y139" s="51">
        <v>7078.193846299484</v>
      </c>
      <c r="Z139" s="51">
        <v>176.28241161289023</v>
      </c>
      <c r="AA139" s="51">
        <v>75.049307409645451</v>
      </c>
      <c r="AB139" s="51">
        <v>359690.19012756279</v>
      </c>
      <c r="AC139" s="51">
        <v>30272.079665936701</v>
      </c>
      <c r="AD139" s="51">
        <v>461933.16639161872</v>
      </c>
      <c r="AE139" s="51">
        <v>3170174.0281121694</v>
      </c>
      <c r="AF139" s="51">
        <v>155005.8751445646</v>
      </c>
      <c r="AG139" s="51">
        <v>12900.997050243297</v>
      </c>
      <c r="AH139" s="51">
        <v>48402.687794827609</v>
      </c>
      <c r="AI139" s="51">
        <v>282.89973160157791</v>
      </c>
      <c r="AJ139" s="51">
        <v>15030.034232238799</v>
      </c>
      <c r="AK139" s="51">
        <v>8033.5874531937916</v>
      </c>
      <c r="AL139" s="51">
        <v>59839.062134115586</v>
      </c>
      <c r="AM139" s="51">
        <v>15041.074583826297</v>
      </c>
      <c r="AN139" s="51">
        <v>5936.7314542927861</v>
      </c>
      <c r="AO139" s="51">
        <v>45347.354113395719</v>
      </c>
      <c r="AP139" s="51">
        <v>16605.901163621285</v>
      </c>
      <c r="AQ139" s="51">
        <v>17951.194673800605</v>
      </c>
      <c r="AR139" s="51">
        <v>17921.048208214706</v>
      </c>
      <c r="AS139" s="51">
        <v>7989.6307880071172</v>
      </c>
      <c r="AT139" s="51">
        <v>3486.8401268800958</v>
      </c>
      <c r="AU139" s="51">
        <v>25809.066903368526</v>
      </c>
      <c r="AV139" s="51">
        <v>70921.960984269463</v>
      </c>
      <c r="AW139" s="51">
        <v>5133.6261592698838</v>
      </c>
      <c r="AX139" s="51">
        <v>5243.5603571868187</v>
      </c>
      <c r="AY139" s="51">
        <v>27606.157906212462</v>
      </c>
      <c r="AZ139" s="51">
        <v>10470.700357848686</v>
      </c>
      <c r="BA139" s="51">
        <v>104315.25607540102</v>
      </c>
      <c r="BB139" s="51">
        <v>20235.298612250928</v>
      </c>
      <c r="BC139" s="51">
        <v>206668.64887511946</v>
      </c>
      <c r="BD139" s="51">
        <v>86459.059938862207</v>
      </c>
      <c r="BE139" s="51">
        <v>57863.941603557796</v>
      </c>
      <c r="BF139" s="51">
        <v>238454.12562321208</v>
      </c>
      <c r="BG139" s="51">
        <v>181776.6170930278</v>
      </c>
      <c r="BH139" s="51">
        <v>20016.171696857669</v>
      </c>
      <c r="BI139" s="51">
        <v>4061.9884002299609</v>
      </c>
      <c r="BJ139" s="51">
        <v>56373.324056386053</v>
      </c>
      <c r="BK139" s="51">
        <v>10974.496280180463</v>
      </c>
      <c r="BL139" s="51">
        <v>69452.912144311951</v>
      </c>
      <c r="BM139" s="51">
        <v>8483.5604739623832</v>
      </c>
      <c r="BN139" s="51">
        <v>13227.101573316773</v>
      </c>
      <c r="BO139" s="51">
        <v>53439.66165934327</v>
      </c>
      <c r="BP139" s="51">
        <v>103792.38388576687</v>
      </c>
      <c r="BQ139" s="51">
        <v>48558.158082992071</v>
      </c>
      <c r="BR139" s="51">
        <v>106518.42303472542</v>
      </c>
      <c r="BS139" s="51">
        <v>157371.95287134749</v>
      </c>
      <c r="BT139" s="51">
        <v>63025.267445853977</v>
      </c>
      <c r="BU139" s="51">
        <v>136933.51107183236</v>
      </c>
      <c r="BV139" s="51">
        <v>104098.07889623348</v>
      </c>
      <c r="BW139" s="51">
        <v>39053.86359351765</v>
      </c>
      <c r="BX139" s="51">
        <v>53230.954508809482</v>
      </c>
      <c r="BY139" s="51">
        <v>23408.273862024325</v>
      </c>
      <c r="BZ139" s="51">
        <v>242237.25061900532</v>
      </c>
      <c r="CA139" s="51">
        <v>70549.769745218407</v>
      </c>
      <c r="CB139" s="51">
        <v>6832.3022923586168</v>
      </c>
      <c r="CC139" s="51">
        <v>12174.004406230571</v>
      </c>
      <c r="CD139" s="51">
        <v>38578.063533651439</v>
      </c>
      <c r="CE139" s="51">
        <v>109107.6268422735</v>
      </c>
      <c r="CF139" s="51">
        <v>9293.4795383957098</v>
      </c>
      <c r="CG139" s="51">
        <v>19221.961029188275</v>
      </c>
      <c r="CH139" s="51">
        <v>6930.5894283480047</v>
      </c>
      <c r="CI139" s="51">
        <v>13597.780696552221</v>
      </c>
      <c r="CJ139" s="51">
        <v>2753.1942693944557</v>
      </c>
      <c r="CK139" s="51">
        <v>10839.626300775903</v>
      </c>
      <c r="CL139" s="51">
        <v>18265.806408512832</v>
      </c>
      <c r="CM139" s="51">
        <v>20854.261019131467</v>
      </c>
      <c r="CN139" s="51">
        <v>14774.737944291217</v>
      </c>
      <c r="CO139" s="51">
        <v>4457.6145381471133</v>
      </c>
      <c r="CP139" s="51">
        <v>71550.130368855534</v>
      </c>
      <c r="CQ139" s="51">
        <v>61655.453100984596</v>
      </c>
      <c r="CR139" s="51">
        <v>160807.01782743545</v>
      </c>
      <c r="CS139" s="51">
        <v>19938.740698717815</v>
      </c>
      <c r="CT139" s="51">
        <v>18024.969998264354</v>
      </c>
      <c r="CU139" s="51">
        <v>48441.342488399496</v>
      </c>
      <c r="CV139" s="51">
        <v>97899.250500031703</v>
      </c>
      <c r="CW139" s="51">
        <v>96948.838208399975</v>
      </c>
      <c r="CX139" s="51">
        <v>28583.725390026302</v>
      </c>
      <c r="CY139" s="51">
        <v>1320.1654786786571</v>
      </c>
      <c r="CZ139" s="51">
        <v>2590.4884026470372</v>
      </c>
      <c r="DA139" s="51">
        <v>39417.33942388391</v>
      </c>
      <c r="DB139" s="51">
        <v>21215.371449974184</v>
      </c>
      <c r="DC139" s="51">
        <v>238.79488059895857</v>
      </c>
      <c r="DD139" s="51">
        <v>327241.3375967617</v>
      </c>
      <c r="DE139" s="51">
        <v>131579.82464856654</v>
      </c>
      <c r="DF139" s="51">
        <v>965.11986605264156</v>
      </c>
      <c r="DG139" s="51">
        <v>152418.55331606543</v>
      </c>
      <c r="DH139" s="51">
        <v>67428.316484402079</v>
      </c>
      <c r="DI139" s="51">
        <v>91840.88141564012</v>
      </c>
      <c r="DJ139" s="51">
        <v>124448.99250024122</v>
      </c>
      <c r="DK139" s="51">
        <v>38859.113415904278</v>
      </c>
      <c r="DL139" s="51">
        <v>2366670.4618430734</v>
      </c>
      <c r="DM139" s="51">
        <v>1496.1872973468669</v>
      </c>
      <c r="DN139" s="51">
        <v>6585.2617129716109</v>
      </c>
      <c r="DO139" s="51">
        <v>584751.23850915791</v>
      </c>
      <c r="DP139" s="51">
        <v>816061.71224907634</v>
      </c>
      <c r="DQ139" s="51">
        <v>21988.827688692149</v>
      </c>
      <c r="DR139" s="51">
        <v>1184497.1579033141</v>
      </c>
      <c r="DS139" s="51">
        <v>523700.37590424559</v>
      </c>
      <c r="DT139" s="51">
        <v>95868.519361375031</v>
      </c>
      <c r="DU139" s="51">
        <v>190437.12389934345</v>
      </c>
      <c r="DV139" s="51">
        <v>8089.2261347365429</v>
      </c>
      <c r="DW139" s="51">
        <v>99557.337068558467</v>
      </c>
      <c r="DX139" s="51">
        <v>4766803.7552587353</v>
      </c>
      <c r="DY139" s="51">
        <v>5615.2596977312478</v>
      </c>
      <c r="DZ139" s="51">
        <v>5072.0688496874336</v>
      </c>
      <c r="EA139" s="51">
        <v>8296.1259512596498</v>
      </c>
      <c r="EB139" s="51">
        <v>53348.487903980575</v>
      </c>
      <c r="EC139" s="51">
        <v>9432.7939433265583</v>
      </c>
      <c r="ED139" s="51">
        <v>1234.2915629296526</v>
      </c>
      <c r="EE139" s="51">
        <v>630018.44727910147</v>
      </c>
      <c r="EF139" s="51">
        <v>23134.41842415087</v>
      </c>
      <c r="EG139" s="51">
        <v>0</v>
      </c>
      <c r="EH139" s="51">
        <v>1134.5351836966167</v>
      </c>
      <c r="EI139" s="51">
        <v>379710.70727079205</v>
      </c>
      <c r="EJ139" s="51">
        <v>5908.6259048653101</v>
      </c>
      <c r="EK139" s="51">
        <v>22176.508066024031</v>
      </c>
      <c r="EL139" s="51">
        <v>59892.606705875369</v>
      </c>
      <c r="EM139" s="51">
        <v>8303.5470762066561</v>
      </c>
      <c r="EN139" s="51">
        <v>12445.234627713127</v>
      </c>
      <c r="EO139" s="51">
        <v>26379.271549060006</v>
      </c>
      <c r="EP139" s="51">
        <v>648.35044362954045</v>
      </c>
      <c r="EQ139" s="51">
        <v>104801.44144655051</v>
      </c>
      <c r="ER139" s="51">
        <v>3002.1782743395611</v>
      </c>
      <c r="ES139" s="51">
        <v>11188.871497662003</v>
      </c>
      <c r="ET139" s="51">
        <v>5673.0147719334427</v>
      </c>
      <c r="EU139" s="51">
        <v>14178.322658373967</v>
      </c>
      <c r="EV139" s="51">
        <v>12295.370509056382</v>
      </c>
      <c r="EW139" s="51">
        <v>214250.15017139053</v>
      </c>
      <c r="EX139" s="51">
        <v>147730.0614680615</v>
      </c>
      <c r="EY139" s="51">
        <v>11952.348049162718</v>
      </c>
      <c r="EZ139" s="51">
        <v>39277.812591630383</v>
      </c>
      <c r="FA139" s="51">
        <v>3959.2983957994838</v>
      </c>
      <c r="FB139" s="51">
        <v>4027.6677867565368</v>
      </c>
      <c r="FC139" s="51">
        <v>2996.6007862582887</v>
      </c>
      <c r="FD139" s="51">
        <v>1678.0210055835951</v>
      </c>
      <c r="FE139" s="51">
        <v>2420.0140995380739</v>
      </c>
      <c r="FF139" s="51">
        <v>31441.32934927773</v>
      </c>
      <c r="FG139" s="51">
        <v>9747.3915292750407</v>
      </c>
      <c r="FH139" s="51">
        <v>19534.476653067457</v>
      </c>
      <c r="FI139" s="51">
        <v>15612.852934713954</v>
      </c>
      <c r="FJ139" s="51">
        <v>8390.1238469012096</v>
      </c>
      <c r="FK139" s="58">
        <v>22042629.344973918</v>
      </c>
      <c r="FL139" s="59">
        <v>6432597.1533485958</v>
      </c>
      <c r="FM139" s="62">
        <v>6432597.1533485958</v>
      </c>
      <c r="FN139" s="62">
        <v>0</v>
      </c>
      <c r="FO139" s="59">
        <v>0</v>
      </c>
      <c r="FP139" s="62">
        <v>0</v>
      </c>
      <c r="FQ139" s="59">
        <v>0</v>
      </c>
      <c r="FR139" s="62">
        <v>0</v>
      </c>
      <c r="FS139" s="62">
        <v>759024.10377428995</v>
      </c>
      <c r="FT139" s="59">
        <v>759024.10377428995</v>
      </c>
      <c r="FU139" s="59">
        <v>29234250.602096803</v>
      </c>
      <c r="FW139" s="60">
        <f>+[1]Supply!FS139</f>
        <v>29234250.602096803</v>
      </c>
      <c r="FX139" s="61">
        <f t="shared" si="2"/>
        <v>0</v>
      </c>
    </row>
    <row r="140" spans="1:180" s="63" customFormat="1" ht="14.4" x14ac:dyDescent="0.3">
      <c r="A140" s="86" t="s">
        <v>165</v>
      </c>
      <c r="B140" s="43">
        <v>136</v>
      </c>
      <c r="C140" s="51">
        <v>0</v>
      </c>
      <c r="D140" s="51">
        <v>671654.37292655103</v>
      </c>
      <c r="E140" s="51">
        <v>31.465888827896009</v>
      </c>
      <c r="F140" s="51">
        <v>0</v>
      </c>
      <c r="G140" s="51">
        <v>166.22221243732039</v>
      </c>
      <c r="H140" s="51">
        <v>0</v>
      </c>
      <c r="I140" s="51">
        <v>189.25370441592202</v>
      </c>
      <c r="J140" s="51">
        <v>0</v>
      </c>
      <c r="K140" s="51">
        <v>65.041368992571876</v>
      </c>
      <c r="L140" s="51">
        <v>0</v>
      </c>
      <c r="M140" s="51">
        <v>0</v>
      </c>
      <c r="N140" s="51">
        <v>37407.92429004216</v>
      </c>
      <c r="O140" s="51">
        <v>0</v>
      </c>
      <c r="P140" s="51">
        <v>140.94726275713865</v>
      </c>
      <c r="Q140" s="51">
        <v>243.34247952422149</v>
      </c>
      <c r="R140" s="51">
        <v>0</v>
      </c>
      <c r="S140" s="51">
        <v>78347.578847260418</v>
      </c>
      <c r="T140" s="51">
        <v>270.31121737791665</v>
      </c>
      <c r="U140" s="51">
        <v>0</v>
      </c>
      <c r="V140" s="51">
        <v>12685.903806828263</v>
      </c>
      <c r="W140" s="51">
        <v>0</v>
      </c>
      <c r="X140" s="51">
        <v>0</v>
      </c>
      <c r="Y140" s="51">
        <v>49.012083723188219</v>
      </c>
      <c r="Z140" s="51">
        <v>0</v>
      </c>
      <c r="AA140" s="51">
        <v>0</v>
      </c>
      <c r="AB140" s="51">
        <v>0</v>
      </c>
      <c r="AC140" s="51">
        <v>1072.1539951753109</v>
      </c>
      <c r="AD140" s="51">
        <v>0</v>
      </c>
      <c r="AE140" s="51">
        <v>0</v>
      </c>
      <c r="AF140" s="51">
        <v>0</v>
      </c>
      <c r="AG140" s="51">
        <v>16971.548336273252</v>
      </c>
      <c r="AH140" s="51">
        <v>3897.0684239534926</v>
      </c>
      <c r="AI140" s="51">
        <v>4.1813141163891494</v>
      </c>
      <c r="AJ140" s="51">
        <v>0</v>
      </c>
      <c r="AK140" s="51">
        <v>64.052449023350476</v>
      </c>
      <c r="AL140" s="51">
        <v>9522.7233778791851</v>
      </c>
      <c r="AM140" s="51">
        <v>22280.879908376348</v>
      </c>
      <c r="AN140" s="51">
        <v>5083.5330620291998</v>
      </c>
      <c r="AO140" s="51">
        <v>84107.518474077966</v>
      </c>
      <c r="AP140" s="51">
        <v>9133.2486143684782</v>
      </c>
      <c r="AQ140" s="51">
        <v>0</v>
      </c>
      <c r="AR140" s="51">
        <v>59329.825962484676</v>
      </c>
      <c r="AS140" s="51">
        <v>8586.2633165087518</v>
      </c>
      <c r="AT140" s="51">
        <v>432.08284846212041</v>
      </c>
      <c r="AU140" s="51">
        <v>9983.4745068709562</v>
      </c>
      <c r="AV140" s="51">
        <v>6586.3897587630618</v>
      </c>
      <c r="AW140" s="51">
        <v>182.40032816720228</v>
      </c>
      <c r="AX140" s="51">
        <v>1613.2395366478675</v>
      </c>
      <c r="AY140" s="51">
        <v>53879.282380080185</v>
      </c>
      <c r="AZ140" s="51">
        <v>5872.7175605875427</v>
      </c>
      <c r="BA140" s="51">
        <v>110189.69225097682</v>
      </c>
      <c r="BB140" s="51">
        <v>5343.691202089175</v>
      </c>
      <c r="BC140" s="51">
        <v>26873.103790901849</v>
      </c>
      <c r="BD140" s="51">
        <v>27997.043278388152</v>
      </c>
      <c r="BE140" s="51">
        <v>48151.130055709938</v>
      </c>
      <c r="BF140" s="51">
        <v>29574.856087428248</v>
      </c>
      <c r="BG140" s="51">
        <v>182125.47815195689</v>
      </c>
      <c r="BH140" s="51">
        <v>145460.7296309548</v>
      </c>
      <c r="BI140" s="51">
        <v>0</v>
      </c>
      <c r="BJ140" s="51">
        <v>0</v>
      </c>
      <c r="BK140" s="51">
        <v>12.462409443370651</v>
      </c>
      <c r="BL140" s="51">
        <v>85048.198980872447</v>
      </c>
      <c r="BM140" s="51">
        <v>2639123.1800613408</v>
      </c>
      <c r="BN140" s="51">
        <v>40276.727229707176</v>
      </c>
      <c r="BO140" s="51">
        <v>5076.9470665247045</v>
      </c>
      <c r="BP140" s="51">
        <v>161699.72096562383</v>
      </c>
      <c r="BQ140" s="51">
        <v>60333.113810483621</v>
      </c>
      <c r="BR140" s="51">
        <v>9627.263638425824</v>
      </c>
      <c r="BS140" s="51">
        <v>39326.083881397026</v>
      </c>
      <c r="BT140" s="51">
        <v>51.130310753496012</v>
      </c>
      <c r="BU140" s="51">
        <v>8742.5450857996784</v>
      </c>
      <c r="BV140" s="51">
        <v>25026.67105062012</v>
      </c>
      <c r="BW140" s="51">
        <v>92472.201014747043</v>
      </c>
      <c r="BX140" s="51">
        <v>37727.344426774216</v>
      </c>
      <c r="BY140" s="51">
        <v>12167.141688497604</v>
      </c>
      <c r="BZ140" s="51">
        <v>134694.30080556407</v>
      </c>
      <c r="CA140" s="51">
        <v>126257.88993752372</v>
      </c>
      <c r="CB140" s="51">
        <v>364.91301775665596</v>
      </c>
      <c r="CC140" s="51">
        <v>420.51428016841675</v>
      </c>
      <c r="CD140" s="51">
        <v>797.73671404803918</v>
      </c>
      <c r="CE140" s="51">
        <v>1504.2537269138838</v>
      </c>
      <c r="CF140" s="51">
        <v>7460.9005051334279</v>
      </c>
      <c r="CG140" s="51">
        <v>7222.4323806297416</v>
      </c>
      <c r="CH140" s="51">
        <v>2276.0455416788973</v>
      </c>
      <c r="CI140" s="51">
        <v>33648.002691609974</v>
      </c>
      <c r="CJ140" s="51">
        <v>17440.561422439801</v>
      </c>
      <c r="CK140" s="51">
        <v>15.087380431755541</v>
      </c>
      <c r="CL140" s="51">
        <v>1699.6771142963942</v>
      </c>
      <c r="CM140" s="51">
        <v>40193.034640662358</v>
      </c>
      <c r="CN140" s="51">
        <v>6760.6325775353116</v>
      </c>
      <c r="CO140" s="51">
        <v>603.01482399897941</v>
      </c>
      <c r="CP140" s="51">
        <v>149.12771620690617</v>
      </c>
      <c r="CQ140" s="51">
        <v>669.91660893643086</v>
      </c>
      <c r="CR140" s="51">
        <v>120109.03947433502</v>
      </c>
      <c r="CS140" s="51">
        <v>48653.09566686202</v>
      </c>
      <c r="CT140" s="51">
        <v>0</v>
      </c>
      <c r="CU140" s="51">
        <v>8249.4784883112661</v>
      </c>
      <c r="CV140" s="51">
        <v>41259.259386082122</v>
      </c>
      <c r="CW140" s="51">
        <v>24354.944854324462</v>
      </c>
      <c r="CX140" s="51">
        <v>0</v>
      </c>
      <c r="CY140" s="51">
        <v>534.8630298308874</v>
      </c>
      <c r="CZ140" s="51">
        <v>21.425704769211944</v>
      </c>
      <c r="DA140" s="51">
        <v>1260.4073105297225</v>
      </c>
      <c r="DB140" s="51">
        <v>3667.7550022053283</v>
      </c>
      <c r="DC140" s="51">
        <v>0</v>
      </c>
      <c r="DD140" s="51">
        <v>2797.1691946209326</v>
      </c>
      <c r="DE140" s="51">
        <v>121309.5863484719</v>
      </c>
      <c r="DF140" s="51">
        <v>0</v>
      </c>
      <c r="DG140" s="51">
        <v>12388.829345353064</v>
      </c>
      <c r="DH140" s="51">
        <v>18335.456631873501</v>
      </c>
      <c r="DI140" s="51">
        <v>22642.876870600699</v>
      </c>
      <c r="DJ140" s="51">
        <v>83846.896341535743</v>
      </c>
      <c r="DK140" s="51">
        <v>3614.9342671817294</v>
      </c>
      <c r="DL140" s="51">
        <v>471122.74879241461</v>
      </c>
      <c r="DM140" s="51">
        <v>0</v>
      </c>
      <c r="DN140" s="51">
        <v>0</v>
      </c>
      <c r="DO140" s="51">
        <v>5193.0884738454388</v>
      </c>
      <c r="DP140" s="51">
        <v>16588.407286306559</v>
      </c>
      <c r="DQ140" s="51">
        <v>0</v>
      </c>
      <c r="DR140" s="51">
        <v>204563.96562102568</v>
      </c>
      <c r="DS140" s="51">
        <v>114582.4841532909</v>
      </c>
      <c r="DT140" s="51">
        <v>20975.453915909944</v>
      </c>
      <c r="DU140" s="51">
        <v>45420.316556590005</v>
      </c>
      <c r="DV140" s="51">
        <v>11356.401360265287</v>
      </c>
      <c r="DW140" s="51">
        <v>70473.782021719759</v>
      </c>
      <c r="DX140" s="51">
        <v>16795.698166528273</v>
      </c>
      <c r="DY140" s="51">
        <v>44.40678167181968</v>
      </c>
      <c r="DZ140" s="51">
        <v>1048.9259821895873</v>
      </c>
      <c r="EA140" s="51">
        <v>270.63673804000842</v>
      </c>
      <c r="EB140" s="51">
        <v>69325.381988479392</v>
      </c>
      <c r="EC140" s="51">
        <v>6641.0917396675904</v>
      </c>
      <c r="ED140" s="51">
        <v>40.183174583125243</v>
      </c>
      <c r="EE140" s="51">
        <v>590155.29834113445</v>
      </c>
      <c r="EF140" s="51">
        <v>204999.91848928711</v>
      </c>
      <c r="EG140" s="51">
        <v>52404.76993067225</v>
      </c>
      <c r="EH140" s="51">
        <v>319049.12496722804</v>
      </c>
      <c r="EI140" s="51">
        <v>285052.18413666054</v>
      </c>
      <c r="EJ140" s="51">
        <v>379.5904404291569</v>
      </c>
      <c r="EK140" s="51">
        <v>561.25028133285241</v>
      </c>
      <c r="EL140" s="51">
        <v>13596.926378243825</v>
      </c>
      <c r="EM140" s="51">
        <v>143.41559441048406</v>
      </c>
      <c r="EN140" s="51">
        <v>7722.5637794305821</v>
      </c>
      <c r="EO140" s="51">
        <v>41703.141575174064</v>
      </c>
      <c r="EP140" s="51">
        <v>0</v>
      </c>
      <c r="EQ140" s="51">
        <v>83309.388482636088</v>
      </c>
      <c r="ER140" s="51">
        <v>237.65891702924273</v>
      </c>
      <c r="ES140" s="51">
        <v>1945.8887644800254</v>
      </c>
      <c r="ET140" s="51">
        <v>1171.0082355200636</v>
      </c>
      <c r="EU140" s="51">
        <v>0</v>
      </c>
      <c r="EV140" s="51">
        <v>713.88762047925184</v>
      </c>
      <c r="EW140" s="51">
        <v>75099.435230299801</v>
      </c>
      <c r="EX140" s="51">
        <v>42472.189438192472</v>
      </c>
      <c r="EY140" s="51">
        <v>148.23486378434379</v>
      </c>
      <c r="EZ140" s="51">
        <v>3091.4193044244407</v>
      </c>
      <c r="FA140" s="51">
        <v>0.6747070583854643</v>
      </c>
      <c r="FB140" s="51">
        <v>34.727622793040169</v>
      </c>
      <c r="FC140" s="51">
        <v>226.54245491486091</v>
      </c>
      <c r="FD140" s="51">
        <v>0</v>
      </c>
      <c r="FE140" s="51">
        <v>43.899651170416561</v>
      </c>
      <c r="FF140" s="51">
        <v>835.15520155223669</v>
      </c>
      <c r="FG140" s="51">
        <v>306.97429818379987</v>
      </c>
      <c r="FH140" s="51">
        <v>27210.419652697001</v>
      </c>
      <c r="FI140" s="51">
        <v>7715.6905937462288</v>
      </c>
      <c r="FJ140" s="51">
        <v>0</v>
      </c>
      <c r="FK140" s="58">
        <v>8602278.8278199099</v>
      </c>
      <c r="FL140" s="59">
        <v>230788.08486914635</v>
      </c>
      <c r="FM140" s="62">
        <v>230788.08486914635</v>
      </c>
      <c r="FN140" s="62">
        <v>0</v>
      </c>
      <c r="FO140" s="59">
        <v>0</v>
      </c>
      <c r="FP140" s="62">
        <v>0</v>
      </c>
      <c r="FQ140" s="59">
        <v>0</v>
      </c>
      <c r="FR140" s="62">
        <v>0</v>
      </c>
      <c r="FS140" s="62">
        <v>0</v>
      </c>
      <c r="FT140" s="59">
        <v>0</v>
      </c>
      <c r="FU140" s="59">
        <v>8833066.9126890562</v>
      </c>
      <c r="FW140" s="60">
        <f>+[1]Supply!FS140</f>
        <v>8833066.9126890562</v>
      </c>
      <c r="FX140" s="61">
        <f t="shared" si="2"/>
        <v>0</v>
      </c>
    </row>
    <row r="141" spans="1:180" s="63" customFormat="1" ht="14.4" x14ac:dyDescent="0.3">
      <c r="A141" s="86" t="s">
        <v>166</v>
      </c>
      <c r="B141" s="43">
        <v>137</v>
      </c>
      <c r="C141" s="51">
        <v>1141867.2430772146</v>
      </c>
      <c r="D141" s="51">
        <v>60738.196248986918</v>
      </c>
      <c r="E141" s="51">
        <v>413405.52247677767</v>
      </c>
      <c r="F141" s="51">
        <v>101847.72498705237</v>
      </c>
      <c r="G141" s="51">
        <v>66164.019844841212</v>
      </c>
      <c r="H141" s="51">
        <v>445167.79697488941</v>
      </c>
      <c r="I141" s="51">
        <v>2411.2923815933514</v>
      </c>
      <c r="J141" s="51">
        <v>74450.342212337709</v>
      </c>
      <c r="K141" s="51">
        <v>44734.072113013302</v>
      </c>
      <c r="L141" s="51">
        <v>0</v>
      </c>
      <c r="M141" s="51">
        <v>0</v>
      </c>
      <c r="N141" s="51">
        <v>441091.02710042632</v>
      </c>
      <c r="O141" s="51">
        <v>65649.200900365991</v>
      </c>
      <c r="P141" s="51">
        <v>0</v>
      </c>
      <c r="Q141" s="51">
        <v>2392.2104188454009</v>
      </c>
      <c r="R141" s="51">
        <v>425.02504438632855</v>
      </c>
      <c r="S141" s="51">
        <v>832.76586574339092</v>
      </c>
      <c r="T141" s="51">
        <v>13025.691565387051</v>
      </c>
      <c r="U141" s="51">
        <v>559.48884808359776</v>
      </c>
      <c r="V141" s="51">
        <v>21934.011740612808</v>
      </c>
      <c r="W141" s="51">
        <v>0</v>
      </c>
      <c r="X141" s="51">
        <v>6329.7017327855474</v>
      </c>
      <c r="Y141" s="51">
        <v>0</v>
      </c>
      <c r="Z141" s="51">
        <v>0</v>
      </c>
      <c r="AA141" s="51">
        <v>0</v>
      </c>
      <c r="AB141" s="51">
        <v>107.78603226706107</v>
      </c>
      <c r="AC141" s="51">
        <v>261710.97103689655</v>
      </c>
      <c r="AD141" s="51">
        <v>640.74480483185835</v>
      </c>
      <c r="AE141" s="51">
        <v>446623.48405434669</v>
      </c>
      <c r="AF141" s="51">
        <v>0</v>
      </c>
      <c r="AG141" s="51">
        <v>5623.2337013031974</v>
      </c>
      <c r="AH141" s="51">
        <v>66918.967711152218</v>
      </c>
      <c r="AI141" s="51">
        <v>146.04080392673507</v>
      </c>
      <c r="AJ141" s="51">
        <v>14084.856342291961</v>
      </c>
      <c r="AK141" s="51">
        <v>174815.82670501759</v>
      </c>
      <c r="AL141" s="51">
        <v>116014.76212854621</v>
      </c>
      <c r="AM141" s="51">
        <v>113726.94418906356</v>
      </c>
      <c r="AN141" s="51">
        <v>7761.0130895988077</v>
      </c>
      <c r="AO141" s="51">
        <v>34050.577249044363</v>
      </c>
      <c r="AP141" s="51">
        <v>5195.751669123847</v>
      </c>
      <c r="AQ141" s="51">
        <v>13691.077609488804</v>
      </c>
      <c r="AR141" s="51">
        <v>85154.338322769458</v>
      </c>
      <c r="AS141" s="51">
        <v>38319.429952510531</v>
      </c>
      <c r="AT141" s="51">
        <v>2834.9120979920335</v>
      </c>
      <c r="AU141" s="51">
        <v>96207.876199351973</v>
      </c>
      <c r="AV141" s="51">
        <v>236437.94092434403</v>
      </c>
      <c r="AW141" s="51">
        <v>756.72031396617228</v>
      </c>
      <c r="AX141" s="51">
        <v>1189.8415662183784</v>
      </c>
      <c r="AY141" s="51">
        <v>40542.564217074694</v>
      </c>
      <c r="AZ141" s="51">
        <v>7541.7403655620119</v>
      </c>
      <c r="BA141" s="51">
        <v>134660.18817418636</v>
      </c>
      <c r="BB141" s="51">
        <v>55693.065021871684</v>
      </c>
      <c r="BC141" s="51">
        <v>408732.8725800924</v>
      </c>
      <c r="BD141" s="51">
        <v>114448.20486095698</v>
      </c>
      <c r="BE141" s="51">
        <v>167739.89287145974</v>
      </c>
      <c r="BF141" s="51">
        <v>159865.77633180798</v>
      </c>
      <c r="BG141" s="51">
        <v>467258.58449489134</v>
      </c>
      <c r="BH141" s="51">
        <v>178926.42342590645</v>
      </c>
      <c r="BI141" s="51">
        <v>21192.58910284581</v>
      </c>
      <c r="BJ141" s="51">
        <v>0</v>
      </c>
      <c r="BK141" s="51">
        <v>96.490446871179117</v>
      </c>
      <c r="BL141" s="51">
        <v>39719.930217635207</v>
      </c>
      <c r="BM141" s="51">
        <v>4192.9386687006372</v>
      </c>
      <c r="BN141" s="51">
        <v>25392.31976721621</v>
      </c>
      <c r="BO141" s="51">
        <v>13640.056174829288</v>
      </c>
      <c r="BP141" s="51">
        <v>410379.98109944566</v>
      </c>
      <c r="BQ141" s="51">
        <v>85817.47127650326</v>
      </c>
      <c r="BR141" s="51">
        <v>50468.966835002473</v>
      </c>
      <c r="BS141" s="51">
        <v>279261.1979530612</v>
      </c>
      <c r="BT141" s="51">
        <v>21541.232320931489</v>
      </c>
      <c r="BU141" s="51">
        <v>193924.21613879403</v>
      </c>
      <c r="BV141" s="51">
        <v>8019.2806546244801</v>
      </c>
      <c r="BW141" s="51">
        <v>82517.574979248951</v>
      </c>
      <c r="BX141" s="51">
        <v>39293.604179720147</v>
      </c>
      <c r="BY141" s="51">
        <v>22950.160931823837</v>
      </c>
      <c r="BZ141" s="51">
        <v>421921.88392523862</v>
      </c>
      <c r="CA141" s="51">
        <v>75436.296574361069</v>
      </c>
      <c r="CB141" s="51">
        <v>32874.787973347702</v>
      </c>
      <c r="CC141" s="51">
        <v>15770.308008655644</v>
      </c>
      <c r="CD141" s="51">
        <v>45234.339590189229</v>
      </c>
      <c r="CE141" s="51">
        <v>100964.474699764</v>
      </c>
      <c r="CF141" s="51">
        <v>31150.363421432969</v>
      </c>
      <c r="CG141" s="51">
        <v>24445.161893707533</v>
      </c>
      <c r="CH141" s="51">
        <v>18578.956355365481</v>
      </c>
      <c r="CI141" s="51">
        <v>89332.468139598874</v>
      </c>
      <c r="CJ141" s="51">
        <v>14923.348010058256</v>
      </c>
      <c r="CK141" s="51">
        <v>141806.67193806585</v>
      </c>
      <c r="CL141" s="51">
        <v>55835.534268196563</v>
      </c>
      <c r="CM141" s="51">
        <v>271305.40745499096</v>
      </c>
      <c r="CN141" s="51">
        <v>32936.968884630849</v>
      </c>
      <c r="CO141" s="51">
        <v>18549.409455668574</v>
      </c>
      <c r="CP141" s="51">
        <v>106732.35132903431</v>
      </c>
      <c r="CQ141" s="51">
        <v>393.08662659627151</v>
      </c>
      <c r="CR141" s="51">
        <v>680231.02030547685</v>
      </c>
      <c r="CS141" s="51">
        <v>25569.26622895947</v>
      </c>
      <c r="CT141" s="51">
        <v>0</v>
      </c>
      <c r="CU141" s="51">
        <v>18950.051110949378</v>
      </c>
      <c r="CV141" s="51">
        <v>269783.46745343663</v>
      </c>
      <c r="CW141" s="51">
        <v>12174.789604287094</v>
      </c>
      <c r="CX141" s="51">
        <v>30348.416450157158</v>
      </c>
      <c r="CY141" s="51">
        <v>264.40668854095577</v>
      </c>
      <c r="CZ141" s="51">
        <v>1236.1907073107402</v>
      </c>
      <c r="DA141" s="51">
        <v>52496.945634953816</v>
      </c>
      <c r="DB141" s="51">
        <v>35017.127741509139</v>
      </c>
      <c r="DC141" s="51">
        <v>851.07525713052223</v>
      </c>
      <c r="DD141" s="51">
        <v>834208.29117627034</v>
      </c>
      <c r="DE141" s="51">
        <v>222312.74143502672</v>
      </c>
      <c r="DF141" s="51">
        <v>21371.516903395208</v>
      </c>
      <c r="DG141" s="51">
        <v>163649.94836193806</v>
      </c>
      <c r="DH141" s="51">
        <v>162413.57033146301</v>
      </c>
      <c r="DI141" s="51">
        <v>295625.40096359729</v>
      </c>
      <c r="DJ141" s="51">
        <v>1356109.1321473531</v>
      </c>
      <c r="DK141" s="51">
        <v>748225.59931436146</v>
      </c>
      <c r="DL141" s="51">
        <v>24713882.433406226</v>
      </c>
      <c r="DM141" s="51">
        <v>8324.3809481663629</v>
      </c>
      <c r="DN141" s="51">
        <v>5859.8390590331555</v>
      </c>
      <c r="DO141" s="51">
        <v>300516.29257288162</v>
      </c>
      <c r="DP141" s="51">
        <v>241406.81318207301</v>
      </c>
      <c r="DQ141" s="51">
        <v>11128.652140456847</v>
      </c>
      <c r="DR141" s="51">
        <v>190134.20830034092</v>
      </c>
      <c r="DS141" s="51">
        <v>203766.85964185573</v>
      </c>
      <c r="DT141" s="51">
        <v>37301.533524874969</v>
      </c>
      <c r="DU141" s="51">
        <v>1066137.6752976475</v>
      </c>
      <c r="DV141" s="51">
        <v>200947.61972747516</v>
      </c>
      <c r="DW141" s="51">
        <v>581294.01029343379</v>
      </c>
      <c r="DX141" s="51">
        <v>6903555.0317287184</v>
      </c>
      <c r="DY141" s="51">
        <v>171751.81572501548</v>
      </c>
      <c r="DZ141" s="51">
        <v>62029.63678740264</v>
      </c>
      <c r="EA141" s="51">
        <v>8461.4381791462838</v>
      </c>
      <c r="EB141" s="51">
        <v>664216.90836428246</v>
      </c>
      <c r="EC141" s="51">
        <v>558294.71929404337</v>
      </c>
      <c r="ED141" s="51">
        <v>66172.987157999218</v>
      </c>
      <c r="EE141" s="51">
        <v>5154919.2859484637</v>
      </c>
      <c r="EF141" s="51">
        <v>289285.95484067604</v>
      </c>
      <c r="EG141" s="51">
        <v>1089221.1980405566</v>
      </c>
      <c r="EH141" s="51">
        <v>296277.97357712081</v>
      </c>
      <c r="EI141" s="51">
        <v>6843644.0610734215</v>
      </c>
      <c r="EJ141" s="51">
        <v>200097.24195946747</v>
      </c>
      <c r="EK141" s="51">
        <v>283275.1415038759</v>
      </c>
      <c r="EL141" s="51">
        <v>660212.73378387594</v>
      </c>
      <c r="EM141" s="51">
        <v>18110.109282158759</v>
      </c>
      <c r="EN141" s="51">
        <v>894838.48333390919</v>
      </c>
      <c r="EO141" s="51">
        <v>338260.95076482481</v>
      </c>
      <c r="EP141" s="51">
        <v>29169.737397296616</v>
      </c>
      <c r="EQ141" s="51">
        <v>100878.93765367076</v>
      </c>
      <c r="ER141" s="51">
        <v>124076.28624899186</v>
      </c>
      <c r="ES141" s="51">
        <v>68808.4029739377</v>
      </c>
      <c r="ET141" s="51">
        <v>29751.329038067594</v>
      </c>
      <c r="EU141" s="51">
        <v>24290.063845148954</v>
      </c>
      <c r="EV141" s="51">
        <v>262685.68415449257</v>
      </c>
      <c r="EW141" s="51">
        <v>810603.23616497719</v>
      </c>
      <c r="EX141" s="51">
        <v>4013540.475479044</v>
      </c>
      <c r="EY141" s="51">
        <v>333883.54217669915</v>
      </c>
      <c r="EZ141" s="51">
        <v>86490.79808368317</v>
      </c>
      <c r="FA141" s="51">
        <v>18521.879319142714</v>
      </c>
      <c r="FB141" s="51">
        <v>8401.1402669052841</v>
      </c>
      <c r="FC141" s="51">
        <v>6533.271713180111</v>
      </c>
      <c r="FD141" s="51">
        <v>943.39812363123065</v>
      </c>
      <c r="FE141" s="51">
        <v>7251.463868204135</v>
      </c>
      <c r="FF141" s="51">
        <v>273111.42410759965</v>
      </c>
      <c r="FG141" s="51">
        <v>78523.117754867097</v>
      </c>
      <c r="FH141" s="51">
        <v>343849.5603019087</v>
      </c>
      <c r="FI141" s="51">
        <v>938101.35336854751</v>
      </c>
      <c r="FJ141" s="51">
        <v>5546.634092401926</v>
      </c>
      <c r="FK141" s="58">
        <v>73716174.255065307</v>
      </c>
      <c r="FL141" s="59">
        <v>115601173.20896973</v>
      </c>
      <c r="FM141" s="62">
        <v>115601173.20896973</v>
      </c>
      <c r="FN141" s="62">
        <v>0</v>
      </c>
      <c r="FO141" s="59">
        <v>1.8044374883174896E-9</v>
      </c>
      <c r="FP141" s="62">
        <v>0</v>
      </c>
      <c r="FQ141" s="59">
        <v>1.8044374883174896E-9</v>
      </c>
      <c r="FR141" s="62">
        <v>0</v>
      </c>
      <c r="FS141" s="62">
        <v>240385.91510700999</v>
      </c>
      <c r="FT141" s="59">
        <v>240385.91510700999</v>
      </c>
      <c r="FU141" s="59">
        <v>189557733.37914205</v>
      </c>
      <c r="FW141" s="60">
        <f>+[1]Supply!FS141</f>
        <v>189557733.37914205</v>
      </c>
      <c r="FX141" s="61">
        <f t="shared" si="2"/>
        <v>0</v>
      </c>
    </row>
    <row r="142" spans="1:180" s="63" customFormat="1" ht="14.4" x14ac:dyDescent="0.3">
      <c r="A142" s="86" t="s">
        <v>167</v>
      </c>
      <c r="B142" s="43">
        <v>138</v>
      </c>
      <c r="C142" s="51">
        <v>126.21275663419743</v>
      </c>
      <c r="D142" s="51">
        <v>0</v>
      </c>
      <c r="E142" s="51">
        <v>37.703945300935281</v>
      </c>
      <c r="F142" s="51">
        <v>0</v>
      </c>
      <c r="G142" s="51">
        <v>5025.4252790447399</v>
      </c>
      <c r="H142" s="51">
        <v>66853.263859830229</v>
      </c>
      <c r="I142" s="51">
        <v>2760.3537480564696</v>
      </c>
      <c r="J142" s="51">
        <v>5667.5880815932651</v>
      </c>
      <c r="K142" s="51">
        <v>35283.665053034048</v>
      </c>
      <c r="L142" s="51">
        <v>0</v>
      </c>
      <c r="M142" s="51">
        <v>0</v>
      </c>
      <c r="N142" s="51">
        <v>5866.1673990790841</v>
      </c>
      <c r="O142" s="51">
        <v>14589.86382039206</v>
      </c>
      <c r="P142" s="51">
        <v>1798.848587168608</v>
      </c>
      <c r="Q142" s="51">
        <v>1032.5652249052339</v>
      </c>
      <c r="R142" s="51">
        <v>0</v>
      </c>
      <c r="S142" s="51">
        <v>10638.446449767522</v>
      </c>
      <c r="T142" s="51">
        <v>3220.9608707267212</v>
      </c>
      <c r="U142" s="51">
        <v>449.54841009391379</v>
      </c>
      <c r="V142" s="51">
        <v>26535.251891651049</v>
      </c>
      <c r="W142" s="51">
        <v>0</v>
      </c>
      <c r="X142" s="51">
        <v>7105.6715233115274</v>
      </c>
      <c r="Y142" s="51">
        <v>1950.1116582156671</v>
      </c>
      <c r="Z142" s="51">
        <v>0</v>
      </c>
      <c r="AA142" s="51">
        <v>0</v>
      </c>
      <c r="AB142" s="51">
        <v>1666.3231692702154</v>
      </c>
      <c r="AC142" s="51">
        <v>38297.778963025899</v>
      </c>
      <c r="AD142" s="51">
        <v>23521.358005972354</v>
      </c>
      <c r="AE142" s="51">
        <v>0</v>
      </c>
      <c r="AF142" s="51">
        <v>354573.33196871582</v>
      </c>
      <c r="AG142" s="51">
        <v>2435.5172694040466</v>
      </c>
      <c r="AH142" s="51">
        <v>9954.768358919855</v>
      </c>
      <c r="AI142" s="51">
        <v>30.73389069885285</v>
      </c>
      <c r="AJ142" s="51">
        <v>180937.25856387606</v>
      </c>
      <c r="AK142" s="51">
        <v>45823.873938525809</v>
      </c>
      <c r="AL142" s="51">
        <v>36645.520078903974</v>
      </c>
      <c r="AM142" s="51">
        <v>25105.787141828168</v>
      </c>
      <c r="AN142" s="51">
        <v>1959.0197070495524</v>
      </c>
      <c r="AO142" s="51">
        <v>5195.1895824051453</v>
      </c>
      <c r="AP142" s="51">
        <v>3983.0391825473716</v>
      </c>
      <c r="AQ142" s="51">
        <v>3148.2047120502884</v>
      </c>
      <c r="AR142" s="51">
        <v>23984.705622239937</v>
      </c>
      <c r="AS142" s="51">
        <v>70848.603681018416</v>
      </c>
      <c r="AT142" s="51">
        <v>2120.8369499621144</v>
      </c>
      <c r="AU142" s="51">
        <v>34452.112237932801</v>
      </c>
      <c r="AV142" s="51">
        <v>53970.224378310864</v>
      </c>
      <c r="AW142" s="51">
        <v>5735.1923528353518</v>
      </c>
      <c r="AX142" s="51">
        <v>5468.0694474628044</v>
      </c>
      <c r="AY142" s="51">
        <v>9736.3471939948413</v>
      </c>
      <c r="AZ142" s="51">
        <v>3411.0520476038428</v>
      </c>
      <c r="BA142" s="51">
        <v>33988.821580473188</v>
      </c>
      <c r="BB142" s="51">
        <v>16040.266396993709</v>
      </c>
      <c r="BC142" s="51">
        <v>87725.784597902952</v>
      </c>
      <c r="BD142" s="51">
        <v>29456.955720865662</v>
      </c>
      <c r="BE142" s="51">
        <v>12420.735099096515</v>
      </c>
      <c r="BF142" s="51">
        <v>25036.729937514534</v>
      </c>
      <c r="BG142" s="51">
        <v>147368.72631016487</v>
      </c>
      <c r="BH142" s="51">
        <v>20887.70011068524</v>
      </c>
      <c r="BI142" s="51">
        <v>1720.9633755359775</v>
      </c>
      <c r="BJ142" s="51">
        <v>0</v>
      </c>
      <c r="BK142" s="51">
        <v>673.1340539283824</v>
      </c>
      <c r="BL142" s="51">
        <v>11362.231805915864</v>
      </c>
      <c r="BM142" s="51">
        <v>14322.126710556622</v>
      </c>
      <c r="BN142" s="51">
        <v>12903.977396483197</v>
      </c>
      <c r="BO142" s="51">
        <v>11249.634215213291</v>
      </c>
      <c r="BP142" s="51">
        <v>38576.512055652165</v>
      </c>
      <c r="BQ142" s="51">
        <v>25470.768688877197</v>
      </c>
      <c r="BR142" s="51">
        <v>16007.647324599835</v>
      </c>
      <c r="BS142" s="51">
        <v>55297.067284100027</v>
      </c>
      <c r="BT142" s="51">
        <v>5111.0578410700964</v>
      </c>
      <c r="BU142" s="51">
        <v>13222.160903815253</v>
      </c>
      <c r="BV142" s="51">
        <v>10359.712733222554</v>
      </c>
      <c r="BW142" s="51">
        <v>32098.972440753474</v>
      </c>
      <c r="BX142" s="51">
        <v>16027.726173964636</v>
      </c>
      <c r="BY142" s="51">
        <v>10361.391559789197</v>
      </c>
      <c r="BZ142" s="51">
        <v>118908.53456193434</v>
      </c>
      <c r="CA142" s="51">
        <v>144744.00620213556</v>
      </c>
      <c r="CB142" s="51">
        <v>3675.5564129734839</v>
      </c>
      <c r="CC142" s="51">
        <v>19819.49969834476</v>
      </c>
      <c r="CD142" s="51">
        <v>13547.924911936807</v>
      </c>
      <c r="CE142" s="51">
        <v>20301.616178542907</v>
      </c>
      <c r="CF142" s="51">
        <v>5736.5687502204346</v>
      </c>
      <c r="CG142" s="51">
        <v>15320.123975278357</v>
      </c>
      <c r="CH142" s="51">
        <v>3981.2747389460228</v>
      </c>
      <c r="CI142" s="51">
        <v>25371.420625867264</v>
      </c>
      <c r="CJ142" s="51">
        <v>2425.112062967477</v>
      </c>
      <c r="CK142" s="51">
        <v>21091.590980128978</v>
      </c>
      <c r="CL142" s="51">
        <v>5908.3869263295073</v>
      </c>
      <c r="CM142" s="51">
        <v>84620.761584592416</v>
      </c>
      <c r="CN142" s="51">
        <v>48730.962943182785</v>
      </c>
      <c r="CO142" s="51">
        <v>2212.5804197471716</v>
      </c>
      <c r="CP142" s="51">
        <v>7261.8074462027062</v>
      </c>
      <c r="CQ142" s="51">
        <v>230777.11063192759</v>
      </c>
      <c r="CR142" s="51">
        <v>52443.121530995079</v>
      </c>
      <c r="CS142" s="51">
        <v>22724.923341119596</v>
      </c>
      <c r="CT142" s="51">
        <v>2850.2401378281738</v>
      </c>
      <c r="CU142" s="51">
        <v>11856.234319193623</v>
      </c>
      <c r="CV142" s="51">
        <v>28408.297428353533</v>
      </c>
      <c r="CW142" s="51">
        <v>56463.341349731178</v>
      </c>
      <c r="CX142" s="51">
        <v>6425.7525337956477</v>
      </c>
      <c r="CY142" s="51">
        <v>1669.715415272866</v>
      </c>
      <c r="CZ142" s="51">
        <v>4019.4425422775216</v>
      </c>
      <c r="DA142" s="51">
        <v>7335.212216735189</v>
      </c>
      <c r="DB142" s="51">
        <v>11406.155472888919</v>
      </c>
      <c r="DC142" s="51">
        <v>376.5110633990983</v>
      </c>
      <c r="DD142" s="51">
        <v>76093.475333091017</v>
      </c>
      <c r="DE142" s="51">
        <v>66101.671051065103</v>
      </c>
      <c r="DF142" s="51">
        <v>3691.0078266359274</v>
      </c>
      <c r="DG142" s="51">
        <v>46912.631303997681</v>
      </c>
      <c r="DH142" s="51">
        <v>32692.26855530094</v>
      </c>
      <c r="DI142" s="51">
        <v>64102.138082610065</v>
      </c>
      <c r="DJ142" s="51">
        <v>46530.956754077371</v>
      </c>
      <c r="DK142" s="51">
        <v>48061.512543900957</v>
      </c>
      <c r="DL142" s="51">
        <v>1376752.9513729985</v>
      </c>
      <c r="DM142" s="51">
        <v>519.41458146723539</v>
      </c>
      <c r="DN142" s="51">
        <v>495.76901455934467</v>
      </c>
      <c r="DO142" s="51">
        <v>23833.789759896274</v>
      </c>
      <c r="DP142" s="51">
        <v>27439.786201396633</v>
      </c>
      <c r="DQ142" s="51">
        <v>3602.5208358641862</v>
      </c>
      <c r="DR142" s="51">
        <v>25618.304501908366</v>
      </c>
      <c r="DS142" s="51">
        <v>56653.267671083246</v>
      </c>
      <c r="DT142" s="51">
        <v>10370.939450315516</v>
      </c>
      <c r="DU142" s="51">
        <v>118918.86216448499</v>
      </c>
      <c r="DV142" s="51">
        <v>18031.442081382411</v>
      </c>
      <c r="DW142" s="51">
        <v>41788.609798581601</v>
      </c>
      <c r="DX142" s="51">
        <v>510403.25480002712</v>
      </c>
      <c r="DY142" s="51">
        <v>469570.84052107105</v>
      </c>
      <c r="DZ142" s="51">
        <v>9975.593616565815</v>
      </c>
      <c r="EA142" s="51">
        <v>2019.9714436008405</v>
      </c>
      <c r="EB142" s="51">
        <v>322734.0467923152</v>
      </c>
      <c r="EC142" s="51">
        <v>61732.83942170105</v>
      </c>
      <c r="ED142" s="51">
        <v>2957.2827361010145</v>
      </c>
      <c r="EE142" s="51">
        <v>355854.94502375385</v>
      </c>
      <c r="EF142" s="51">
        <v>45214.10655952763</v>
      </c>
      <c r="EG142" s="51">
        <v>53290.779901970207</v>
      </c>
      <c r="EH142" s="51">
        <v>41572.635702982996</v>
      </c>
      <c r="EI142" s="51">
        <v>566321.3822784787</v>
      </c>
      <c r="EJ142" s="51">
        <v>76088.293440553723</v>
      </c>
      <c r="EK142" s="51">
        <v>130468.95858288712</v>
      </c>
      <c r="EL142" s="51">
        <v>366837.60597810603</v>
      </c>
      <c r="EM142" s="51">
        <v>3729.954176821645</v>
      </c>
      <c r="EN142" s="51">
        <v>75479.566481665839</v>
      </c>
      <c r="EO142" s="51">
        <v>38716.291565459651</v>
      </c>
      <c r="EP142" s="51">
        <v>13080.959502107082</v>
      </c>
      <c r="EQ142" s="51">
        <v>5778.3390868876504</v>
      </c>
      <c r="ER142" s="51">
        <v>4317.7001377349325</v>
      </c>
      <c r="ES142" s="51">
        <v>5331.5609510506456</v>
      </c>
      <c r="ET142" s="51">
        <v>3112.9127259065876</v>
      </c>
      <c r="EU142" s="51">
        <v>1644.9057195161295</v>
      </c>
      <c r="EV142" s="51">
        <v>56978.86644094732</v>
      </c>
      <c r="EW142" s="51">
        <v>21916.844759173728</v>
      </c>
      <c r="EX142" s="51">
        <v>58846.586843258199</v>
      </c>
      <c r="EY142" s="51">
        <v>5482.0512487981905</v>
      </c>
      <c r="EZ142" s="51">
        <v>21069.142348459864</v>
      </c>
      <c r="FA142" s="51">
        <v>447.74797834756413</v>
      </c>
      <c r="FB142" s="51">
        <v>1215.433128171356</v>
      </c>
      <c r="FC142" s="51">
        <v>10331.994222681426</v>
      </c>
      <c r="FD142" s="51">
        <v>60.201116933824032</v>
      </c>
      <c r="FE142" s="51">
        <v>1387.3701371776979</v>
      </c>
      <c r="FF142" s="51">
        <v>21497.254646928264</v>
      </c>
      <c r="FG142" s="51">
        <v>3248.5037238462955</v>
      </c>
      <c r="FH142" s="51">
        <v>86002.807979646444</v>
      </c>
      <c r="FI142" s="51">
        <v>37799.319438123966</v>
      </c>
      <c r="FJ142" s="51">
        <v>0</v>
      </c>
      <c r="FK142" s="58">
        <v>8340781.2577672871</v>
      </c>
      <c r="FL142" s="59">
        <v>287189.80743341229</v>
      </c>
      <c r="FM142" s="62">
        <v>287189.80743341229</v>
      </c>
      <c r="FN142" s="62">
        <v>0</v>
      </c>
      <c r="FO142" s="59">
        <v>0</v>
      </c>
      <c r="FP142" s="62">
        <v>0</v>
      </c>
      <c r="FQ142" s="59">
        <v>0</v>
      </c>
      <c r="FR142" s="62">
        <v>0</v>
      </c>
      <c r="FS142" s="62">
        <v>268853.21669814002</v>
      </c>
      <c r="FT142" s="59">
        <v>268853.21669814002</v>
      </c>
      <c r="FU142" s="59">
        <v>8896824.2818988394</v>
      </c>
      <c r="FW142" s="60">
        <f>+[1]Supply!FS142</f>
        <v>8896824.2818988394</v>
      </c>
      <c r="FX142" s="61">
        <f t="shared" si="2"/>
        <v>0</v>
      </c>
    </row>
    <row r="143" spans="1:180" s="63" customFormat="1" ht="14.4" x14ac:dyDescent="0.3">
      <c r="A143" s="86" t="s">
        <v>168</v>
      </c>
      <c r="B143" s="43">
        <v>139</v>
      </c>
      <c r="C143" s="51">
        <v>16393.677291445587</v>
      </c>
      <c r="D143" s="51">
        <v>0</v>
      </c>
      <c r="E143" s="51">
        <v>0</v>
      </c>
      <c r="F143" s="51">
        <v>0</v>
      </c>
      <c r="G143" s="51">
        <v>0</v>
      </c>
      <c r="H143" s="51">
        <v>49.976558255699999</v>
      </c>
      <c r="I143" s="51">
        <v>224.87972831041509</v>
      </c>
      <c r="J143" s="51">
        <v>0</v>
      </c>
      <c r="K143" s="51">
        <v>0</v>
      </c>
      <c r="L143" s="51">
        <v>0</v>
      </c>
      <c r="M143" s="51">
        <v>0</v>
      </c>
      <c r="N143" s="51">
        <v>1149.8793416348342</v>
      </c>
      <c r="O143" s="51">
        <v>2006.4385409896286</v>
      </c>
      <c r="P143" s="51">
        <v>0</v>
      </c>
      <c r="Q143" s="51">
        <v>161.54493026975044</v>
      </c>
      <c r="R143" s="51">
        <v>0</v>
      </c>
      <c r="S143" s="51">
        <v>74.977249864691714</v>
      </c>
      <c r="T143" s="51">
        <v>105.17255105441481</v>
      </c>
      <c r="U143" s="51">
        <v>0</v>
      </c>
      <c r="V143" s="51">
        <v>823.3184726554997</v>
      </c>
      <c r="W143" s="51">
        <v>0</v>
      </c>
      <c r="X143" s="51">
        <v>0</v>
      </c>
      <c r="Y143" s="51">
        <v>4527.2369335663816</v>
      </c>
      <c r="Z143" s="51">
        <v>0</v>
      </c>
      <c r="AA143" s="51">
        <v>0</v>
      </c>
      <c r="AB143" s="51">
        <v>0</v>
      </c>
      <c r="AC143" s="51">
        <v>32643.822913918146</v>
      </c>
      <c r="AD143" s="51">
        <v>0</v>
      </c>
      <c r="AE143" s="51">
        <v>6534.2674612628407</v>
      </c>
      <c r="AF143" s="51">
        <v>0</v>
      </c>
      <c r="AG143" s="51">
        <v>58.221479759602744</v>
      </c>
      <c r="AH143" s="51">
        <v>72.37389223772054</v>
      </c>
      <c r="AI143" s="51">
        <v>31.741501753460181</v>
      </c>
      <c r="AJ143" s="51">
        <v>1107576.5028180699</v>
      </c>
      <c r="AK143" s="51">
        <v>625.15411484919241</v>
      </c>
      <c r="AL143" s="51">
        <v>1061.4831950117607</v>
      </c>
      <c r="AM143" s="51">
        <v>1744.9134260757367</v>
      </c>
      <c r="AN143" s="51">
        <v>536.36405119358983</v>
      </c>
      <c r="AO143" s="51">
        <v>6841.7093193772889</v>
      </c>
      <c r="AP143" s="51">
        <v>165.48960090847018</v>
      </c>
      <c r="AQ143" s="51">
        <v>963.06553047517298</v>
      </c>
      <c r="AR143" s="51">
        <v>69659.261863987413</v>
      </c>
      <c r="AS143" s="51">
        <v>510.73385029249886</v>
      </c>
      <c r="AT143" s="51">
        <v>141.97964491358982</v>
      </c>
      <c r="AU143" s="51">
        <v>759.81883859707682</v>
      </c>
      <c r="AV143" s="51">
        <v>756.64641586152845</v>
      </c>
      <c r="AW143" s="51">
        <v>2075.2391348574201</v>
      </c>
      <c r="AX143" s="51">
        <v>350.7484688992846</v>
      </c>
      <c r="AY143" s="51">
        <v>1553.3486632319807</v>
      </c>
      <c r="AZ143" s="51">
        <v>100.11009005712734</v>
      </c>
      <c r="BA143" s="51">
        <v>15565.770915629864</v>
      </c>
      <c r="BB143" s="51">
        <v>2971.5311222472396</v>
      </c>
      <c r="BC143" s="51">
        <v>98498.806871330293</v>
      </c>
      <c r="BD143" s="51">
        <v>234.70756603701679</v>
      </c>
      <c r="BE143" s="51">
        <v>3604.4032919237766</v>
      </c>
      <c r="BF143" s="51">
        <v>14569.880443007281</v>
      </c>
      <c r="BG143" s="51">
        <v>17685.038731780907</v>
      </c>
      <c r="BH143" s="51">
        <v>60025.223341535842</v>
      </c>
      <c r="BI143" s="51">
        <v>0</v>
      </c>
      <c r="BJ143" s="51">
        <v>0</v>
      </c>
      <c r="BK143" s="51">
        <v>0</v>
      </c>
      <c r="BL143" s="51">
        <v>336.59610806239704</v>
      </c>
      <c r="BM143" s="51">
        <v>7311.3877719722022</v>
      </c>
      <c r="BN143" s="51">
        <v>840.21116789375401</v>
      </c>
      <c r="BO143" s="51">
        <v>5526.9708738826785</v>
      </c>
      <c r="BP143" s="51">
        <v>65551.307974718075</v>
      </c>
      <c r="BQ143" s="51">
        <v>5864.8689487904203</v>
      </c>
      <c r="BR143" s="51">
        <v>15980.475831064472</v>
      </c>
      <c r="BS143" s="51">
        <v>18004.677129491083</v>
      </c>
      <c r="BT143" s="51">
        <v>1981.238839527264</v>
      </c>
      <c r="BU143" s="51">
        <v>10479.343676548944</v>
      </c>
      <c r="BV143" s="51">
        <v>3960.336520220676</v>
      </c>
      <c r="BW143" s="51">
        <v>9577.7779394957088</v>
      </c>
      <c r="BX143" s="51">
        <v>4891.9863500230886</v>
      </c>
      <c r="BY143" s="51">
        <v>878.42422602381635</v>
      </c>
      <c r="BZ143" s="51">
        <v>32003.537037519167</v>
      </c>
      <c r="CA143" s="51">
        <v>7480.1277908689281</v>
      </c>
      <c r="CB143" s="51">
        <v>12.039571042603313</v>
      </c>
      <c r="CC143" s="51">
        <v>296.44762452989721</v>
      </c>
      <c r="CD143" s="51">
        <v>0</v>
      </c>
      <c r="CE143" s="51">
        <v>43973.63229275684</v>
      </c>
      <c r="CF143" s="51">
        <v>632.42182040146372</v>
      </c>
      <c r="CG143" s="51">
        <v>3406.304311413784</v>
      </c>
      <c r="CH143" s="51">
        <v>0</v>
      </c>
      <c r="CI143" s="51">
        <v>921.01127686187328</v>
      </c>
      <c r="CJ143" s="51">
        <v>0</v>
      </c>
      <c r="CK143" s="51">
        <v>0</v>
      </c>
      <c r="CL143" s="51">
        <v>1696.9604102750773</v>
      </c>
      <c r="CM143" s="51">
        <v>0</v>
      </c>
      <c r="CN143" s="51">
        <v>1834.9763243741518</v>
      </c>
      <c r="CO143" s="51">
        <v>234.90547470251627</v>
      </c>
      <c r="CP143" s="51">
        <v>188154.57388550532</v>
      </c>
      <c r="CQ143" s="51">
        <v>1074.9199032044085</v>
      </c>
      <c r="CR143" s="51">
        <v>6362.9805706257612</v>
      </c>
      <c r="CS143" s="51">
        <v>910.92817005113079</v>
      </c>
      <c r="CT143" s="51">
        <v>4422.4278017069219</v>
      </c>
      <c r="CU143" s="51">
        <v>5050.2324992955009</v>
      </c>
      <c r="CV143" s="51">
        <v>156514.42058442681</v>
      </c>
      <c r="CW143" s="51">
        <v>4217.625430304628</v>
      </c>
      <c r="CX143" s="51">
        <v>170.73347249011437</v>
      </c>
      <c r="CY143" s="51">
        <v>0</v>
      </c>
      <c r="CZ143" s="51">
        <v>1095.3853557356001</v>
      </c>
      <c r="DA143" s="51">
        <v>1332.6055358805943</v>
      </c>
      <c r="DB143" s="51">
        <v>22859.612669740829</v>
      </c>
      <c r="DC143" s="51">
        <v>0</v>
      </c>
      <c r="DD143" s="51">
        <v>181946.31442761753</v>
      </c>
      <c r="DE143" s="51">
        <v>9474.5195458599974</v>
      </c>
      <c r="DF143" s="51">
        <v>0</v>
      </c>
      <c r="DG143" s="51">
        <v>6425.7936227038899</v>
      </c>
      <c r="DH143" s="51">
        <v>23945.099570876318</v>
      </c>
      <c r="DI143" s="51">
        <v>28389.456190160661</v>
      </c>
      <c r="DJ143" s="51">
        <v>23672.578518056907</v>
      </c>
      <c r="DK143" s="51">
        <v>666.36250274885731</v>
      </c>
      <c r="DL143" s="51">
        <v>1528256.45702048</v>
      </c>
      <c r="DM143" s="51">
        <v>0</v>
      </c>
      <c r="DN143" s="51">
        <v>0</v>
      </c>
      <c r="DO143" s="51">
        <v>6693.6986516346651</v>
      </c>
      <c r="DP143" s="51">
        <v>6522.4262132686954</v>
      </c>
      <c r="DQ143" s="51">
        <v>11.048425165188567</v>
      </c>
      <c r="DR143" s="51">
        <v>113812.62720208366</v>
      </c>
      <c r="DS143" s="51">
        <v>56694.689458338828</v>
      </c>
      <c r="DT143" s="51">
        <v>10378.522117039096</v>
      </c>
      <c r="DU143" s="51">
        <v>126613.63134937768</v>
      </c>
      <c r="DV143" s="51">
        <v>990.03863794156678</v>
      </c>
      <c r="DW143" s="51">
        <v>263600.87959267333</v>
      </c>
      <c r="DX143" s="51">
        <v>15980.247893290598</v>
      </c>
      <c r="DY143" s="51">
        <v>356.2419857070405</v>
      </c>
      <c r="DZ143" s="51">
        <v>2930.195999568105</v>
      </c>
      <c r="EA143" s="51">
        <v>639.19524021988479</v>
      </c>
      <c r="EB143" s="51">
        <v>15110.592885046775</v>
      </c>
      <c r="EC143" s="51">
        <v>45314.50407086518</v>
      </c>
      <c r="ED143" s="51">
        <v>5487.8641892023006</v>
      </c>
      <c r="EE143" s="51">
        <v>1019791.2554321657</v>
      </c>
      <c r="EF143" s="51">
        <v>2088.1823990011776</v>
      </c>
      <c r="EG143" s="51">
        <v>39288.007703970492</v>
      </c>
      <c r="EH143" s="51">
        <v>47260.147910543172</v>
      </c>
      <c r="EI143" s="51">
        <v>361850.75422468869</v>
      </c>
      <c r="EJ143" s="51">
        <v>252085.8117408455</v>
      </c>
      <c r="EK143" s="51">
        <v>152867.6128668458</v>
      </c>
      <c r="EL143" s="51">
        <v>161863.28163609808</v>
      </c>
      <c r="EM143" s="51">
        <v>1698.8804726596854</v>
      </c>
      <c r="EN143" s="51">
        <v>163139.40774901348</v>
      </c>
      <c r="EO143" s="51">
        <v>2935.3772406617818</v>
      </c>
      <c r="EP143" s="51">
        <v>44339.028428769278</v>
      </c>
      <c r="EQ143" s="51">
        <v>384326.99343716598</v>
      </c>
      <c r="ER143" s="51">
        <v>8909.0865704939188</v>
      </c>
      <c r="ES143" s="51">
        <v>1068.2267377316343</v>
      </c>
      <c r="ET143" s="51">
        <v>11131.569913542666</v>
      </c>
      <c r="EU143" s="51">
        <v>489.26190905688799</v>
      </c>
      <c r="EV143" s="51">
        <v>22662.855641351111</v>
      </c>
      <c r="EW143" s="51">
        <v>47026.407190838727</v>
      </c>
      <c r="EX143" s="51">
        <v>308336.30517485499</v>
      </c>
      <c r="EY143" s="51">
        <v>2947.6452120750532</v>
      </c>
      <c r="EZ143" s="51">
        <v>14353.61747822396</v>
      </c>
      <c r="FA143" s="51">
        <v>0</v>
      </c>
      <c r="FB143" s="51">
        <v>401.89817265604336</v>
      </c>
      <c r="FC143" s="51">
        <v>762.94394721725018</v>
      </c>
      <c r="FD143" s="51">
        <v>239.05838445807279</v>
      </c>
      <c r="FE143" s="51">
        <v>0</v>
      </c>
      <c r="FF143" s="51">
        <v>7081.1124881286369</v>
      </c>
      <c r="FG143" s="51">
        <v>620.44779531292795</v>
      </c>
      <c r="FH143" s="51">
        <v>152.28943678963648</v>
      </c>
      <c r="FI143" s="51">
        <v>891.64580720259562</v>
      </c>
      <c r="FJ143" s="51">
        <v>0</v>
      </c>
      <c r="FK143" s="58">
        <v>7643801.9717408465</v>
      </c>
      <c r="FL143" s="59">
        <v>494203.81485792156</v>
      </c>
      <c r="FM143" s="62">
        <v>494203.81485792156</v>
      </c>
      <c r="FN143" s="62">
        <v>0</v>
      </c>
      <c r="FO143" s="59">
        <v>0</v>
      </c>
      <c r="FP143" s="62">
        <v>0</v>
      </c>
      <c r="FQ143" s="59">
        <v>0</v>
      </c>
      <c r="FR143" s="62">
        <v>0</v>
      </c>
      <c r="FS143" s="62">
        <v>0</v>
      </c>
      <c r="FT143" s="59">
        <v>0</v>
      </c>
      <c r="FU143" s="59">
        <v>8138005.7865987681</v>
      </c>
      <c r="FW143" s="60">
        <f>+[1]Supply!FS143</f>
        <v>8138005.7865987681</v>
      </c>
      <c r="FX143" s="61">
        <f t="shared" si="2"/>
        <v>0</v>
      </c>
    </row>
    <row r="144" spans="1:180" s="63" customFormat="1" ht="14.4" x14ac:dyDescent="0.3">
      <c r="A144" s="86" t="s">
        <v>169</v>
      </c>
      <c r="B144" s="43">
        <v>140</v>
      </c>
      <c r="C144" s="51">
        <v>0</v>
      </c>
      <c r="D144" s="51">
        <v>298598.33912935911</v>
      </c>
      <c r="E144" s="51">
        <v>0</v>
      </c>
      <c r="F144" s="51">
        <v>0</v>
      </c>
      <c r="G144" s="51">
        <v>0</v>
      </c>
      <c r="H144" s="51">
        <v>17936.241882301474</v>
      </c>
      <c r="I144" s="51">
        <v>492.97929085373499</v>
      </c>
      <c r="J144" s="51">
        <v>694.37744139812946</v>
      </c>
      <c r="K144" s="51">
        <v>46644.638556709302</v>
      </c>
      <c r="L144" s="51">
        <v>0</v>
      </c>
      <c r="M144" s="51">
        <v>0</v>
      </c>
      <c r="N144" s="51">
        <v>5894.9024386989295</v>
      </c>
      <c r="O144" s="51">
        <v>10719.102200232754</v>
      </c>
      <c r="P144" s="51">
        <v>0</v>
      </c>
      <c r="Q144" s="51">
        <v>562.24172099169959</v>
      </c>
      <c r="R144" s="51">
        <v>0</v>
      </c>
      <c r="S144" s="51">
        <v>6510.147541953268</v>
      </c>
      <c r="T144" s="51">
        <v>1910.0489634743149</v>
      </c>
      <c r="U144" s="51">
        <v>539.34752899782359</v>
      </c>
      <c r="V144" s="51">
        <v>2070.4401812170577</v>
      </c>
      <c r="W144" s="51">
        <v>0</v>
      </c>
      <c r="X144" s="51">
        <v>3338.9533494452921</v>
      </c>
      <c r="Y144" s="51">
        <v>162.37432944717133</v>
      </c>
      <c r="Z144" s="51">
        <v>0</v>
      </c>
      <c r="AA144" s="51">
        <v>142.13891119512195</v>
      </c>
      <c r="AB144" s="51">
        <v>35771.280701477313</v>
      </c>
      <c r="AC144" s="51">
        <v>7999.2211046489429</v>
      </c>
      <c r="AD144" s="51">
        <v>16333.324914844319</v>
      </c>
      <c r="AE144" s="51">
        <v>166634.541710096</v>
      </c>
      <c r="AF144" s="51">
        <v>10431.082316306136</v>
      </c>
      <c r="AG144" s="51">
        <v>15431.076210394682</v>
      </c>
      <c r="AH144" s="51">
        <v>17687.196688112163</v>
      </c>
      <c r="AI144" s="51">
        <v>443437.42964500294</v>
      </c>
      <c r="AJ144" s="51">
        <v>80449.068162734926</v>
      </c>
      <c r="AK144" s="51">
        <v>56940.462152848588</v>
      </c>
      <c r="AL144" s="51">
        <v>116615.45936854299</v>
      </c>
      <c r="AM144" s="51">
        <v>48874.898362230058</v>
      </c>
      <c r="AN144" s="51">
        <v>1126.0163929048672</v>
      </c>
      <c r="AO144" s="51">
        <v>31592.538627198075</v>
      </c>
      <c r="AP144" s="51">
        <v>26772.828522778535</v>
      </c>
      <c r="AQ144" s="51">
        <v>20472.277936732269</v>
      </c>
      <c r="AR144" s="51">
        <v>14749.080778508842</v>
      </c>
      <c r="AS144" s="51">
        <v>3887.2613147016627</v>
      </c>
      <c r="AT144" s="51">
        <v>2586.5412880486419</v>
      </c>
      <c r="AU144" s="51">
        <v>101509.18614867033</v>
      </c>
      <c r="AV144" s="51">
        <v>16009.870117611179</v>
      </c>
      <c r="AW144" s="51">
        <v>19619.796435974553</v>
      </c>
      <c r="AX144" s="51">
        <v>4655.6441317175049</v>
      </c>
      <c r="AY144" s="51">
        <v>16101.891731253932</v>
      </c>
      <c r="AZ144" s="51">
        <v>10353.575089942049</v>
      </c>
      <c r="BA144" s="51">
        <v>43102.678498276917</v>
      </c>
      <c r="BB144" s="51">
        <v>4293.2867285220946</v>
      </c>
      <c r="BC144" s="51">
        <v>48919.978700531989</v>
      </c>
      <c r="BD144" s="51">
        <v>7914.0216363841364</v>
      </c>
      <c r="BE144" s="51">
        <v>21472.767173838223</v>
      </c>
      <c r="BF144" s="51">
        <v>64049.216528113597</v>
      </c>
      <c r="BG144" s="51">
        <v>50073.964826078387</v>
      </c>
      <c r="BH144" s="51">
        <v>9747.2471876943564</v>
      </c>
      <c r="BI144" s="51">
        <v>2529.1143044440323</v>
      </c>
      <c r="BJ144" s="51">
        <v>2811.9820763968823</v>
      </c>
      <c r="BK144" s="51">
        <v>150.76367317633918</v>
      </c>
      <c r="BL144" s="51">
        <v>1367.6509091883086</v>
      </c>
      <c r="BM144" s="51">
        <v>1316.9861758980976</v>
      </c>
      <c r="BN144" s="51">
        <v>4321.0520101876118</v>
      </c>
      <c r="BO144" s="51">
        <v>69096.759778941632</v>
      </c>
      <c r="BP144" s="51">
        <v>203885.11849857963</v>
      </c>
      <c r="BQ144" s="51">
        <v>8164.1472267640638</v>
      </c>
      <c r="BR144" s="51">
        <v>17011.446091396814</v>
      </c>
      <c r="BS144" s="51">
        <v>99792.168512560893</v>
      </c>
      <c r="BT144" s="51">
        <v>1442.343592629557</v>
      </c>
      <c r="BU144" s="51">
        <v>48070.602730237741</v>
      </c>
      <c r="BV144" s="51">
        <v>29251.490233831788</v>
      </c>
      <c r="BW144" s="51">
        <v>43973.199176161026</v>
      </c>
      <c r="BX144" s="51">
        <v>94205.921638853601</v>
      </c>
      <c r="BY144" s="51">
        <v>15153.844196321606</v>
      </c>
      <c r="BZ144" s="51">
        <v>110535.96014897962</v>
      </c>
      <c r="CA144" s="51">
        <v>1574.6070250832204</v>
      </c>
      <c r="CB144" s="51">
        <v>3442.8348730150556</v>
      </c>
      <c r="CC144" s="51">
        <v>2876.330183134668</v>
      </c>
      <c r="CD144" s="51">
        <v>92606.233135927701</v>
      </c>
      <c r="CE144" s="51">
        <v>15093.327565421014</v>
      </c>
      <c r="CF144" s="51">
        <v>8589.4914654645727</v>
      </c>
      <c r="CG144" s="51">
        <v>12331.814606498461</v>
      </c>
      <c r="CH144" s="51">
        <v>158.16480778559594</v>
      </c>
      <c r="CI144" s="51">
        <v>5052.5182066974403</v>
      </c>
      <c r="CJ144" s="51">
        <v>3276.0030051919998</v>
      </c>
      <c r="CK144" s="51">
        <v>7518.5890129995878</v>
      </c>
      <c r="CL144" s="51">
        <v>18140.016405050828</v>
      </c>
      <c r="CM144" s="51">
        <v>43548.037703785667</v>
      </c>
      <c r="CN144" s="51">
        <v>27204.188900506069</v>
      </c>
      <c r="CO144" s="51">
        <v>114366.91764450043</v>
      </c>
      <c r="CP144" s="51">
        <v>579.49047983403239</v>
      </c>
      <c r="CQ144" s="51">
        <v>38333.697199726332</v>
      </c>
      <c r="CR144" s="51">
        <v>33810.794104979024</v>
      </c>
      <c r="CS144" s="51">
        <v>4021.9643329795745</v>
      </c>
      <c r="CT144" s="51">
        <v>337.28194183261883</v>
      </c>
      <c r="CU144" s="51">
        <v>1625.7094740629313</v>
      </c>
      <c r="CV144" s="51">
        <v>159775.93304428583</v>
      </c>
      <c r="CW144" s="51">
        <v>30517.466422905214</v>
      </c>
      <c r="CX144" s="51">
        <v>1488.3282297352703</v>
      </c>
      <c r="CY144" s="51">
        <v>510.03314691088343</v>
      </c>
      <c r="CZ144" s="51">
        <v>26716.473681656676</v>
      </c>
      <c r="DA144" s="51">
        <v>14175.897913206782</v>
      </c>
      <c r="DB144" s="51">
        <v>5170.982204890819</v>
      </c>
      <c r="DC144" s="51">
        <v>228.55968954130458</v>
      </c>
      <c r="DD144" s="51">
        <v>999495.95511724893</v>
      </c>
      <c r="DE144" s="51">
        <v>488761.42502087785</v>
      </c>
      <c r="DF144" s="51">
        <v>205643.70098396172</v>
      </c>
      <c r="DG144" s="51">
        <v>362714.26213026838</v>
      </c>
      <c r="DH144" s="51">
        <v>697430.49553056306</v>
      </c>
      <c r="DI144" s="51">
        <v>808230.23351759568</v>
      </c>
      <c r="DJ144" s="51">
        <v>33813.37867276046</v>
      </c>
      <c r="DK144" s="51">
        <v>4672.2255905202728</v>
      </c>
      <c r="DL144" s="51">
        <v>776601.6048253295</v>
      </c>
      <c r="DM144" s="51">
        <v>2701.9826292937046</v>
      </c>
      <c r="DN144" s="51">
        <v>460.24306006242034</v>
      </c>
      <c r="DO144" s="51">
        <v>54526.706643369653</v>
      </c>
      <c r="DP144" s="51">
        <v>124510.16524192842</v>
      </c>
      <c r="DQ144" s="51">
        <v>2567.8082222131825</v>
      </c>
      <c r="DR144" s="51">
        <v>119362.50636669225</v>
      </c>
      <c r="DS144" s="51">
        <v>0</v>
      </c>
      <c r="DT144" s="51">
        <v>0</v>
      </c>
      <c r="DU144" s="51">
        <v>312954.3796686366</v>
      </c>
      <c r="DV144" s="51">
        <v>1440.2461262354386</v>
      </c>
      <c r="DW144" s="51">
        <v>13219.851210784898</v>
      </c>
      <c r="DX144" s="51">
        <v>58100.86310197811</v>
      </c>
      <c r="DY144" s="51">
        <v>9689.6843797978563</v>
      </c>
      <c r="DZ144" s="51">
        <v>3599.8381426530259</v>
      </c>
      <c r="EA144" s="51">
        <v>430.98800582281439</v>
      </c>
      <c r="EB144" s="51">
        <v>52423.13959195355</v>
      </c>
      <c r="EC144" s="51">
        <v>20953.101768344608</v>
      </c>
      <c r="ED144" s="51">
        <v>1736.5162284368871</v>
      </c>
      <c r="EE144" s="51">
        <v>95345.876707084331</v>
      </c>
      <c r="EF144" s="51">
        <v>202.72819904521052</v>
      </c>
      <c r="EG144" s="51">
        <v>0</v>
      </c>
      <c r="EH144" s="51">
        <v>97.453970634636079</v>
      </c>
      <c r="EI144" s="51">
        <v>816542.33197555575</v>
      </c>
      <c r="EJ144" s="51">
        <v>205.2411442849745</v>
      </c>
      <c r="EK144" s="51">
        <v>20641.156748213802</v>
      </c>
      <c r="EL144" s="51">
        <v>1530905.683038603</v>
      </c>
      <c r="EM144" s="51">
        <v>21454.985874772359</v>
      </c>
      <c r="EN144" s="51">
        <v>14042.271889676827</v>
      </c>
      <c r="EO144" s="51">
        <v>105897.89238981395</v>
      </c>
      <c r="EP144" s="51">
        <v>0</v>
      </c>
      <c r="EQ144" s="51">
        <v>880.06601955367591</v>
      </c>
      <c r="ER144" s="51">
        <v>540.29370561014309</v>
      </c>
      <c r="ES144" s="51">
        <v>252.02504053228265</v>
      </c>
      <c r="ET144" s="51">
        <v>141.04712245809833</v>
      </c>
      <c r="EU144" s="51">
        <v>4578.0282929528385</v>
      </c>
      <c r="EV144" s="51">
        <v>46637.328225117577</v>
      </c>
      <c r="EW144" s="51">
        <v>217178.81730384199</v>
      </c>
      <c r="EX144" s="51">
        <v>12230.521472811088</v>
      </c>
      <c r="EY144" s="51">
        <v>24605.759678824295</v>
      </c>
      <c r="EZ144" s="51">
        <v>13583.969094800428</v>
      </c>
      <c r="FA144" s="51">
        <v>467.58719834570172</v>
      </c>
      <c r="FB144" s="51">
        <v>95.237992847683827</v>
      </c>
      <c r="FC144" s="51">
        <v>715.30294039419277</v>
      </c>
      <c r="FD144" s="51">
        <v>11708.519526069664</v>
      </c>
      <c r="FE144" s="51">
        <v>99.458316698361145</v>
      </c>
      <c r="FF144" s="51">
        <v>2700.6849751040322</v>
      </c>
      <c r="FG144" s="51">
        <v>19566.811936796443</v>
      </c>
      <c r="FH144" s="51">
        <v>2305.3886620659914</v>
      </c>
      <c r="FI144" s="51">
        <v>17137.880098136266</v>
      </c>
      <c r="FJ144" s="51">
        <v>747.48327137909303</v>
      </c>
      <c r="FK144" s="58">
        <v>11495532.356570508</v>
      </c>
      <c r="FL144" s="59">
        <v>27678772.274042699</v>
      </c>
      <c r="FM144" s="62">
        <v>27678772.274042699</v>
      </c>
      <c r="FN144" s="62">
        <v>0</v>
      </c>
      <c r="FO144" s="59">
        <v>0</v>
      </c>
      <c r="FP144" s="62">
        <v>0</v>
      </c>
      <c r="FQ144" s="59">
        <v>0</v>
      </c>
      <c r="FR144" s="62">
        <v>0</v>
      </c>
      <c r="FS144" s="62">
        <v>3590702.8775492101</v>
      </c>
      <c r="FT144" s="59">
        <v>3590702.8775492101</v>
      </c>
      <c r="FU144" s="59">
        <v>42765007.508162417</v>
      </c>
      <c r="FW144" s="60">
        <f>+[1]Supply!FS144</f>
        <v>42765007.508162417</v>
      </c>
      <c r="FX144" s="61">
        <f t="shared" si="2"/>
        <v>0</v>
      </c>
    </row>
    <row r="145" spans="1:180" s="63" customFormat="1" ht="14.4" x14ac:dyDescent="0.3">
      <c r="A145" s="86" t="s">
        <v>170</v>
      </c>
      <c r="B145" s="43">
        <v>141</v>
      </c>
      <c r="C145" s="51">
        <v>5258.8624816878355</v>
      </c>
      <c r="D145" s="51">
        <v>0</v>
      </c>
      <c r="E145" s="51">
        <v>0</v>
      </c>
      <c r="F145" s="51">
        <v>0</v>
      </c>
      <c r="G145" s="51">
        <v>6618.8539502704716</v>
      </c>
      <c r="H145" s="51">
        <v>28935.286190594288</v>
      </c>
      <c r="I145" s="51">
        <v>1315.5426202511153</v>
      </c>
      <c r="J145" s="51">
        <v>0</v>
      </c>
      <c r="K145" s="51">
        <v>2618.6800345443039</v>
      </c>
      <c r="L145" s="51">
        <v>0</v>
      </c>
      <c r="M145" s="51">
        <v>1584.1120410402673</v>
      </c>
      <c r="N145" s="51">
        <v>10433.070575768919</v>
      </c>
      <c r="O145" s="51">
        <v>136.419056281466</v>
      </c>
      <c r="P145" s="51">
        <v>0</v>
      </c>
      <c r="Q145" s="51">
        <v>2032.7961846441838</v>
      </c>
      <c r="R145" s="51">
        <v>0</v>
      </c>
      <c r="S145" s="51">
        <v>2571.8585697675267</v>
      </c>
      <c r="T145" s="51">
        <v>2723.3425540439871</v>
      </c>
      <c r="U145" s="51">
        <v>2966.4083720398189</v>
      </c>
      <c r="V145" s="51">
        <v>9206.7807626049962</v>
      </c>
      <c r="W145" s="51">
        <v>0</v>
      </c>
      <c r="X145" s="51">
        <v>927.81394510581879</v>
      </c>
      <c r="Y145" s="51">
        <v>0</v>
      </c>
      <c r="Z145" s="51">
        <v>0</v>
      </c>
      <c r="AA145" s="51">
        <v>0</v>
      </c>
      <c r="AB145" s="51">
        <v>0</v>
      </c>
      <c r="AC145" s="51">
        <v>13876.414688185796</v>
      </c>
      <c r="AD145" s="51">
        <v>0</v>
      </c>
      <c r="AE145" s="51">
        <v>1690725.5563222263</v>
      </c>
      <c r="AF145" s="51">
        <v>0</v>
      </c>
      <c r="AG145" s="51">
        <v>2473.8188399911896</v>
      </c>
      <c r="AH145" s="51">
        <v>254.44063651808889</v>
      </c>
      <c r="AI145" s="51">
        <v>0</v>
      </c>
      <c r="AJ145" s="51">
        <v>0</v>
      </c>
      <c r="AK145" s="51">
        <v>0</v>
      </c>
      <c r="AL145" s="51">
        <v>1611.3784271408153</v>
      </c>
      <c r="AM145" s="51">
        <v>919.2237620688179</v>
      </c>
      <c r="AN145" s="51">
        <v>0</v>
      </c>
      <c r="AO145" s="51">
        <v>34660.669689468632</v>
      </c>
      <c r="AP145" s="51">
        <v>129.21717421338494</v>
      </c>
      <c r="AQ145" s="51">
        <v>2405.3244131291472</v>
      </c>
      <c r="AR145" s="51">
        <v>12822.34660312857</v>
      </c>
      <c r="AS145" s="51">
        <v>4536.7980294823974</v>
      </c>
      <c r="AT145" s="51">
        <v>0</v>
      </c>
      <c r="AU145" s="51">
        <v>28568.240599879799</v>
      </c>
      <c r="AV145" s="51">
        <v>9153.3036207207915</v>
      </c>
      <c r="AW145" s="51">
        <v>0</v>
      </c>
      <c r="AX145" s="51">
        <v>801.07581665513271</v>
      </c>
      <c r="AY145" s="51">
        <v>1907.1477554306477</v>
      </c>
      <c r="AZ145" s="51">
        <v>1650.1638117456857</v>
      </c>
      <c r="BA145" s="51">
        <v>15446.539477001474</v>
      </c>
      <c r="BB145" s="51">
        <v>112.02480853272807</v>
      </c>
      <c r="BC145" s="51">
        <v>5903.3252709605076</v>
      </c>
      <c r="BD145" s="51">
        <v>0</v>
      </c>
      <c r="BE145" s="51">
        <v>9349.7182263489813</v>
      </c>
      <c r="BF145" s="51">
        <v>2119.8113850116988</v>
      </c>
      <c r="BG145" s="51">
        <v>56313.32792171558</v>
      </c>
      <c r="BH145" s="51">
        <v>5921.3800502234662</v>
      </c>
      <c r="BI145" s="51">
        <v>388.34736231047015</v>
      </c>
      <c r="BJ145" s="51">
        <v>0</v>
      </c>
      <c r="BK145" s="51">
        <v>0</v>
      </c>
      <c r="BL145" s="51">
        <v>9794.1584470391408</v>
      </c>
      <c r="BM145" s="51">
        <v>7435.5309753780384</v>
      </c>
      <c r="BN145" s="51">
        <v>1383.7393408805679</v>
      </c>
      <c r="BO145" s="51">
        <v>52149.978285452911</v>
      </c>
      <c r="BP145" s="51">
        <v>165619.13347084055</v>
      </c>
      <c r="BQ145" s="51">
        <v>41827.150665415793</v>
      </c>
      <c r="BR145" s="51">
        <v>6709.5711394739874</v>
      </c>
      <c r="BS145" s="51">
        <v>18454.911047466241</v>
      </c>
      <c r="BT145" s="51">
        <v>685.48726869107122</v>
      </c>
      <c r="BU145" s="51">
        <v>147868.16671803995</v>
      </c>
      <c r="BV145" s="51">
        <v>6691.1991185908864</v>
      </c>
      <c r="BW145" s="51">
        <v>8718.3342538535544</v>
      </c>
      <c r="BX145" s="51">
        <v>4913.2151485006189</v>
      </c>
      <c r="BY145" s="51">
        <v>1958.3649988942996</v>
      </c>
      <c r="BZ145" s="51">
        <v>23749.516389953958</v>
      </c>
      <c r="CA145" s="51">
        <v>51000.786969005392</v>
      </c>
      <c r="CB145" s="51">
        <v>423608.33571197215</v>
      </c>
      <c r="CC145" s="51">
        <v>0</v>
      </c>
      <c r="CD145" s="51">
        <v>0</v>
      </c>
      <c r="CE145" s="51">
        <v>48472.376961283444</v>
      </c>
      <c r="CF145" s="51">
        <v>1636.1215655560748</v>
      </c>
      <c r="CG145" s="51">
        <v>5920.75297353524</v>
      </c>
      <c r="CH145" s="51">
        <v>0</v>
      </c>
      <c r="CI145" s="51">
        <v>1109.9522739278939</v>
      </c>
      <c r="CJ145" s="51">
        <v>0</v>
      </c>
      <c r="CK145" s="51">
        <v>382.95230721383365</v>
      </c>
      <c r="CL145" s="51">
        <v>432.51044392846427</v>
      </c>
      <c r="CM145" s="51">
        <v>0</v>
      </c>
      <c r="CN145" s="51">
        <v>564.60263160563193</v>
      </c>
      <c r="CO145" s="51">
        <v>0</v>
      </c>
      <c r="CP145" s="51">
        <v>771508.01768870209</v>
      </c>
      <c r="CQ145" s="51">
        <v>0</v>
      </c>
      <c r="CR145" s="51">
        <v>3382.0026285506747</v>
      </c>
      <c r="CS145" s="51">
        <v>125.06923268819416</v>
      </c>
      <c r="CT145" s="51">
        <v>1607.7456142053304</v>
      </c>
      <c r="CU145" s="51">
        <v>9.4946853144495353</v>
      </c>
      <c r="CV145" s="51">
        <v>0</v>
      </c>
      <c r="CW145" s="51">
        <v>1514.9678276218988</v>
      </c>
      <c r="CX145" s="51">
        <v>0</v>
      </c>
      <c r="CY145" s="51">
        <v>0</v>
      </c>
      <c r="CZ145" s="51">
        <v>1518.0242106714973</v>
      </c>
      <c r="DA145" s="51">
        <v>0</v>
      </c>
      <c r="DB145" s="51">
        <v>0</v>
      </c>
      <c r="DC145" s="51">
        <v>108.45703333049021</v>
      </c>
      <c r="DD145" s="51">
        <v>0</v>
      </c>
      <c r="DE145" s="51">
        <v>1562.0357039526102</v>
      </c>
      <c r="DF145" s="51">
        <v>0</v>
      </c>
      <c r="DG145" s="51">
        <v>24522.313031275076</v>
      </c>
      <c r="DH145" s="51">
        <v>3661.8576356877029</v>
      </c>
      <c r="DI145" s="51">
        <v>3851.7432654193217</v>
      </c>
      <c r="DJ145" s="51">
        <v>5497.2442704265577</v>
      </c>
      <c r="DK145" s="51">
        <v>0</v>
      </c>
      <c r="DL145" s="51">
        <v>145298.94482556434</v>
      </c>
      <c r="DM145" s="51">
        <v>0</v>
      </c>
      <c r="DN145" s="51">
        <v>0</v>
      </c>
      <c r="DO145" s="51">
        <v>0</v>
      </c>
      <c r="DP145" s="51">
        <v>120.00352619263866</v>
      </c>
      <c r="DQ145" s="51">
        <v>0</v>
      </c>
      <c r="DR145" s="51">
        <v>0</v>
      </c>
      <c r="DS145" s="51">
        <v>0</v>
      </c>
      <c r="DT145" s="51">
        <v>0</v>
      </c>
      <c r="DU145" s="51">
        <v>17839.882615950737</v>
      </c>
      <c r="DV145" s="51">
        <v>0</v>
      </c>
      <c r="DW145" s="51">
        <v>5155.7793554806303</v>
      </c>
      <c r="DX145" s="51">
        <v>1.4529277672280514</v>
      </c>
      <c r="DY145" s="51">
        <v>6916.6391283786115</v>
      </c>
      <c r="DZ145" s="51">
        <v>187.78404495501002</v>
      </c>
      <c r="EA145" s="51">
        <v>70.977717428607164</v>
      </c>
      <c r="EB145" s="51">
        <v>17031.376796573833</v>
      </c>
      <c r="EC145" s="51">
        <v>17048.104908476016</v>
      </c>
      <c r="ED145" s="51">
        <v>8038.2209740260414</v>
      </c>
      <c r="EE145" s="51">
        <v>215218.71193838262</v>
      </c>
      <c r="EF145" s="51">
        <v>593.6110338894814</v>
      </c>
      <c r="EG145" s="51">
        <v>0</v>
      </c>
      <c r="EH145" s="51">
        <v>8782.1063450128913</v>
      </c>
      <c r="EI145" s="51">
        <v>10574.944094134386</v>
      </c>
      <c r="EJ145" s="51">
        <v>0</v>
      </c>
      <c r="EK145" s="51">
        <v>19468.347664141187</v>
      </c>
      <c r="EL145" s="51">
        <v>348808.61318570294</v>
      </c>
      <c r="EM145" s="51">
        <v>438584.38054584095</v>
      </c>
      <c r="EN145" s="51">
        <v>29854.974246361908</v>
      </c>
      <c r="EO145" s="51">
        <v>254806.36951700348</v>
      </c>
      <c r="EP145" s="51">
        <v>0</v>
      </c>
      <c r="EQ145" s="51">
        <v>1010.2244574658414</v>
      </c>
      <c r="ER145" s="51">
        <v>0.6602200265621273</v>
      </c>
      <c r="ES145" s="51">
        <v>0</v>
      </c>
      <c r="ET145" s="51">
        <v>0</v>
      </c>
      <c r="EU145" s="51">
        <v>0</v>
      </c>
      <c r="EV145" s="51">
        <v>0</v>
      </c>
      <c r="EW145" s="51">
        <v>304724.83085475268</v>
      </c>
      <c r="EX145" s="51">
        <v>14989.100844893243</v>
      </c>
      <c r="EY145" s="51">
        <v>392883.7075744805</v>
      </c>
      <c r="EZ145" s="51">
        <v>18798.204303002021</v>
      </c>
      <c r="FA145" s="51">
        <v>279.19635840001519</v>
      </c>
      <c r="FB145" s="51">
        <v>72.331725441491827</v>
      </c>
      <c r="FC145" s="51">
        <v>2333.717138620425</v>
      </c>
      <c r="FD145" s="51">
        <v>128.29736030776405</v>
      </c>
      <c r="FE145" s="51">
        <v>22.717918005899747</v>
      </c>
      <c r="FF145" s="51">
        <v>5238.8316549903602</v>
      </c>
      <c r="FG145" s="51">
        <v>32388.003218398284</v>
      </c>
      <c r="FH145" s="51">
        <v>0</v>
      </c>
      <c r="FI145" s="51">
        <v>0</v>
      </c>
      <c r="FJ145" s="51">
        <v>0</v>
      </c>
      <c r="FK145" s="58">
        <v>6146606.292985132</v>
      </c>
      <c r="FL145" s="59">
        <v>5757854.0698779635</v>
      </c>
      <c r="FM145" s="62">
        <v>1078499.9636725332</v>
      </c>
      <c r="FN145" s="62">
        <v>4679354.1062054299</v>
      </c>
      <c r="FO145" s="59">
        <v>-4.6566128730773926E-10</v>
      </c>
      <c r="FP145" s="62">
        <v>0</v>
      </c>
      <c r="FQ145" s="59">
        <v>-4.6566128730773926E-10</v>
      </c>
      <c r="FR145" s="62">
        <v>0</v>
      </c>
      <c r="FS145" s="62">
        <v>509734.94435040699</v>
      </c>
      <c r="FT145" s="59">
        <v>509734.94435040699</v>
      </c>
      <c r="FU145" s="59">
        <v>12414195.307213502</v>
      </c>
      <c r="FW145" s="60">
        <f>+[1]Supply!FS145</f>
        <v>12414195.307213502</v>
      </c>
      <c r="FX145" s="61">
        <f t="shared" si="2"/>
        <v>0</v>
      </c>
    </row>
    <row r="146" spans="1:180" s="63" customFormat="1" ht="14.4" x14ac:dyDescent="0.3">
      <c r="A146" s="86" t="s">
        <v>171</v>
      </c>
      <c r="B146" s="43">
        <v>142</v>
      </c>
      <c r="C146" s="51">
        <v>78169.211007690305</v>
      </c>
      <c r="D146" s="51">
        <v>240478.38459073458</v>
      </c>
      <c r="E146" s="51">
        <v>0</v>
      </c>
      <c r="F146" s="51">
        <v>0</v>
      </c>
      <c r="G146" s="51">
        <v>1201.6772144497227</v>
      </c>
      <c r="H146" s="51">
        <v>74021.48153854502</v>
      </c>
      <c r="I146" s="51">
        <v>9018.989652200411</v>
      </c>
      <c r="J146" s="51">
        <v>368.33233667978834</v>
      </c>
      <c r="K146" s="51">
        <v>571900.98694583576</v>
      </c>
      <c r="L146" s="51">
        <v>0</v>
      </c>
      <c r="M146" s="51">
        <v>0</v>
      </c>
      <c r="N146" s="51">
        <v>47639.383890787532</v>
      </c>
      <c r="O146" s="51">
        <v>3952.0092523479789</v>
      </c>
      <c r="P146" s="51">
        <v>0</v>
      </c>
      <c r="Q146" s="51">
        <v>1115.0886165651518</v>
      </c>
      <c r="R146" s="51">
        <v>0</v>
      </c>
      <c r="S146" s="51">
        <v>855.62447154783888</v>
      </c>
      <c r="T146" s="51">
        <v>11463.283934184137</v>
      </c>
      <c r="U146" s="51">
        <v>0</v>
      </c>
      <c r="V146" s="51">
        <v>11669.019380197318</v>
      </c>
      <c r="W146" s="51">
        <v>0</v>
      </c>
      <c r="X146" s="51">
        <v>2714.4929656337863</v>
      </c>
      <c r="Y146" s="51">
        <v>87.48248565770723</v>
      </c>
      <c r="Z146" s="51">
        <v>0</v>
      </c>
      <c r="AA146" s="51">
        <v>0</v>
      </c>
      <c r="AB146" s="51">
        <v>0</v>
      </c>
      <c r="AC146" s="51">
        <v>13809.276167101238</v>
      </c>
      <c r="AD146" s="51">
        <v>0</v>
      </c>
      <c r="AE146" s="51">
        <v>34356.119165843775</v>
      </c>
      <c r="AF146" s="51">
        <v>173769.18363455861</v>
      </c>
      <c r="AG146" s="51">
        <v>441.78472119636814</v>
      </c>
      <c r="AH146" s="51">
        <v>3661.7281664057427</v>
      </c>
      <c r="AI146" s="51">
        <v>1448.1793668957953</v>
      </c>
      <c r="AJ146" s="51">
        <v>84630.806648559737</v>
      </c>
      <c r="AK146" s="51">
        <v>600331.09455721278</v>
      </c>
      <c r="AL146" s="51">
        <v>347681.54615433677</v>
      </c>
      <c r="AM146" s="51">
        <v>28008.039467243994</v>
      </c>
      <c r="AN146" s="51">
        <v>90728.102448559031</v>
      </c>
      <c r="AO146" s="51">
        <v>803413.00733154768</v>
      </c>
      <c r="AP146" s="51">
        <v>8633.4751984102331</v>
      </c>
      <c r="AQ146" s="51">
        <v>1378.2971067624401</v>
      </c>
      <c r="AR146" s="51">
        <v>592876.36057486292</v>
      </c>
      <c r="AS146" s="51">
        <v>824.52019235584146</v>
      </c>
      <c r="AT146" s="51">
        <v>2195.5480311897045</v>
      </c>
      <c r="AU146" s="51">
        <v>1127248.5830645193</v>
      </c>
      <c r="AV146" s="51">
        <v>129032.92576542636</v>
      </c>
      <c r="AW146" s="51">
        <v>28994.862093956737</v>
      </c>
      <c r="AX146" s="51">
        <v>414325.17298856389</v>
      </c>
      <c r="AY146" s="51">
        <v>324971.87559903337</v>
      </c>
      <c r="AZ146" s="51">
        <v>897.7257139040837</v>
      </c>
      <c r="BA146" s="51">
        <v>60461.221411033905</v>
      </c>
      <c r="BB146" s="51">
        <v>16165.42380738272</v>
      </c>
      <c r="BC146" s="51">
        <v>126498.27316153469</v>
      </c>
      <c r="BD146" s="51">
        <v>12061.67883709862</v>
      </c>
      <c r="BE146" s="51">
        <v>30038.10079367966</v>
      </c>
      <c r="BF146" s="51">
        <v>60030.184692586823</v>
      </c>
      <c r="BG146" s="51">
        <v>563619.24348571268</v>
      </c>
      <c r="BH146" s="51">
        <v>240207.53239555648</v>
      </c>
      <c r="BI146" s="51">
        <v>4505.3318905371434</v>
      </c>
      <c r="BJ146" s="51">
        <v>124.05538034109604</v>
      </c>
      <c r="BK146" s="51">
        <v>227.99750674740176</v>
      </c>
      <c r="BL146" s="51">
        <v>43043.853397356361</v>
      </c>
      <c r="BM146" s="51">
        <v>64766.447529883691</v>
      </c>
      <c r="BN146" s="51">
        <v>12756.537208510588</v>
      </c>
      <c r="BO146" s="51">
        <v>44302.685683439653</v>
      </c>
      <c r="BP146" s="51">
        <v>2217913.5898967651</v>
      </c>
      <c r="BQ146" s="51">
        <v>534086.47223381477</v>
      </c>
      <c r="BR146" s="51">
        <v>25989.140969601096</v>
      </c>
      <c r="BS146" s="51">
        <v>106511.42849578033</v>
      </c>
      <c r="BT146" s="51">
        <v>2787.4834340138736</v>
      </c>
      <c r="BU146" s="51">
        <v>25132.042967886005</v>
      </c>
      <c r="BV146" s="51">
        <v>116119.13967134184</v>
      </c>
      <c r="BW146" s="51">
        <v>97381.513811183802</v>
      </c>
      <c r="BX146" s="51">
        <v>74548.003215329853</v>
      </c>
      <c r="BY146" s="51">
        <v>22382.611834358035</v>
      </c>
      <c r="BZ146" s="51">
        <v>264289.03163905384</v>
      </c>
      <c r="CA146" s="51">
        <v>65472.91118268056</v>
      </c>
      <c r="CB146" s="51">
        <v>359279.15066242492</v>
      </c>
      <c r="CC146" s="51">
        <v>535.14605770946946</v>
      </c>
      <c r="CD146" s="51">
        <v>4488.1084601267576</v>
      </c>
      <c r="CE146" s="51">
        <v>32756.858005340422</v>
      </c>
      <c r="CF146" s="51">
        <v>45079.495326039723</v>
      </c>
      <c r="CG146" s="51">
        <v>12934.839366582439</v>
      </c>
      <c r="CH146" s="51">
        <v>3338.871878670539</v>
      </c>
      <c r="CI146" s="51">
        <v>174893.29856263284</v>
      </c>
      <c r="CJ146" s="51">
        <v>14544.488936802025</v>
      </c>
      <c r="CK146" s="51">
        <v>6757.1489247325781</v>
      </c>
      <c r="CL146" s="51">
        <v>7787.3216019175252</v>
      </c>
      <c r="CM146" s="51">
        <v>337740.17303590756</v>
      </c>
      <c r="CN146" s="51">
        <v>5224.6041061005262</v>
      </c>
      <c r="CO146" s="51">
        <v>254.58185948544408</v>
      </c>
      <c r="CP146" s="51">
        <v>629815.15687707264</v>
      </c>
      <c r="CQ146" s="51">
        <v>8330.879594825863</v>
      </c>
      <c r="CR146" s="51">
        <v>163302.26334942193</v>
      </c>
      <c r="CS146" s="51">
        <v>9755.4922519458196</v>
      </c>
      <c r="CT146" s="51">
        <v>4059.3923214537399</v>
      </c>
      <c r="CU146" s="51">
        <v>77343.750998824064</v>
      </c>
      <c r="CV146" s="51">
        <v>9516.232613803284</v>
      </c>
      <c r="CW146" s="51">
        <v>7358.49011661446</v>
      </c>
      <c r="CX146" s="51">
        <v>0</v>
      </c>
      <c r="CY146" s="51">
        <v>15.406795102215392</v>
      </c>
      <c r="CZ146" s="51">
        <v>1611.0378917947287</v>
      </c>
      <c r="DA146" s="51">
        <v>19843.10853975077</v>
      </c>
      <c r="DB146" s="51">
        <v>32710.001921806561</v>
      </c>
      <c r="DC146" s="51">
        <v>7.924372084522771</v>
      </c>
      <c r="DD146" s="51">
        <v>46381.03954950365</v>
      </c>
      <c r="DE146" s="51">
        <v>13253.241735331712</v>
      </c>
      <c r="DF146" s="51">
        <v>10132.157668810803</v>
      </c>
      <c r="DG146" s="51">
        <v>9362.3845165258499</v>
      </c>
      <c r="DH146" s="51">
        <v>11230.403121604797</v>
      </c>
      <c r="DI146" s="51">
        <v>12224.018944712621</v>
      </c>
      <c r="DJ146" s="51">
        <v>567080.07717122708</v>
      </c>
      <c r="DK146" s="51">
        <v>31180.486680718608</v>
      </c>
      <c r="DL146" s="51">
        <v>4943756.0324410368</v>
      </c>
      <c r="DM146" s="51">
        <v>3513.7846124305083</v>
      </c>
      <c r="DN146" s="51">
        <v>1058.0196369805674</v>
      </c>
      <c r="DO146" s="51">
        <v>56300.730794581468</v>
      </c>
      <c r="DP146" s="51">
        <v>12129.319319750981</v>
      </c>
      <c r="DQ146" s="51">
        <v>1175.6770162785192</v>
      </c>
      <c r="DR146" s="51">
        <v>32052.166307262305</v>
      </c>
      <c r="DS146" s="51">
        <v>379540.57624060416</v>
      </c>
      <c r="DT146" s="51">
        <v>69478.646103555002</v>
      </c>
      <c r="DU146" s="51">
        <v>69202.965527724402</v>
      </c>
      <c r="DV146" s="51">
        <v>18262.182962345218</v>
      </c>
      <c r="DW146" s="51">
        <v>146169.54363842544</v>
      </c>
      <c r="DX146" s="51">
        <v>1121511.3617749533</v>
      </c>
      <c r="DY146" s="51">
        <v>25891.482025484729</v>
      </c>
      <c r="DZ146" s="51">
        <v>64421.009637232521</v>
      </c>
      <c r="EA146" s="51">
        <v>6720.2754724898487</v>
      </c>
      <c r="EB146" s="51">
        <v>467134.20633640565</v>
      </c>
      <c r="EC146" s="51">
        <v>83241.181312733606</v>
      </c>
      <c r="ED146" s="51">
        <v>9941.5620299695856</v>
      </c>
      <c r="EE146" s="51">
        <v>1217782.5370302438</v>
      </c>
      <c r="EF146" s="51">
        <v>53933.012975876845</v>
      </c>
      <c r="EG146" s="51">
        <v>333163.82607803633</v>
      </c>
      <c r="EH146" s="51">
        <v>15884.033386756319</v>
      </c>
      <c r="EI146" s="51">
        <v>664154.46076158341</v>
      </c>
      <c r="EJ146" s="51">
        <v>15958.888521104062</v>
      </c>
      <c r="EK146" s="51">
        <v>42469.927781038161</v>
      </c>
      <c r="EL146" s="51">
        <v>188982.2372670403</v>
      </c>
      <c r="EM146" s="51">
        <v>5681.2276450770005</v>
      </c>
      <c r="EN146" s="51">
        <v>2415711.6843592329</v>
      </c>
      <c r="EO146" s="51">
        <v>55776.878135492734</v>
      </c>
      <c r="EP146" s="51">
        <v>2904.5555636866702</v>
      </c>
      <c r="EQ146" s="51">
        <v>6044.4370917785191</v>
      </c>
      <c r="ER146" s="51">
        <v>21129.127046437581</v>
      </c>
      <c r="ES146" s="51">
        <v>60463.531835217764</v>
      </c>
      <c r="ET146" s="51">
        <v>2800.1819024587876</v>
      </c>
      <c r="EU146" s="51">
        <v>4099.4855351381411</v>
      </c>
      <c r="EV146" s="51">
        <v>103672.12051856679</v>
      </c>
      <c r="EW146" s="51">
        <v>124811.5597823789</v>
      </c>
      <c r="EX146" s="51">
        <v>300948.67321163177</v>
      </c>
      <c r="EY146" s="51">
        <v>27679.48226725807</v>
      </c>
      <c r="EZ146" s="51">
        <v>18322.096521044445</v>
      </c>
      <c r="FA146" s="51">
        <v>727.2011953091137</v>
      </c>
      <c r="FB146" s="51">
        <v>1507.334867292946</v>
      </c>
      <c r="FC146" s="51">
        <v>2839.7103090401788</v>
      </c>
      <c r="FD146" s="51">
        <v>1889.099102428693</v>
      </c>
      <c r="FE146" s="51">
        <v>31777.609838549124</v>
      </c>
      <c r="FF146" s="51">
        <v>27762.767275893963</v>
      </c>
      <c r="FG146" s="51">
        <v>5898.4000716484979</v>
      </c>
      <c r="FH146" s="51">
        <v>1447.5757432016571</v>
      </c>
      <c r="FI146" s="51">
        <v>59633.312580445039</v>
      </c>
      <c r="FJ146" s="51">
        <v>0</v>
      </c>
      <c r="FK146" s="58">
        <v>26697220.332183249</v>
      </c>
      <c r="FL146" s="59">
        <v>2394172.8683201559</v>
      </c>
      <c r="FM146" s="62">
        <v>2238472.6942068101</v>
      </c>
      <c r="FN146" s="62">
        <v>155700.17411334591</v>
      </c>
      <c r="FO146" s="59">
        <v>0</v>
      </c>
      <c r="FP146" s="62">
        <v>0</v>
      </c>
      <c r="FQ146" s="59">
        <v>0</v>
      </c>
      <c r="FR146" s="62">
        <v>0</v>
      </c>
      <c r="FS146" s="62">
        <v>0</v>
      </c>
      <c r="FT146" s="59">
        <v>0</v>
      </c>
      <c r="FU146" s="59">
        <v>29091393.200503405</v>
      </c>
      <c r="FW146" s="60">
        <f>+[1]Supply!FS146</f>
        <v>29091393.200503405</v>
      </c>
      <c r="FX146" s="61">
        <f t="shared" si="2"/>
        <v>0</v>
      </c>
    </row>
    <row r="147" spans="1:180" s="63" customFormat="1" ht="14.4" x14ac:dyDescent="0.3">
      <c r="A147" s="86" t="s">
        <v>172</v>
      </c>
      <c r="B147" s="43">
        <v>143</v>
      </c>
      <c r="C147" s="51">
        <v>123984.14652425058</v>
      </c>
      <c r="D147" s="51">
        <v>0</v>
      </c>
      <c r="E147" s="51">
        <v>0</v>
      </c>
      <c r="F147" s="51">
        <v>0</v>
      </c>
      <c r="G147" s="51">
        <v>5602.8208019664535</v>
      </c>
      <c r="H147" s="51">
        <v>2171.3850145759088</v>
      </c>
      <c r="I147" s="51">
        <v>17643.452053225927</v>
      </c>
      <c r="J147" s="51">
        <v>0</v>
      </c>
      <c r="K147" s="51">
        <v>14.481596500821128</v>
      </c>
      <c r="L147" s="51">
        <v>0</v>
      </c>
      <c r="M147" s="51">
        <v>0</v>
      </c>
      <c r="N147" s="51">
        <v>7016.3235912869513</v>
      </c>
      <c r="O147" s="51">
        <v>41.756753980821607</v>
      </c>
      <c r="P147" s="51">
        <v>0</v>
      </c>
      <c r="Q147" s="51">
        <v>103.435671730026</v>
      </c>
      <c r="R147" s="51">
        <v>0</v>
      </c>
      <c r="S147" s="51">
        <v>830.52981414925512</v>
      </c>
      <c r="T147" s="51">
        <v>1374.3674084225261</v>
      </c>
      <c r="U147" s="51">
        <v>18613.334253562367</v>
      </c>
      <c r="V147" s="51">
        <v>13821.83239394168</v>
      </c>
      <c r="W147" s="51">
        <v>0</v>
      </c>
      <c r="X147" s="51">
        <v>1154.7426558524726</v>
      </c>
      <c r="Y147" s="51">
        <v>0</v>
      </c>
      <c r="Z147" s="51">
        <v>0</v>
      </c>
      <c r="AA147" s="51">
        <v>0</v>
      </c>
      <c r="AB147" s="51">
        <v>0</v>
      </c>
      <c r="AC147" s="51">
        <v>467.46668192775837</v>
      </c>
      <c r="AD147" s="51">
        <v>90.809778856168251</v>
      </c>
      <c r="AE147" s="51">
        <v>94928.565058208798</v>
      </c>
      <c r="AF147" s="51">
        <v>0</v>
      </c>
      <c r="AG147" s="51">
        <v>5087.4287033093715</v>
      </c>
      <c r="AH147" s="51">
        <v>1516.6876578806434</v>
      </c>
      <c r="AI147" s="51">
        <v>0</v>
      </c>
      <c r="AJ147" s="51">
        <v>37827.896972384384</v>
      </c>
      <c r="AK147" s="51">
        <v>319.97094569114108</v>
      </c>
      <c r="AL147" s="51">
        <v>3677.0849138734002</v>
      </c>
      <c r="AM147" s="51">
        <v>2532.0383749783869</v>
      </c>
      <c r="AN147" s="51">
        <v>359.61566201043718</v>
      </c>
      <c r="AO147" s="51">
        <v>0.38603379779382097</v>
      </c>
      <c r="AP147" s="51">
        <v>378.23063864042405</v>
      </c>
      <c r="AQ147" s="51">
        <v>472.66388558433636</v>
      </c>
      <c r="AR147" s="51">
        <v>1623.5025818577367</v>
      </c>
      <c r="AS147" s="51">
        <v>1204.782805927287</v>
      </c>
      <c r="AT147" s="51">
        <v>73.828487197074892</v>
      </c>
      <c r="AU147" s="51">
        <v>1133.5789304953576</v>
      </c>
      <c r="AV147" s="51">
        <v>5661.445022564586</v>
      </c>
      <c r="AW147" s="51">
        <v>871.33843792788525</v>
      </c>
      <c r="AX147" s="51">
        <v>1143.6774111301486</v>
      </c>
      <c r="AY147" s="51">
        <v>386.51205231924956</v>
      </c>
      <c r="AZ147" s="51">
        <v>1334.4003435231764</v>
      </c>
      <c r="BA147" s="51">
        <v>30193.961839248666</v>
      </c>
      <c r="BB147" s="51">
        <v>13854.94101834902</v>
      </c>
      <c r="BC147" s="51">
        <v>56719.946028358136</v>
      </c>
      <c r="BD147" s="51">
        <v>1875.6753062763876</v>
      </c>
      <c r="BE147" s="51">
        <v>4887.1083383081132</v>
      </c>
      <c r="BF147" s="51">
        <v>8143.0736058094844</v>
      </c>
      <c r="BG147" s="51">
        <v>5626.2470924161053</v>
      </c>
      <c r="BH147" s="51">
        <v>51245.627895333972</v>
      </c>
      <c r="BI147" s="51">
        <v>3477.5487773825016</v>
      </c>
      <c r="BJ147" s="51">
        <v>0</v>
      </c>
      <c r="BK147" s="51">
        <v>0</v>
      </c>
      <c r="BL147" s="51">
        <v>26930.819712604742</v>
      </c>
      <c r="BM147" s="51">
        <v>427.0024640194747</v>
      </c>
      <c r="BN147" s="51">
        <v>3129.7547981038579</v>
      </c>
      <c r="BO147" s="51">
        <v>2390.390887887836</v>
      </c>
      <c r="BP147" s="51">
        <v>51600.807440163662</v>
      </c>
      <c r="BQ147" s="51">
        <v>16839.717285925886</v>
      </c>
      <c r="BR147" s="51">
        <v>16158.086046893137</v>
      </c>
      <c r="BS147" s="51">
        <v>22803.52277150279</v>
      </c>
      <c r="BT147" s="51">
        <v>232.34397152140548</v>
      </c>
      <c r="BU147" s="51">
        <v>1862.0292810587384</v>
      </c>
      <c r="BV147" s="51">
        <v>4148.4016619602362</v>
      </c>
      <c r="BW147" s="51">
        <v>1960.2311438638444</v>
      </c>
      <c r="BX147" s="51">
        <v>45469.000921222279</v>
      </c>
      <c r="BY147" s="51">
        <v>16841.871153368822</v>
      </c>
      <c r="BZ147" s="51">
        <v>761329.50744407566</v>
      </c>
      <c r="CA147" s="51">
        <v>93878.069764354877</v>
      </c>
      <c r="CB147" s="51">
        <v>3.2209411633945439</v>
      </c>
      <c r="CC147" s="51">
        <v>0</v>
      </c>
      <c r="CD147" s="51">
        <v>17.60135503119297</v>
      </c>
      <c r="CE147" s="51">
        <v>42050.243684556321</v>
      </c>
      <c r="CF147" s="51">
        <v>133005.88201706827</v>
      </c>
      <c r="CG147" s="51">
        <v>3726.1227520197522</v>
      </c>
      <c r="CH147" s="51">
        <v>0</v>
      </c>
      <c r="CI147" s="51">
        <v>2726.088264917933</v>
      </c>
      <c r="CJ147" s="51">
        <v>126.92570923558523</v>
      </c>
      <c r="CK147" s="51">
        <v>39180.888981605123</v>
      </c>
      <c r="CL147" s="51">
        <v>666.97714074961993</v>
      </c>
      <c r="CM147" s="51">
        <v>19089.107537323693</v>
      </c>
      <c r="CN147" s="51">
        <v>515.00563854075563</v>
      </c>
      <c r="CO147" s="51">
        <v>1695.8258171534846</v>
      </c>
      <c r="CP147" s="51">
        <v>734687.92071506474</v>
      </c>
      <c r="CQ147" s="51">
        <v>0</v>
      </c>
      <c r="CR147" s="51">
        <v>13112.020300962582</v>
      </c>
      <c r="CS147" s="51">
        <v>506.97366843938784</v>
      </c>
      <c r="CT147" s="51">
        <v>1374.3191013365779</v>
      </c>
      <c r="CU147" s="51">
        <v>6139.6969172703321</v>
      </c>
      <c r="CV147" s="51">
        <v>2015.7876129273261</v>
      </c>
      <c r="CW147" s="51">
        <v>1064.9110534520071</v>
      </c>
      <c r="CX147" s="51">
        <v>0</v>
      </c>
      <c r="CY147" s="51">
        <v>0</v>
      </c>
      <c r="CZ147" s="51">
        <v>5.5768271151410262</v>
      </c>
      <c r="DA147" s="51">
        <v>6304.0125100500945</v>
      </c>
      <c r="DB147" s="51">
        <v>63.543404128898487</v>
      </c>
      <c r="DC147" s="51">
        <v>13.773085065257044</v>
      </c>
      <c r="DD147" s="51">
        <v>99411.287320971474</v>
      </c>
      <c r="DE147" s="51">
        <v>34219.10639452123</v>
      </c>
      <c r="DF147" s="51">
        <v>27019.473813843684</v>
      </c>
      <c r="DG147" s="51">
        <v>87321.34494743892</v>
      </c>
      <c r="DH147" s="51">
        <v>73386.050056336535</v>
      </c>
      <c r="DI147" s="51">
        <v>13611.731530131752</v>
      </c>
      <c r="DJ147" s="51">
        <v>3308.789474291737</v>
      </c>
      <c r="DK147" s="51">
        <v>796.05817707461301</v>
      </c>
      <c r="DL147" s="51">
        <v>682975.92353761615</v>
      </c>
      <c r="DM147" s="51">
        <v>0</v>
      </c>
      <c r="DN147" s="51">
        <v>0</v>
      </c>
      <c r="DO147" s="51">
        <v>774.67457929725742</v>
      </c>
      <c r="DP147" s="51">
        <v>1287.0054212951688</v>
      </c>
      <c r="DQ147" s="51">
        <v>2.2693882957784073</v>
      </c>
      <c r="DR147" s="51">
        <v>595.0589612552634</v>
      </c>
      <c r="DS147" s="51">
        <v>0</v>
      </c>
      <c r="DT147" s="51">
        <v>0</v>
      </c>
      <c r="DU147" s="51">
        <v>69689.942436974801</v>
      </c>
      <c r="DV147" s="51">
        <v>7.0552098060078405</v>
      </c>
      <c r="DW147" s="51">
        <v>777.67478747051882</v>
      </c>
      <c r="DX147" s="51">
        <v>914.72953357521624</v>
      </c>
      <c r="DY147" s="51">
        <v>62099.89203672747</v>
      </c>
      <c r="DZ147" s="51">
        <v>38284.607847454638</v>
      </c>
      <c r="EA147" s="51">
        <v>3544.5530466135342</v>
      </c>
      <c r="EB147" s="51">
        <v>90025.644905250418</v>
      </c>
      <c r="EC147" s="51">
        <v>14431.3656477721</v>
      </c>
      <c r="ED147" s="51">
        <v>4522.6835343864977</v>
      </c>
      <c r="EE147" s="51">
        <v>76806.250693426555</v>
      </c>
      <c r="EF147" s="51">
        <v>205.60726500894393</v>
      </c>
      <c r="EG147" s="51">
        <v>0</v>
      </c>
      <c r="EH147" s="51">
        <v>444.63932510424831</v>
      </c>
      <c r="EI147" s="51">
        <v>157891.58289832535</v>
      </c>
      <c r="EJ147" s="51">
        <v>7176.3139079738448</v>
      </c>
      <c r="EK147" s="51">
        <v>69926.214323010063</v>
      </c>
      <c r="EL147" s="51">
        <v>201935.79484160221</v>
      </c>
      <c r="EM147" s="51">
        <v>25169.150141941787</v>
      </c>
      <c r="EN147" s="51">
        <v>31718.389527528332</v>
      </c>
      <c r="EO147" s="51">
        <v>97635.340164672045</v>
      </c>
      <c r="EP147" s="51">
        <v>0</v>
      </c>
      <c r="EQ147" s="51">
        <v>716468.36721596669</v>
      </c>
      <c r="ER147" s="51">
        <v>374.4806218121318</v>
      </c>
      <c r="ES147" s="51">
        <v>5.2401136594306781</v>
      </c>
      <c r="ET147" s="51">
        <v>44.326206735604288</v>
      </c>
      <c r="EU147" s="51">
        <v>50.825860700207798</v>
      </c>
      <c r="EV147" s="51">
        <v>5587.3940748262239</v>
      </c>
      <c r="EW147" s="51">
        <v>526672.05794277729</v>
      </c>
      <c r="EX147" s="51">
        <v>39829.163120794226</v>
      </c>
      <c r="EY147" s="51">
        <v>83809.501732565463</v>
      </c>
      <c r="EZ147" s="51">
        <v>20113.720692447794</v>
      </c>
      <c r="FA147" s="51">
        <v>310.42224019941023</v>
      </c>
      <c r="FB147" s="51">
        <v>3365.6028093080981</v>
      </c>
      <c r="FC147" s="51">
        <v>4155.3191554838349</v>
      </c>
      <c r="FD147" s="51">
        <v>3537.8139273292245</v>
      </c>
      <c r="FE147" s="51">
        <v>25.938654864631722</v>
      </c>
      <c r="FF147" s="51">
        <v>6229.7600395122026</v>
      </c>
      <c r="FG147" s="51">
        <v>17564.212058422916</v>
      </c>
      <c r="FH147" s="51">
        <v>318.12524657347262</v>
      </c>
      <c r="FI147" s="51">
        <v>119.87062565719222</v>
      </c>
      <c r="FJ147" s="51">
        <v>0</v>
      </c>
      <c r="FK147" s="58">
        <v>6010080.9796153475</v>
      </c>
      <c r="FL147" s="59">
        <v>3171620.7009425582</v>
      </c>
      <c r="FM147" s="62">
        <v>1102617.9635106882</v>
      </c>
      <c r="FN147" s="62">
        <v>2069002.7374318701</v>
      </c>
      <c r="FO147" s="59">
        <v>0</v>
      </c>
      <c r="FP147" s="62">
        <v>0</v>
      </c>
      <c r="FQ147" s="59">
        <v>0</v>
      </c>
      <c r="FR147" s="62">
        <v>0</v>
      </c>
      <c r="FS147" s="62">
        <v>330166.53633762989</v>
      </c>
      <c r="FT147" s="59">
        <v>330166.53633762989</v>
      </c>
      <c r="FU147" s="59">
        <v>9511868.2168955356</v>
      </c>
      <c r="FW147" s="60">
        <f>+[1]Supply!FS147</f>
        <v>9511868.2168955356</v>
      </c>
      <c r="FX147" s="61">
        <f t="shared" si="2"/>
        <v>0</v>
      </c>
    </row>
    <row r="148" spans="1:180" s="63" customFormat="1" ht="14.4" x14ac:dyDescent="0.3">
      <c r="A148" s="86" t="s">
        <v>173</v>
      </c>
      <c r="B148" s="43">
        <v>144</v>
      </c>
      <c r="C148" s="51">
        <v>0</v>
      </c>
      <c r="D148" s="51">
        <v>0</v>
      </c>
      <c r="E148" s="51">
        <v>0</v>
      </c>
      <c r="F148" s="51">
        <v>0</v>
      </c>
      <c r="G148" s="51">
        <v>0</v>
      </c>
      <c r="H148" s="51">
        <v>0</v>
      </c>
      <c r="I148" s="51">
        <v>0</v>
      </c>
      <c r="J148" s="51">
        <v>0</v>
      </c>
      <c r="K148" s="51">
        <v>0</v>
      </c>
      <c r="L148" s="51">
        <v>0</v>
      </c>
      <c r="M148" s="51">
        <v>0</v>
      </c>
      <c r="N148" s="51">
        <v>0</v>
      </c>
      <c r="O148" s="51">
        <v>0</v>
      </c>
      <c r="P148" s="51">
        <v>0</v>
      </c>
      <c r="Q148" s="51">
        <v>0</v>
      </c>
      <c r="R148" s="51">
        <v>256705.18905386</v>
      </c>
      <c r="S148" s="51">
        <v>169873.89457651568</v>
      </c>
      <c r="T148" s="51">
        <v>237903.49410948818</v>
      </c>
      <c r="U148" s="51">
        <v>47369.44098441695</v>
      </c>
      <c r="V148" s="51">
        <v>3104.1660644673339</v>
      </c>
      <c r="W148" s="51">
        <v>0</v>
      </c>
      <c r="X148" s="51">
        <v>0</v>
      </c>
      <c r="Y148" s="51">
        <v>0</v>
      </c>
      <c r="Z148" s="51">
        <v>0</v>
      </c>
      <c r="AA148" s="51">
        <v>0</v>
      </c>
      <c r="AB148" s="51">
        <v>32.80058028018825</v>
      </c>
      <c r="AC148" s="51">
        <v>72453.598023251834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1">
        <v>11724.410656860484</v>
      </c>
      <c r="AL148" s="51">
        <v>0</v>
      </c>
      <c r="AM148" s="51">
        <v>3561.2490462301507</v>
      </c>
      <c r="AN148" s="51">
        <v>0</v>
      </c>
      <c r="AO148" s="51">
        <v>0</v>
      </c>
      <c r="AP148" s="51">
        <v>0</v>
      </c>
      <c r="AQ148" s="51">
        <v>0</v>
      </c>
      <c r="AR148" s="51">
        <v>0</v>
      </c>
      <c r="AS148" s="51">
        <v>0</v>
      </c>
      <c r="AT148" s="51">
        <v>0</v>
      </c>
      <c r="AU148" s="51">
        <v>0</v>
      </c>
      <c r="AV148" s="51">
        <v>0</v>
      </c>
      <c r="AW148" s="51">
        <v>0</v>
      </c>
      <c r="AX148" s="51">
        <v>0</v>
      </c>
      <c r="AY148" s="51">
        <v>0</v>
      </c>
      <c r="AZ148" s="51">
        <v>0</v>
      </c>
      <c r="BA148" s="51">
        <v>0</v>
      </c>
      <c r="BB148" s="51">
        <v>0</v>
      </c>
      <c r="BC148" s="51">
        <v>14.210339414298451</v>
      </c>
      <c r="BD148" s="51">
        <v>182.57755120977757</v>
      </c>
      <c r="BE148" s="51">
        <v>0</v>
      </c>
      <c r="BF148" s="51">
        <v>0</v>
      </c>
      <c r="BG148" s="51">
        <v>0</v>
      </c>
      <c r="BH148" s="51">
        <v>0</v>
      </c>
      <c r="BI148" s="51">
        <v>0</v>
      </c>
      <c r="BJ148" s="51">
        <v>0</v>
      </c>
      <c r="BK148" s="51">
        <v>0</v>
      </c>
      <c r="BL148" s="51">
        <v>0</v>
      </c>
      <c r="BM148" s="51">
        <v>0</v>
      </c>
      <c r="BN148" s="51">
        <v>0</v>
      </c>
      <c r="BO148" s="51">
        <v>0</v>
      </c>
      <c r="BP148" s="51">
        <v>0.40870546880898068</v>
      </c>
      <c r="BQ148" s="51">
        <v>0</v>
      </c>
      <c r="BR148" s="51">
        <v>0</v>
      </c>
      <c r="BS148" s="51">
        <v>0</v>
      </c>
      <c r="BT148" s="51">
        <v>0</v>
      </c>
      <c r="BU148" s="51">
        <v>144.51309552265946</v>
      </c>
      <c r="BV148" s="51">
        <v>0</v>
      </c>
      <c r="BW148" s="51">
        <v>0</v>
      </c>
      <c r="BX148" s="51">
        <v>0</v>
      </c>
      <c r="BY148" s="51">
        <v>0</v>
      </c>
      <c r="BZ148" s="51">
        <v>93.456414206960886</v>
      </c>
      <c r="CA148" s="51">
        <v>0</v>
      </c>
      <c r="CB148" s="51">
        <v>0</v>
      </c>
      <c r="CC148" s="51">
        <v>0</v>
      </c>
      <c r="CD148" s="51">
        <v>0</v>
      </c>
      <c r="CE148" s="51">
        <v>0</v>
      </c>
      <c r="CF148" s="51">
        <v>0</v>
      </c>
      <c r="CG148" s="51">
        <v>0</v>
      </c>
      <c r="CH148" s="51">
        <v>0</v>
      </c>
      <c r="CI148" s="51">
        <v>0</v>
      </c>
      <c r="CJ148" s="51">
        <v>0</v>
      </c>
      <c r="CK148" s="51">
        <v>0</v>
      </c>
      <c r="CL148" s="51">
        <v>0</v>
      </c>
      <c r="CM148" s="51">
        <v>0</v>
      </c>
      <c r="CN148" s="51">
        <v>0</v>
      </c>
      <c r="CO148" s="51">
        <v>0</v>
      </c>
      <c r="CP148" s="51">
        <v>0</v>
      </c>
      <c r="CQ148" s="51">
        <v>0</v>
      </c>
      <c r="CR148" s="51">
        <v>0</v>
      </c>
      <c r="CS148" s="51">
        <v>3.4962338733116085</v>
      </c>
      <c r="CT148" s="51">
        <v>0</v>
      </c>
      <c r="CU148" s="51">
        <v>0</v>
      </c>
      <c r="CV148" s="51">
        <v>0</v>
      </c>
      <c r="CW148" s="51">
        <v>0</v>
      </c>
      <c r="CX148" s="51">
        <v>0</v>
      </c>
      <c r="CY148" s="51">
        <v>0</v>
      </c>
      <c r="CZ148" s="51">
        <v>0</v>
      </c>
      <c r="DA148" s="51">
        <v>0</v>
      </c>
      <c r="DB148" s="51">
        <v>0</v>
      </c>
      <c r="DC148" s="51">
        <v>0</v>
      </c>
      <c r="DD148" s="51">
        <v>0</v>
      </c>
      <c r="DE148" s="51">
        <v>65.815997583515568</v>
      </c>
      <c r="DF148" s="51">
        <v>0</v>
      </c>
      <c r="DG148" s="51">
        <v>0</v>
      </c>
      <c r="DH148" s="51">
        <v>893.57041726011391</v>
      </c>
      <c r="DI148" s="51">
        <v>0</v>
      </c>
      <c r="DJ148" s="51">
        <v>0</v>
      </c>
      <c r="DK148" s="51">
        <v>0</v>
      </c>
      <c r="DL148" s="51">
        <v>1067.9882557307531</v>
      </c>
      <c r="DM148" s="51">
        <v>0</v>
      </c>
      <c r="DN148" s="51">
        <v>0</v>
      </c>
      <c r="DO148" s="51">
        <v>0</v>
      </c>
      <c r="DP148" s="51">
        <v>0</v>
      </c>
      <c r="DQ148" s="51">
        <v>0</v>
      </c>
      <c r="DR148" s="51">
        <v>0</v>
      </c>
      <c r="DS148" s="51">
        <v>0</v>
      </c>
      <c r="DT148" s="51">
        <v>0</v>
      </c>
      <c r="DU148" s="51">
        <v>0</v>
      </c>
      <c r="DV148" s="51">
        <v>0</v>
      </c>
      <c r="DW148" s="51">
        <v>17.738544236546691</v>
      </c>
      <c r="DX148" s="51">
        <v>154.59571274210273</v>
      </c>
      <c r="DY148" s="51">
        <v>0</v>
      </c>
      <c r="DZ148" s="51">
        <v>0</v>
      </c>
      <c r="EA148" s="51">
        <v>0</v>
      </c>
      <c r="EB148" s="51">
        <v>0</v>
      </c>
      <c r="EC148" s="51">
        <v>0</v>
      </c>
      <c r="ED148" s="51">
        <v>0</v>
      </c>
      <c r="EE148" s="51">
        <v>0</v>
      </c>
      <c r="EF148" s="51">
        <v>0</v>
      </c>
      <c r="EG148" s="51">
        <v>0</v>
      </c>
      <c r="EH148" s="51">
        <v>0</v>
      </c>
      <c r="EI148" s="51">
        <v>0</v>
      </c>
      <c r="EJ148" s="51">
        <v>0</v>
      </c>
      <c r="EK148" s="51">
        <v>0</v>
      </c>
      <c r="EL148" s="51">
        <v>0</v>
      </c>
      <c r="EM148" s="51">
        <v>1588.5961176111155</v>
      </c>
      <c r="EN148" s="51">
        <v>0</v>
      </c>
      <c r="EO148" s="51">
        <v>223.96078600644663</v>
      </c>
      <c r="EP148" s="51">
        <v>1205.7595179822968</v>
      </c>
      <c r="EQ148" s="51">
        <v>0</v>
      </c>
      <c r="ER148" s="51">
        <v>0</v>
      </c>
      <c r="ES148" s="51">
        <v>0</v>
      </c>
      <c r="ET148" s="51">
        <v>0</v>
      </c>
      <c r="EU148" s="51">
        <v>0</v>
      </c>
      <c r="EV148" s="51">
        <v>0</v>
      </c>
      <c r="EW148" s="51">
        <v>927.9729060905164</v>
      </c>
      <c r="EX148" s="51">
        <v>2.1327820011686396</v>
      </c>
      <c r="EY148" s="51">
        <v>12.642206949123121</v>
      </c>
      <c r="EZ148" s="51">
        <v>952.35438166302436</v>
      </c>
      <c r="FA148" s="51">
        <v>0</v>
      </c>
      <c r="FB148" s="51">
        <v>0</v>
      </c>
      <c r="FC148" s="51">
        <v>0</v>
      </c>
      <c r="FD148" s="51">
        <v>0</v>
      </c>
      <c r="FE148" s="51">
        <v>0</v>
      </c>
      <c r="FF148" s="51">
        <v>1896.2829045348599</v>
      </c>
      <c r="FG148" s="51">
        <v>0</v>
      </c>
      <c r="FH148" s="51">
        <v>0</v>
      </c>
      <c r="FI148" s="51">
        <v>0</v>
      </c>
      <c r="FJ148" s="51">
        <v>0</v>
      </c>
      <c r="FK148" s="58">
        <v>812176.31596545805</v>
      </c>
      <c r="FL148" s="59">
        <v>30029.058427480049</v>
      </c>
      <c r="FM148" s="62">
        <v>30029.058427480049</v>
      </c>
      <c r="FN148" s="62">
        <v>0</v>
      </c>
      <c r="FO148" s="59">
        <v>0</v>
      </c>
      <c r="FP148" s="62">
        <v>0</v>
      </c>
      <c r="FQ148" s="59">
        <v>0</v>
      </c>
      <c r="FR148" s="62">
        <v>0</v>
      </c>
      <c r="FS148" s="62">
        <v>0</v>
      </c>
      <c r="FT148" s="59">
        <v>0</v>
      </c>
      <c r="FU148" s="59">
        <v>842205.3743929381</v>
      </c>
      <c r="FW148" s="60">
        <f>+[1]Supply!FS148</f>
        <v>842205.3743929381</v>
      </c>
      <c r="FX148" s="61">
        <f t="shared" si="2"/>
        <v>0</v>
      </c>
    </row>
    <row r="149" spans="1:180" s="63" customFormat="1" ht="14.4" x14ac:dyDescent="0.3">
      <c r="A149" s="86" t="s">
        <v>174</v>
      </c>
      <c r="B149" s="43">
        <v>145</v>
      </c>
      <c r="C149" s="51">
        <v>166626.36986390615</v>
      </c>
      <c r="D149" s="51">
        <v>984.50922157784464</v>
      </c>
      <c r="E149" s="51">
        <v>3597.1099061007876</v>
      </c>
      <c r="F149" s="51">
        <v>2419.2773144415546</v>
      </c>
      <c r="G149" s="51">
        <v>1851.9667542438206</v>
      </c>
      <c r="H149" s="51">
        <v>6596.0131709348052</v>
      </c>
      <c r="I149" s="51">
        <v>9.1161562304902439</v>
      </c>
      <c r="J149" s="51">
        <v>0</v>
      </c>
      <c r="K149" s="51">
        <v>489.89658031273058</v>
      </c>
      <c r="L149" s="51">
        <v>0</v>
      </c>
      <c r="M149" s="51">
        <v>0</v>
      </c>
      <c r="N149" s="51">
        <v>23912.089170879579</v>
      </c>
      <c r="O149" s="51">
        <v>0</v>
      </c>
      <c r="P149" s="51">
        <v>7.3063133506112594</v>
      </c>
      <c r="Q149" s="51">
        <v>869.07293800550917</v>
      </c>
      <c r="R149" s="51">
        <v>38.841576468239424</v>
      </c>
      <c r="S149" s="51">
        <v>10655.262024655975</v>
      </c>
      <c r="T149" s="51">
        <v>0</v>
      </c>
      <c r="U149" s="51">
        <v>0</v>
      </c>
      <c r="V149" s="51">
        <v>31156.841348670499</v>
      </c>
      <c r="W149" s="51">
        <v>0</v>
      </c>
      <c r="X149" s="51">
        <v>89.440654520087278</v>
      </c>
      <c r="Y149" s="51">
        <v>88.841577989181175</v>
      </c>
      <c r="Z149" s="51">
        <v>0</v>
      </c>
      <c r="AA149" s="51">
        <v>0</v>
      </c>
      <c r="AB149" s="51">
        <v>0</v>
      </c>
      <c r="AC149" s="51">
        <v>162.43086535058364</v>
      </c>
      <c r="AD149" s="51">
        <v>521.68396532899772</v>
      </c>
      <c r="AE149" s="51">
        <v>0</v>
      </c>
      <c r="AF149" s="51">
        <v>0</v>
      </c>
      <c r="AG149" s="51">
        <v>3266.213872262234</v>
      </c>
      <c r="AH149" s="51">
        <v>15052.590735678412</v>
      </c>
      <c r="AI149" s="51">
        <v>9.674405914061051</v>
      </c>
      <c r="AJ149" s="51">
        <v>0</v>
      </c>
      <c r="AK149" s="51">
        <v>4940.6054530215433</v>
      </c>
      <c r="AL149" s="51">
        <v>1239.9559915179541</v>
      </c>
      <c r="AM149" s="51">
        <v>545.03387453158973</v>
      </c>
      <c r="AN149" s="51">
        <v>5.3480402120108064</v>
      </c>
      <c r="AO149" s="51">
        <v>0</v>
      </c>
      <c r="AP149" s="51">
        <v>29.510245746272911</v>
      </c>
      <c r="AQ149" s="51">
        <v>0</v>
      </c>
      <c r="AR149" s="51">
        <v>324481.4664895559</v>
      </c>
      <c r="AS149" s="51">
        <v>217.28463460326748</v>
      </c>
      <c r="AT149" s="51">
        <v>0</v>
      </c>
      <c r="AU149" s="51">
        <v>14049.815866178333</v>
      </c>
      <c r="AV149" s="51">
        <v>35728.42231930633</v>
      </c>
      <c r="AW149" s="51">
        <v>817.60459241468777</v>
      </c>
      <c r="AX149" s="51">
        <v>193.74125704534069</v>
      </c>
      <c r="AY149" s="51">
        <v>143.82277680529273</v>
      </c>
      <c r="AZ149" s="51">
        <v>3869.5077174030425</v>
      </c>
      <c r="BA149" s="51">
        <v>323937.73641892028</v>
      </c>
      <c r="BB149" s="51">
        <v>17193.680901605836</v>
      </c>
      <c r="BC149" s="51">
        <v>32543.39083469145</v>
      </c>
      <c r="BD149" s="51">
        <v>16192.253907340304</v>
      </c>
      <c r="BE149" s="51">
        <v>13145.440563711862</v>
      </c>
      <c r="BF149" s="51">
        <v>9118.35006566212</v>
      </c>
      <c r="BG149" s="51">
        <v>11203.976814067222</v>
      </c>
      <c r="BH149" s="51">
        <v>9699.7937901482237</v>
      </c>
      <c r="BI149" s="51">
        <v>1065.7894894279912</v>
      </c>
      <c r="BJ149" s="51">
        <v>0</v>
      </c>
      <c r="BK149" s="51">
        <v>0</v>
      </c>
      <c r="BL149" s="51">
        <v>23415.285274558617</v>
      </c>
      <c r="BM149" s="51">
        <v>258.51126032992107</v>
      </c>
      <c r="BN149" s="51">
        <v>4794.5821786367578</v>
      </c>
      <c r="BO149" s="51">
        <v>0</v>
      </c>
      <c r="BP149" s="51">
        <v>5746.4656615410195</v>
      </c>
      <c r="BQ149" s="51">
        <v>5095.9634773213111</v>
      </c>
      <c r="BR149" s="51">
        <v>70268.816593301599</v>
      </c>
      <c r="BS149" s="51">
        <v>51637.634362977158</v>
      </c>
      <c r="BT149" s="51">
        <v>10.892913614348076</v>
      </c>
      <c r="BU149" s="51">
        <v>16404.112521515053</v>
      </c>
      <c r="BV149" s="51">
        <v>18688.461126978502</v>
      </c>
      <c r="BW149" s="51">
        <v>9641.8815470580157</v>
      </c>
      <c r="BX149" s="51">
        <v>10900.584535558381</v>
      </c>
      <c r="BY149" s="51">
        <v>558.3575996376378</v>
      </c>
      <c r="BZ149" s="51">
        <v>88052.427747311129</v>
      </c>
      <c r="CA149" s="51">
        <v>23549.925835338803</v>
      </c>
      <c r="CB149" s="51">
        <v>1689.4998824314944</v>
      </c>
      <c r="CC149" s="51">
        <v>0</v>
      </c>
      <c r="CD149" s="51">
        <v>2746.1187242318265</v>
      </c>
      <c r="CE149" s="51">
        <v>6940.0640874751498</v>
      </c>
      <c r="CF149" s="51">
        <v>2327.5014482117695</v>
      </c>
      <c r="CG149" s="51">
        <v>2236.8692578722876</v>
      </c>
      <c r="CH149" s="51">
        <v>0</v>
      </c>
      <c r="CI149" s="51">
        <v>25494.483241330905</v>
      </c>
      <c r="CJ149" s="51">
        <v>4184.0116962688162</v>
      </c>
      <c r="CK149" s="51">
        <v>13054.776687517749</v>
      </c>
      <c r="CL149" s="51">
        <v>1155.4107118901297</v>
      </c>
      <c r="CM149" s="51">
        <v>0</v>
      </c>
      <c r="CN149" s="51">
        <v>10408.489716431768</v>
      </c>
      <c r="CO149" s="51">
        <v>919.79912653724716</v>
      </c>
      <c r="CP149" s="51">
        <v>53.91132802888125</v>
      </c>
      <c r="CQ149" s="51">
        <v>0</v>
      </c>
      <c r="CR149" s="51">
        <v>32079.833657584873</v>
      </c>
      <c r="CS149" s="51">
        <v>717.95053452463515</v>
      </c>
      <c r="CT149" s="51">
        <v>331.82746356678979</v>
      </c>
      <c r="CU149" s="51">
        <v>396.80678487858188</v>
      </c>
      <c r="CV149" s="51">
        <v>90124.170048814311</v>
      </c>
      <c r="CW149" s="51">
        <v>12738.913572117266</v>
      </c>
      <c r="CX149" s="51">
        <v>0</v>
      </c>
      <c r="CY149" s="51">
        <v>0</v>
      </c>
      <c r="CZ149" s="51">
        <v>643.13434422934938</v>
      </c>
      <c r="DA149" s="51">
        <v>13.408032605381122</v>
      </c>
      <c r="DB149" s="51">
        <v>6922.0420045238798</v>
      </c>
      <c r="DC149" s="51">
        <v>84.026832736198443</v>
      </c>
      <c r="DD149" s="51">
        <v>376695.98428031855</v>
      </c>
      <c r="DE149" s="51">
        <v>181646.05949358753</v>
      </c>
      <c r="DF149" s="51">
        <v>86360.911786339595</v>
      </c>
      <c r="DG149" s="51">
        <v>303542.62254221359</v>
      </c>
      <c r="DH149" s="51">
        <v>106540.55802528925</v>
      </c>
      <c r="DI149" s="51">
        <v>157173.12738821225</v>
      </c>
      <c r="DJ149" s="51">
        <v>5370.9133813956005</v>
      </c>
      <c r="DK149" s="51">
        <v>2369.0968175086277</v>
      </c>
      <c r="DL149" s="51">
        <v>108827.19551936816</v>
      </c>
      <c r="DM149" s="51">
        <v>288048.32131426723</v>
      </c>
      <c r="DN149" s="51">
        <v>0</v>
      </c>
      <c r="DO149" s="51">
        <v>56203.578906131275</v>
      </c>
      <c r="DP149" s="51">
        <v>180737.67127548213</v>
      </c>
      <c r="DQ149" s="51">
        <v>4873.8168041144636</v>
      </c>
      <c r="DR149" s="51">
        <v>43717.346884320104</v>
      </c>
      <c r="DS149" s="51">
        <v>969515.17477337329</v>
      </c>
      <c r="DT149" s="51">
        <v>177479.31561710863</v>
      </c>
      <c r="DU149" s="51">
        <v>2345755.1151294075</v>
      </c>
      <c r="DV149" s="51">
        <v>40.100567758386738</v>
      </c>
      <c r="DW149" s="51">
        <v>4448.1672529251709</v>
      </c>
      <c r="DX149" s="51">
        <v>1493.8084577958696</v>
      </c>
      <c r="DY149" s="51">
        <v>710.80135816980669</v>
      </c>
      <c r="DZ149" s="51">
        <v>11473.267214862017</v>
      </c>
      <c r="EA149" s="51">
        <v>19757.599331540547</v>
      </c>
      <c r="EB149" s="51">
        <v>104640.29342360358</v>
      </c>
      <c r="EC149" s="51">
        <v>1351.5866063489539</v>
      </c>
      <c r="ED149" s="51">
        <v>37.288978489653289</v>
      </c>
      <c r="EE149" s="51">
        <v>25822.809315234477</v>
      </c>
      <c r="EF149" s="51">
        <v>822.09761779876692</v>
      </c>
      <c r="EG149" s="51">
        <v>0</v>
      </c>
      <c r="EH149" s="51">
        <v>12.200968653445425</v>
      </c>
      <c r="EI149" s="51">
        <v>19210.284951335412</v>
      </c>
      <c r="EJ149" s="51">
        <v>43.540250373944161</v>
      </c>
      <c r="EK149" s="51">
        <v>336.27597450766422</v>
      </c>
      <c r="EL149" s="51">
        <v>476545.93930753053</v>
      </c>
      <c r="EM149" s="51">
        <v>1483.5989740685764</v>
      </c>
      <c r="EN149" s="51">
        <v>9277.3309901079356</v>
      </c>
      <c r="EO149" s="51">
        <v>1228.746073227622</v>
      </c>
      <c r="EP149" s="51">
        <v>0</v>
      </c>
      <c r="EQ149" s="51">
        <v>326477.18219717982</v>
      </c>
      <c r="ER149" s="51">
        <v>172.27579151712396</v>
      </c>
      <c r="ES149" s="51">
        <v>8669.7158482475352</v>
      </c>
      <c r="ET149" s="51">
        <v>239.57056159735552</v>
      </c>
      <c r="EU149" s="51">
        <v>1924.9893577770597</v>
      </c>
      <c r="EV149" s="51">
        <v>23726.95508838848</v>
      </c>
      <c r="EW149" s="51">
        <v>29305.260905729479</v>
      </c>
      <c r="EX149" s="51">
        <v>8575.7858709724132</v>
      </c>
      <c r="EY149" s="51">
        <v>2480.6205949768846</v>
      </c>
      <c r="EZ149" s="51">
        <v>26660.980597359681</v>
      </c>
      <c r="FA149" s="51">
        <v>98.029974250111238</v>
      </c>
      <c r="FB149" s="51">
        <v>680.60745322263767</v>
      </c>
      <c r="FC149" s="51">
        <v>1359.1757412024288</v>
      </c>
      <c r="FD149" s="51">
        <v>203.16460169886233</v>
      </c>
      <c r="FE149" s="51">
        <v>6.6179581996871679</v>
      </c>
      <c r="FF149" s="51">
        <v>2325.013070676096</v>
      </c>
      <c r="FG149" s="51">
        <v>2007.4871023966132</v>
      </c>
      <c r="FH149" s="51">
        <v>195.74839725335298</v>
      </c>
      <c r="FI149" s="51">
        <v>8923.9960320181399</v>
      </c>
      <c r="FJ149" s="51">
        <v>0</v>
      </c>
      <c r="FK149" s="58">
        <v>8150679.7569776587</v>
      </c>
      <c r="FL149" s="59">
        <v>125821.20033757761</v>
      </c>
      <c r="FM149" s="62">
        <v>125821.20033757761</v>
      </c>
      <c r="FN149" s="62">
        <v>0</v>
      </c>
      <c r="FO149" s="59">
        <v>0</v>
      </c>
      <c r="FP149" s="62">
        <v>0</v>
      </c>
      <c r="FQ149" s="59">
        <v>0</v>
      </c>
      <c r="FR149" s="62">
        <v>0</v>
      </c>
      <c r="FS149" s="62">
        <v>0</v>
      </c>
      <c r="FT149" s="59">
        <v>0</v>
      </c>
      <c r="FU149" s="59">
        <v>8276500.9573152363</v>
      </c>
      <c r="FW149" s="60">
        <f>+[1]Supply!FS149</f>
        <v>8276500.9573152363</v>
      </c>
      <c r="FX149" s="61">
        <f t="shared" si="2"/>
        <v>0</v>
      </c>
    </row>
    <row r="150" spans="1:180" s="63" customFormat="1" ht="14.4" x14ac:dyDescent="0.3">
      <c r="A150" s="86" t="s">
        <v>175</v>
      </c>
      <c r="B150" s="43">
        <v>146</v>
      </c>
      <c r="C150" s="51">
        <v>0</v>
      </c>
      <c r="D150" s="51">
        <v>0</v>
      </c>
      <c r="E150" s="51">
        <v>290.03603145118188</v>
      </c>
      <c r="F150" s="51">
        <v>0</v>
      </c>
      <c r="G150" s="51">
        <v>0</v>
      </c>
      <c r="H150" s="51">
        <v>0</v>
      </c>
      <c r="I150" s="51">
        <v>159.04402105545356</v>
      </c>
      <c r="J150" s="51">
        <v>11790.46465069771</v>
      </c>
      <c r="K150" s="51">
        <v>292041.40736475948</v>
      </c>
      <c r="L150" s="51">
        <v>0</v>
      </c>
      <c r="M150" s="51">
        <v>0</v>
      </c>
      <c r="N150" s="51">
        <v>207.6113299248027</v>
      </c>
      <c r="O150" s="51">
        <v>0</v>
      </c>
      <c r="P150" s="51">
        <v>0</v>
      </c>
      <c r="Q150" s="51">
        <v>836.01544178610038</v>
      </c>
      <c r="R150" s="51">
        <v>0</v>
      </c>
      <c r="S150" s="51">
        <v>2290.1064988936673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1">
        <v>100.5769234794865</v>
      </c>
      <c r="AD150" s="51">
        <v>0</v>
      </c>
      <c r="AE150" s="51">
        <v>0</v>
      </c>
      <c r="AF150" s="51">
        <v>0</v>
      </c>
      <c r="AG150" s="51">
        <v>168.60425530696764</v>
      </c>
      <c r="AH150" s="51">
        <v>1955.2180777344286</v>
      </c>
      <c r="AI150" s="51">
        <v>0</v>
      </c>
      <c r="AJ150" s="51">
        <v>2285.5871627186116</v>
      </c>
      <c r="AK150" s="51">
        <v>1452.4361249548119</v>
      </c>
      <c r="AL150" s="51">
        <v>1218.5029332406582</v>
      </c>
      <c r="AM150" s="51">
        <v>492.08780937865953</v>
      </c>
      <c r="AN150" s="51">
        <v>38.553235640039908</v>
      </c>
      <c r="AO150" s="51">
        <v>1634.6682347941032</v>
      </c>
      <c r="AP150" s="51">
        <v>168.6035902092475</v>
      </c>
      <c r="AQ150" s="51">
        <v>0</v>
      </c>
      <c r="AR150" s="51">
        <v>6130.3825318259951</v>
      </c>
      <c r="AS150" s="51">
        <v>0</v>
      </c>
      <c r="AT150" s="51">
        <v>94.968607663390102</v>
      </c>
      <c r="AU150" s="51">
        <v>2115.1675633578302</v>
      </c>
      <c r="AV150" s="51">
        <v>3429.9409172634478</v>
      </c>
      <c r="AW150" s="51">
        <v>74.077983691538535</v>
      </c>
      <c r="AX150" s="51">
        <v>2597.9146397124109</v>
      </c>
      <c r="AY150" s="51">
        <v>25.046064908912669</v>
      </c>
      <c r="AZ150" s="51">
        <v>491.11342999448095</v>
      </c>
      <c r="BA150" s="51">
        <v>3699.9594136715741</v>
      </c>
      <c r="BB150" s="51">
        <v>25929.90073910022</v>
      </c>
      <c r="BC150" s="51">
        <v>284648.92412345926</v>
      </c>
      <c r="BD150" s="51">
        <v>5267.7789914695177</v>
      </c>
      <c r="BE150" s="51">
        <v>1809.6455901398938</v>
      </c>
      <c r="BF150" s="51">
        <v>11561.178882128643</v>
      </c>
      <c r="BG150" s="51">
        <v>22955.155003468328</v>
      </c>
      <c r="BH150" s="51">
        <v>818.91096572289166</v>
      </c>
      <c r="BI150" s="51">
        <v>170.03108840003816</v>
      </c>
      <c r="BJ150" s="51">
        <v>0</v>
      </c>
      <c r="BK150" s="51">
        <v>0</v>
      </c>
      <c r="BL150" s="51">
        <v>1491.5843377162905</v>
      </c>
      <c r="BM150" s="51">
        <v>369.09420785370389</v>
      </c>
      <c r="BN150" s="51">
        <v>671.35973048074686</v>
      </c>
      <c r="BO150" s="51">
        <v>1499.9264430062851</v>
      </c>
      <c r="BP150" s="51">
        <v>10312.331899661391</v>
      </c>
      <c r="BQ150" s="51">
        <v>8543.3656066737276</v>
      </c>
      <c r="BR150" s="51">
        <v>24302.303944361716</v>
      </c>
      <c r="BS150" s="51">
        <v>10930.179435724349</v>
      </c>
      <c r="BT150" s="51">
        <v>2344.4217788496226</v>
      </c>
      <c r="BU150" s="51">
        <v>1571.0424115991705</v>
      </c>
      <c r="BV150" s="51">
        <v>4233.2705101622869</v>
      </c>
      <c r="BW150" s="51">
        <v>16043.557131171427</v>
      </c>
      <c r="BX150" s="51">
        <v>1918.6606741784115</v>
      </c>
      <c r="BY150" s="51">
        <v>1280.9122976047029</v>
      </c>
      <c r="BZ150" s="51">
        <v>17185.382553046322</v>
      </c>
      <c r="CA150" s="51">
        <v>9091.6842089384736</v>
      </c>
      <c r="CB150" s="51">
        <v>14346.521615250102</v>
      </c>
      <c r="CC150" s="51">
        <v>171.90221911810136</v>
      </c>
      <c r="CD150" s="51">
        <v>10937.996391352879</v>
      </c>
      <c r="CE150" s="51">
        <v>1236.1114861222522</v>
      </c>
      <c r="CF150" s="51">
        <v>525.02528701667256</v>
      </c>
      <c r="CG150" s="51">
        <v>705.41812815511003</v>
      </c>
      <c r="CH150" s="51">
        <v>0</v>
      </c>
      <c r="CI150" s="51">
        <v>3337.5131176628333</v>
      </c>
      <c r="CJ150" s="51">
        <v>2361.5818735396247</v>
      </c>
      <c r="CK150" s="51">
        <v>1910.2432233980401</v>
      </c>
      <c r="CL150" s="51">
        <v>1548.1353612070993</v>
      </c>
      <c r="CM150" s="51">
        <v>10777.429902622278</v>
      </c>
      <c r="CN150" s="51">
        <v>2742.3582380333951</v>
      </c>
      <c r="CO150" s="51">
        <v>792.86195388576493</v>
      </c>
      <c r="CP150" s="51">
        <v>231.33693758386667</v>
      </c>
      <c r="CQ150" s="51">
        <v>0</v>
      </c>
      <c r="CR150" s="51">
        <v>10494.169239217163</v>
      </c>
      <c r="CS150" s="51">
        <v>1102.2190765898783</v>
      </c>
      <c r="CT150" s="51">
        <v>566.83265846318261</v>
      </c>
      <c r="CU150" s="51">
        <v>1666.2293063844147</v>
      </c>
      <c r="CV150" s="51">
        <v>2128.2404083350852</v>
      </c>
      <c r="CW150" s="51">
        <v>2813.6840571019488</v>
      </c>
      <c r="CX150" s="51">
        <v>2002.6666638859381</v>
      </c>
      <c r="CY150" s="51">
        <v>0</v>
      </c>
      <c r="CZ150" s="51">
        <v>76.832810389742747</v>
      </c>
      <c r="DA150" s="51">
        <v>2058.830650895392</v>
      </c>
      <c r="DB150" s="51">
        <v>125.61646170002243</v>
      </c>
      <c r="DC150" s="51">
        <v>0</v>
      </c>
      <c r="DD150" s="51">
        <v>52629.82121949616</v>
      </c>
      <c r="DE150" s="51">
        <v>8715.4280459057572</v>
      </c>
      <c r="DF150" s="51">
        <v>0</v>
      </c>
      <c r="DG150" s="51">
        <v>1773.8694868413352</v>
      </c>
      <c r="DH150" s="51">
        <v>4698.0831810030695</v>
      </c>
      <c r="DI150" s="51">
        <v>13090.218034229661</v>
      </c>
      <c r="DJ150" s="51">
        <v>8017.5250737513343</v>
      </c>
      <c r="DK150" s="51">
        <v>496.92873253545855</v>
      </c>
      <c r="DL150" s="51">
        <v>335579.60477264464</v>
      </c>
      <c r="DM150" s="51">
        <v>21623.558520423805</v>
      </c>
      <c r="DN150" s="51">
        <v>0</v>
      </c>
      <c r="DO150" s="51">
        <v>4822.199802142658</v>
      </c>
      <c r="DP150" s="51">
        <v>1157.9731444706499</v>
      </c>
      <c r="DQ150" s="51">
        <v>11.105528456007471</v>
      </c>
      <c r="DR150" s="51">
        <v>90489.541616911883</v>
      </c>
      <c r="DS150" s="51">
        <v>1317.156427777212</v>
      </c>
      <c r="DT150" s="51">
        <v>241.11847596116186</v>
      </c>
      <c r="DU150" s="51">
        <v>24318.360989670546</v>
      </c>
      <c r="DV150" s="51">
        <v>9051.604401257775</v>
      </c>
      <c r="DW150" s="51">
        <v>2458.5870778692947</v>
      </c>
      <c r="DX150" s="51">
        <v>16429.756116933495</v>
      </c>
      <c r="DY150" s="51">
        <v>137.40640883499435</v>
      </c>
      <c r="DZ150" s="51">
        <v>2821.8201238302963</v>
      </c>
      <c r="EA150" s="51">
        <v>86.368056888174067</v>
      </c>
      <c r="EB150" s="51">
        <v>49046.395579583848</v>
      </c>
      <c r="EC150" s="51">
        <v>34883.313183888771</v>
      </c>
      <c r="ED150" s="51">
        <v>2653.8217637888183</v>
      </c>
      <c r="EE150" s="51">
        <v>2951.2639465368602</v>
      </c>
      <c r="EF150" s="51">
        <v>5867.205029813389</v>
      </c>
      <c r="EG150" s="51">
        <v>5796.9073603689712</v>
      </c>
      <c r="EH150" s="51">
        <v>2072.444746273738</v>
      </c>
      <c r="EI150" s="51">
        <v>15295.9171231523</v>
      </c>
      <c r="EJ150" s="51">
        <v>3985.3653515883011</v>
      </c>
      <c r="EK150" s="51">
        <v>57015.910798343313</v>
      </c>
      <c r="EL150" s="51">
        <v>288523.80285067653</v>
      </c>
      <c r="EM150" s="51">
        <v>1673.2209471311123</v>
      </c>
      <c r="EN150" s="51">
        <v>9879.1402041640522</v>
      </c>
      <c r="EO150" s="51">
        <v>4145.8114160565019</v>
      </c>
      <c r="EP150" s="51">
        <v>29.69933755617593</v>
      </c>
      <c r="EQ150" s="51">
        <v>312.82719486871076</v>
      </c>
      <c r="ER150" s="51">
        <v>83287.722209761952</v>
      </c>
      <c r="ES150" s="51">
        <v>845.52190352611251</v>
      </c>
      <c r="ET150" s="51">
        <v>2676.0385103525705</v>
      </c>
      <c r="EU150" s="51">
        <v>545.04162405423233</v>
      </c>
      <c r="EV150" s="51">
        <v>82119.930820202688</v>
      </c>
      <c r="EW150" s="51">
        <v>15073.555984477756</v>
      </c>
      <c r="EX150" s="51">
        <v>57625.520802072322</v>
      </c>
      <c r="EY150" s="51">
        <v>11706.646722097968</v>
      </c>
      <c r="EZ150" s="51">
        <v>16252.964873824301</v>
      </c>
      <c r="FA150" s="51">
        <v>65.083929154502954</v>
      </c>
      <c r="FB150" s="51">
        <v>528.63197538797851</v>
      </c>
      <c r="FC150" s="51">
        <v>2449.558448408352</v>
      </c>
      <c r="FD150" s="51">
        <v>4.6344717162708884</v>
      </c>
      <c r="FE150" s="51">
        <v>138.10643199946696</v>
      </c>
      <c r="FF150" s="51">
        <v>1460.1155769091381</v>
      </c>
      <c r="FG150" s="51">
        <v>0</v>
      </c>
      <c r="FH150" s="51">
        <v>116.31378545337043</v>
      </c>
      <c r="FI150" s="51">
        <v>2038.9777671599409</v>
      </c>
      <c r="FJ150" s="51">
        <v>0</v>
      </c>
      <c r="FK150" s="58">
        <v>2236433.902369129</v>
      </c>
      <c r="FL150" s="59">
        <v>1307640.7598402817</v>
      </c>
      <c r="FM150" s="62">
        <v>1307640.7598402817</v>
      </c>
      <c r="FN150" s="62">
        <v>0</v>
      </c>
      <c r="FO150" s="59">
        <v>0</v>
      </c>
      <c r="FP150" s="62">
        <v>0</v>
      </c>
      <c r="FQ150" s="59">
        <v>0</v>
      </c>
      <c r="FR150" s="62">
        <v>0</v>
      </c>
      <c r="FS150" s="62">
        <v>0</v>
      </c>
      <c r="FT150" s="59">
        <v>0</v>
      </c>
      <c r="FU150" s="59">
        <v>3544074.6622094107</v>
      </c>
      <c r="FW150" s="60">
        <f>+[1]Supply!FS150</f>
        <v>3544074.6622094107</v>
      </c>
      <c r="FX150" s="61">
        <f t="shared" si="2"/>
        <v>0</v>
      </c>
    </row>
    <row r="151" spans="1:180" s="63" customFormat="1" ht="14.4" x14ac:dyDescent="0.3">
      <c r="A151" s="86" t="s">
        <v>176</v>
      </c>
      <c r="B151" s="43">
        <v>147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  <c r="K151" s="51">
        <v>0</v>
      </c>
      <c r="L151" s="51">
        <v>0</v>
      </c>
      <c r="M151" s="51">
        <v>0</v>
      </c>
      <c r="N151" s="51">
        <v>0</v>
      </c>
      <c r="O151" s="51">
        <v>0</v>
      </c>
      <c r="P151" s="51">
        <v>0</v>
      </c>
      <c r="Q151" s="51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775.99642481346473</v>
      </c>
      <c r="AH151" s="51">
        <v>0</v>
      </c>
      <c r="AI151" s="51">
        <v>0</v>
      </c>
      <c r="AJ151" s="51">
        <v>0</v>
      </c>
      <c r="AK151" s="51">
        <v>0</v>
      </c>
      <c r="AL151" s="51">
        <v>0</v>
      </c>
      <c r="AM151" s="51">
        <v>1077.4441444910324</v>
      </c>
      <c r="AN151" s="51">
        <v>0</v>
      </c>
      <c r="AO151" s="51">
        <v>0</v>
      </c>
      <c r="AP151" s="51">
        <v>0</v>
      </c>
      <c r="AQ151" s="51">
        <v>0</v>
      </c>
      <c r="AR151" s="51">
        <v>0</v>
      </c>
      <c r="AS151" s="51">
        <v>0</v>
      </c>
      <c r="AT151" s="51">
        <v>0</v>
      </c>
      <c r="AU151" s="51">
        <v>0</v>
      </c>
      <c r="AV151" s="51">
        <v>18.835077066701288</v>
      </c>
      <c r="AW151" s="51">
        <v>0</v>
      </c>
      <c r="AX151" s="51">
        <v>343.47402192064669</v>
      </c>
      <c r="AY151" s="51">
        <v>0</v>
      </c>
      <c r="AZ151" s="51">
        <v>0</v>
      </c>
      <c r="BA151" s="51">
        <v>0</v>
      </c>
      <c r="BB151" s="51">
        <v>0</v>
      </c>
      <c r="BC151" s="51">
        <v>1111.2792585160014</v>
      </c>
      <c r="BD151" s="51">
        <v>1738.0863093807061</v>
      </c>
      <c r="BE151" s="51">
        <v>1586.9997590994965</v>
      </c>
      <c r="BF151" s="51">
        <v>0</v>
      </c>
      <c r="BG151" s="51">
        <v>0</v>
      </c>
      <c r="BH151" s="51">
        <v>0</v>
      </c>
      <c r="BI151" s="51">
        <v>0</v>
      </c>
      <c r="BJ151" s="51">
        <v>0</v>
      </c>
      <c r="BK151" s="51">
        <v>0</v>
      </c>
      <c r="BL151" s="51">
        <v>32.821770648297317</v>
      </c>
      <c r="BM151" s="51">
        <v>0</v>
      </c>
      <c r="BN151" s="51">
        <v>0</v>
      </c>
      <c r="BO151" s="51">
        <v>0</v>
      </c>
      <c r="BP151" s="51">
        <v>685.51914552220603</v>
      </c>
      <c r="BQ151" s="51">
        <v>484.55495921445913</v>
      </c>
      <c r="BR151" s="51">
        <v>0</v>
      </c>
      <c r="BS151" s="51">
        <v>918.37565263384772</v>
      </c>
      <c r="BT151" s="51">
        <v>0</v>
      </c>
      <c r="BU151" s="51">
        <v>220.73147133173561</v>
      </c>
      <c r="BV151" s="51">
        <v>1158.1473278162066</v>
      </c>
      <c r="BW151" s="51">
        <v>0</v>
      </c>
      <c r="BX151" s="51">
        <v>0</v>
      </c>
      <c r="BY151" s="51">
        <v>0</v>
      </c>
      <c r="BZ151" s="51">
        <v>0</v>
      </c>
      <c r="CA151" s="51">
        <v>0</v>
      </c>
      <c r="CB151" s="51">
        <v>0</v>
      </c>
      <c r="CC151" s="51">
        <v>279.38461258984711</v>
      </c>
      <c r="CD151" s="51">
        <v>0</v>
      </c>
      <c r="CE151" s="51">
        <v>0</v>
      </c>
      <c r="CF151" s="51">
        <v>0</v>
      </c>
      <c r="CG151" s="51">
        <v>0</v>
      </c>
      <c r="CH151" s="51">
        <v>0</v>
      </c>
      <c r="CI151" s="51">
        <v>0</v>
      </c>
      <c r="CJ151" s="51">
        <v>0</v>
      </c>
      <c r="CK151" s="51">
        <v>0</v>
      </c>
      <c r="CL151" s="51">
        <v>0</v>
      </c>
      <c r="CM151" s="51">
        <v>16604.902902459529</v>
      </c>
      <c r="CN151" s="51">
        <v>0</v>
      </c>
      <c r="CO151" s="51">
        <v>0</v>
      </c>
      <c r="CP151" s="51">
        <v>0</v>
      </c>
      <c r="CQ151" s="51">
        <v>0</v>
      </c>
      <c r="CR151" s="51">
        <v>0</v>
      </c>
      <c r="CS151" s="51">
        <v>0</v>
      </c>
      <c r="CT151" s="51">
        <v>0</v>
      </c>
      <c r="CU151" s="51">
        <v>0</v>
      </c>
      <c r="CV151" s="51">
        <v>0</v>
      </c>
      <c r="CW151" s="51">
        <v>0</v>
      </c>
      <c r="CX151" s="51">
        <v>0</v>
      </c>
      <c r="CY151" s="51">
        <v>0</v>
      </c>
      <c r="CZ151" s="51">
        <v>0</v>
      </c>
      <c r="DA151" s="51">
        <v>0</v>
      </c>
      <c r="DB151" s="51">
        <v>0</v>
      </c>
      <c r="DC151" s="51">
        <v>0</v>
      </c>
      <c r="DD151" s="51">
        <v>1046.2304586951129</v>
      </c>
      <c r="DE151" s="51">
        <v>990.12691988122231</v>
      </c>
      <c r="DF151" s="51">
        <v>0</v>
      </c>
      <c r="DG151" s="51">
        <v>2661.3005585700312</v>
      </c>
      <c r="DH151" s="51">
        <v>276.93689774685743</v>
      </c>
      <c r="DI151" s="51">
        <v>1883.563233806412</v>
      </c>
      <c r="DJ151" s="51">
        <v>1531.8119090970454</v>
      </c>
      <c r="DK151" s="51">
        <v>463.00055687243247</v>
      </c>
      <c r="DL151" s="51">
        <v>121161.83197428062</v>
      </c>
      <c r="DM151" s="51">
        <v>0</v>
      </c>
      <c r="DN151" s="51">
        <v>0</v>
      </c>
      <c r="DO151" s="51">
        <v>23689.463231244266</v>
      </c>
      <c r="DP151" s="51">
        <v>2726.4440981093403</v>
      </c>
      <c r="DQ151" s="51">
        <v>0</v>
      </c>
      <c r="DR151" s="51">
        <v>0</v>
      </c>
      <c r="DS151" s="51">
        <v>0</v>
      </c>
      <c r="DT151" s="51">
        <v>0</v>
      </c>
      <c r="DU151" s="51">
        <v>0</v>
      </c>
      <c r="DV151" s="51">
        <v>0</v>
      </c>
      <c r="DW151" s="51">
        <v>3109.7651107348302</v>
      </c>
      <c r="DX151" s="51">
        <v>3261.0919258052986</v>
      </c>
      <c r="DY151" s="51">
        <v>210.98909753572391</v>
      </c>
      <c r="DZ151" s="51">
        <v>0</v>
      </c>
      <c r="EA151" s="51">
        <v>406.4439875313667</v>
      </c>
      <c r="EB151" s="51">
        <v>0</v>
      </c>
      <c r="EC151" s="51">
        <v>2970.6357848843868</v>
      </c>
      <c r="ED151" s="51">
        <v>245.95175929163599</v>
      </c>
      <c r="EE151" s="51">
        <v>1167.0405750074287</v>
      </c>
      <c r="EF151" s="51">
        <v>0</v>
      </c>
      <c r="EG151" s="51">
        <v>0</v>
      </c>
      <c r="EH151" s="51">
        <v>557.64696062936025</v>
      </c>
      <c r="EI151" s="51">
        <v>8140.6116555123062</v>
      </c>
      <c r="EJ151" s="51">
        <v>531.7631924498387</v>
      </c>
      <c r="EK151" s="51">
        <v>0</v>
      </c>
      <c r="EL151" s="51">
        <v>738.89561657518459</v>
      </c>
      <c r="EM151" s="51">
        <v>282.98602414645774</v>
      </c>
      <c r="EN151" s="51">
        <v>0</v>
      </c>
      <c r="EO151" s="51">
        <v>391.08626352805788</v>
      </c>
      <c r="EP151" s="51">
        <v>0</v>
      </c>
      <c r="EQ151" s="51">
        <v>6773.3786260470097</v>
      </c>
      <c r="ER151" s="51">
        <v>0</v>
      </c>
      <c r="ES151" s="51">
        <v>140728.68117318989</v>
      </c>
      <c r="ET151" s="51">
        <v>0</v>
      </c>
      <c r="EU151" s="51">
        <v>0</v>
      </c>
      <c r="EV151" s="51">
        <v>940.44929640729447</v>
      </c>
      <c r="EW151" s="51">
        <v>19086.658126974144</v>
      </c>
      <c r="EX151" s="51">
        <v>21849.549507010539</v>
      </c>
      <c r="EY151" s="51">
        <v>427.66470755542679</v>
      </c>
      <c r="EZ151" s="51">
        <v>9075.3120368714917</v>
      </c>
      <c r="FA151" s="51">
        <v>0</v>
      </c>
      <c r="FB151" s="51">
        <v>53.669453937849831</v>
      </c>
      <c r="FC151" s="51">
        <v>499.73169671241715</v>
      </c>
      <c r="FD151" s="51">
        <v>1046.0133338717289</v>
      </c>
      <c r="FE151" s="51">
        <v>1767.5386277851644</v>
      </c>
      <c r="FF151" s="51">
        <v>0</v>
      </c>
      <c r="FG151" s="51">
        <v>39.595994636365326</v>
      </c>
      <c r="FH151" s="51">
        <v>0</v>
      </c>
      <c r="FI151" s="51">
        <v>0</v>
      </c>
      <c r="FJ151" s="51">
        <v>0</v>
      </c>
      <c r="FK151" s="58">
        <v>407770.41321043874</v>
      </c>
      <c r="FL151" s="59">
        <v>8543200.1191564687</v>
      </c>
      <c r="FM151" s="62">
        <v>8543200.1191564687</v>
      </c>
      <c r="FN151" s="62">
        <v>0</v>
      </c>
      <c r="FO151" s="59">
        <v>0</v>
      </c>
      <c r="FP151" s="62">
        <v>0</v>
      </c>
      <c r="FQ151" s="59">
        <v>0</v>
      </c>
      <c r="FR151" s="62">
        <v>0</v>
      </c>
      <c r="FS151" s="62">
        <v>6170980.6941670896</v>
      </c>
      <c r="FT151" s="59">
        <v>6170980.6941670896</v>
      </c>
      <c r="FU151" s="59">
        <v>15121951.226533998</v>
      </c>
      <c r="FW151" s="60">
        <f>+[1]Supply!FS151</f>
        <v>15121951.226533996</v>
      </c>
      <c r="FX151" s="61">
        <f t="shared" si="2"/>
        <v>0</v>
      </c>
    </row>
    <row r="152" spans="1:180" s="63" customFormat="1" ht="14.4" x14ac:dyDescent="0.3">
      <c r="A152" s="86" t="s">
        <v>177</v>
      </c>
      <c r="B152" s="43">
        <v>148</v>
      </c>
      <c r="C152" s="47">
        <v>4372.394572627275</v>
      </c>
      <c r="D152" s="47">
        <v>0</v>
      </c>
      <c r="E152" s="47">
        <v>0</v>
      </c>
      <c r="F152" s="47">
        <v>0</v>
      </c>
      <c r="G152" s="47">
        <v>0</v>
      </c>
      <c r="H152" s="47">
        <v>342.56401852929332</v>
      </c>
      <c r="I152" s="47">
        <v>1854.4154983998224</v>
      </c>
      <c r="J152" s="47">
        <v>8258.9784828691609</v>
      </c>
      <c r="K152" s="47">
        <v>116548.58908456164</v>
      </c>
      <c r="L152" s="47">
        <v>0</v>
      </c>
      <c r="M152" s="47">
        <v>716.3740873459534</v>
      </c>
      <c r="N152" s="47">
        <v>2661.8720877767873</v>
      </c>
      <c r="O152" s="47">
        <v>4076.0420003123404</v>
      </c>
      <c r="P152" s="47">
        <v>0</v>
      </c>
      <c r="Q152" s="47">
        <v>6231.6056485140653</v>
      </c>
      <c r="R152" s="47">
        <v>0</v>
      </c>
      <c r="S152" s="47">
        <v>20892.351161094801</v>
      </c>
      <c r="T152" s="47">
        <v>9475.3191112656878</v>
      </c>
      <c r="U152" s="47">
        <v>0</v>
      </c>
      <c r="V152" s="47">
        <v>5537.221792356002</v>
      </c>
      <c r="W152" s="47">
        <v>0</v>
      </c>
      <c r="X152" s="47">
        <v>0</v>
      </c>
      <c r="Y152" s="47">
        <v>2164.3527342267603</v>
      </c>
      <c r="Z152" s="47">
        <v>0</v>
      </c>
      <c r="AA152" s="47">
        <v>2013.7164532901634</v>
      </c>
      <c r="AB152" s="47">
        <v>0</v>
      </c>
      <c r="AC152" s="47">
        <v>10868.976926198304</v>
      </c>
      <c r="AD152" s="47">
        <v>0</v>
      </c>
      <c r="AE152" s="47">
        <v>395877.71943075635</v>
      </c>
      <c r="AF152" s="47">
        <v>0</v>
      </c>
      <c r="AG152" s="47">
        <v>634.83485341911717</v>
      </c>
      <c r="AH152" s="47">
        <v>4100.2869290044255</v>
      </c>
      <c r="AI152" s="47">
        <v>1.4859512924040337</v>
      </c>
      <c r="AJ152" s="47">
        <v>0</v>
      </c>
      <c r="AK152" s="47">
        <v>10709.747181153321</v>
      </c>
      <c r="AL152" s="47">
        <v>6061.9439813676854</v>
      </c>
      <c r="AM152" s="47">
        <v>13447.647883160927</v>
      </c>
      <c r="AN152" s="47">
        <v>1310.32509466437</v>
      </c>
      <c r="AO152" s="47">
        <v>3787.2278343472412</v>
      </c>
      <c r="AP152" s="47">
        <v>1716.7329703069979</v>
      </c>
      <c r="AQ152" s="47">
        <v>977.14530430485695</v>
      </c>
      <c r="AR152" s="47">
        <v>10049.971433096649</v>
      </c>
      <c r="AS152" s="47">
        <v>853.91212522051205</v>
      </c>
      <c r="AT152" s="47">
        <v>133.28797159487701</v>
      </c>
      <c r="AU152" s="47">
        <v>8381.7935703936382</v>
      </c>
      <c r="AV152" s="47">
        <v>12553.841935898416</v>
      </c>
      <c r="AW152" s="47">
        <v>9336.7898348086801</v>
      </c>
      <c r="AX152" s="47">
        <v>3443.1859126148206</v>
      </c>
      <c r="AY152" s="47">
        <v>9172.6944661161451</v>
      </c>
      <c r="AZ152" s="47">
        <v>1409.8434319792768</v>
      </c>
      <c r="BA152" s="47">
        <v>13710.396506651496</v>
      </c>
      <c r="BB152" s="47">
        <v>12043.991840102066</v>
      </c>
      <c r="BC152" s="47">
        <v>72919.541695213396</v>
      </c>
      <c r="BD152" s="47">
        <v>33021.651067887251</v>
      </c>
      <c r="BE152" s="47">
        <v>20706.891557427771</v>
      </c>
      <c r="BF152" s="47">
        <v>27912.837351932198</v>
      </c>
      <c r="BG152" s="47">
        <v>28017.225557371865</v>
      </c>
      <c r="BH152" s="47">
        <v>11656.275846254664</v>
      </c>
      <c r="BI152" s="47">
        <v>6342.5650546720572</v>
      </c>
      <c r="BJ152" s="47">
        <v>0</v>
      </c>
      <c r="BK152" s="47">
        <v>0</v>
      </c>
      <c r="BL152" s="47">
        <v>5048.7526399497165</v>
      </c>
      <c r="BM152" s="47">
        <v>3723.7574361004931</v>
      </c>
      <c r="BN152" s="47">
        <v>3608.1471062668465</v>
      </c>
      <c r="BO152" s="47">
        <v>792.40545939987044</v>
      </c>
      <c r="BP152" s="47">
        <v>35520.661987976782</v>
      </c>
      <c r="BQ152" s="47">
        <v>5588.2778601604987</v>
      </c>
      <c r="BR152" s="47">
        <v>37422.336311573883</v>
      </c>
      <c r="BS152" s="47">
        <v>30916.04863941712</v>
      </c>
      <c r="BT152" s="47">
        <v>4818.246652243919</v>
      </c>
      <c r="BU152" s="47">
        <v>16830.713705158872</v>
      </c>
      <c r="BV152" s="47">
        <v>1941.4972772244018</v>
      </c>
      <c r="BW152" s="47">
        <v>11243.151900054097</v>
      </c>
      <c r="BX152" s="47">
        <v>18247.935227931339</v>
      </c>
      <c r="BY152" s="47">
        <v>7689.0942940450022</v>
      </c>
      <c r="BZ152" s="47">
        <v>78208.386455711283</v>
      </c>
      <c r="CA152" s="47">
        <v>24774.153550925159</v>
      </c>
      <c r="CB152" s="47">
        <v>9146.382569270334</v>
      </c>
      <c r="CC152" s="47">
        <v>475.20057025822621</v>
      </c>
      <c r="CD152" s="47">
        <v>9498.7591408111966</v>
      </c>
      <c r="CE152" s="47">
        <v>13911.737195661379</v>
      </c>
      <c r="CF152" s="47">
        <v>9853.0572544868355</v>
      </c>
      <c r="CG152" s="47">
        <v>10890.762472339917</v>
      </c>
      <c r="CH152" s="47">
        <v>2048.6125228215346</v>
      </c>
      <c r="CI152" s="47">
        <v>4369.8280454153783</v>
      </c>
      <c r="CJ152" s="47">
        <v>5388.878778288974</v>
      </c>
      <c r="CK152" s="47">
        <v>10761.485492942271</v>
      </c>
      <c r="CL152" s="47">
        <v>2516.1650676934592</v>
      </c>
      <c r="CM152" s="47">
        <v>1721.1435550468018</v>
      </c>
      <c r="CN152" s="47">
        <v>6372.6607362665873</v>
      </c>
      <c r="CO152" s="47">
        <v>5838.230838050391</v>
      </c>
      <c r="CP152" s="47">
        <v>4980.0155598871688</v>
      </c>
      <c r="CQ152" s="47">
        <v>1267.7800981424427</v>
      </c>
      <c r="CR152" s="47">
        <v>68592.016554080459</v>
      </c>
      <c r="CS152" s="47">
        <v>14790.438941935387</v>
      </c>
      <c r="CT152" s="47">
        <v>1121.0705441644432</v>
      </c>
      <c r="CU152" s="47">
        <v>7637.9236878095317</v>
      </c>
      <c r="CV152" s="47">
        <v>4612.8438436820425</v>
      </c>
      <c r="CW152" s="47">
        <v>6376.4509894556631</v>
      </c>
      <c r="CX152" s="47">
        <v>0</v>
      </c>
      <c r="CY152" s="47">
        <v>406.66307086219797</v>
      </c>
      <c r="CZ152" s="47">
        <v>1121.5551011846801</v>
      </c>
      <c r="DA152" s="47">
        <v>1545.071283607871</v>
      </c>
      <c r="DB152" s="47">
        <v>2959.5125872783246</v>
      </c>
      <c r="DC152" s="47">
        <v>0</v>
      </c>
      <c r="DD152" s="47">
        <v>75885.028876056269</v>
      </c>
      <c r="DE152" s="47">
        <v>42455.88679534557</v>
      </c>
      <c r="DF152" s="47">
        <v>0</v>
      </c>
      <c r="DG152" s="47">
        <v>25435.034291071763</v>
      </c>
      <c r="DH152" s="47">
        <v>20070.60561342584</v>
      </c>
      <c r="DI152" s="47">
        <v>26335.496719995066</v>
      </c>
      <c r="DJ152" s="47">
        <v>33673.122747915826</v>
      </c>
      <c r="DK152" s="47">
        <v>12645.90247753246</v>
      </c>
      <c r="DL152" s="47">
        <v>1382389.5928807873</v>
      </c>
      <c r="DM152" s="47">
        <v>1382.7556460885085</v>
      </c>
      <c r="DN152" s="47">
        <v>0</v>
      </c>
      <c r="DO152" s="47">
        <v>5377.2124666065492</v>
      </c>
      <c r="DP152" s="47">
        <v>28122.151292096332</v>
      </c>
      <c r="DQ152" s="47">
        <v>685.91708744965786</v>
      </c>
      <c r="DR152" s="47">
        <v>5189.0705431854185</v>
      </c>
      <c r="DS152" s="47">
        <v>0</v>
      </c>
      <c r="DT152" s="47">
        <v>0</v>
      </c>
      <c r="DU152" s="47">
        <v>40457.123273772682</v>
      </c>
      <c r="DV152" s="47">
        <v>7859.8145778662465</v>
      </c>
      <c r="DW152" s="47">
        <v>71257.635851190003</v>
      </c>
      <c r="DX152" s="47">
        <v>45953.546776709227</v>
      </c>
      <c r="DY152" s="47">
        <v>3981.2744519431517</v>
      </c>
      <c r="DZ152" s="47">
        <v>2974.2290567703567</v>
      </c>
      <c r="EA152" s="47">
        <v>17608.017601637628</v>
      </c>
      <c r="EB152" s="47">
        <v>32775.699820670219</v>
      </c>
      <c r="EC152" s="47">
        <v>3821.919872333297</v>
      </c>
      <c r="ED152" s="47">
        <v>920.40385875225411</v>
      </c>
      <c r="EE152" s="47">
        <v>116834.09606685025</v>
      </c>
      <c r="EF152" s="47">
        <v>2029.8214050662084</v>
      </c>
      <c r="EG152" s="47">
        <v>0</v>
      </c>
      <c r="EH152" s="47">
        <v>8951.2188561007752</v>
      </c>
      <c r="EI152" s="47">
        <v>313656.39065856265</v>
      </c>
      <c r="EJ152" s="47">
        <v>1259.2637296067614</v>
      </c>
      <c r="EK152" s="47">
        <v>680.22437300891318</v>
      </c>
      <c r="EL152" s="47">
        <v>11708.350417087569</v>
      </c>
      <c r="EM152" s="47">
        <v>2551.9774755627991</v>
      </c>
      <c r="EN152" s="47">
        <v>4972.5277978484401</v>
      </c>
      <c r="EO152" s="47">
        <v>5329.1657789465371</v>
      </c>
      <c r="EP152" s="47">
        <v>4652.5629835203854</v>
      </c>
      <c r="EQ152" s="47">
        <v>1146.2318113266192</v>
      </c>
      <c r="ER152" s="47">
        <v>1522.6858224664468</v>
      </c>
      <c r="ES152" s="47">
        <v>3296.3213325123311</v>
      </c>
      <c r="ET152" s="47">
        <v>30326.483688301145</v>
      </c>
      <c r="EU152" s="47">
        <v>1369.9527330361823</v>
      </c>
      <c r="EV152" s="47">
        <v>4395.0534146842838</v>
      </c>
      <c r="EW152" s="47">
        <v>28518.479377395397</v>
      </c>
      <c r="EX152" s="47">
        <v>53110.999599800612</v>
      </c>
      <c r="EY152" s="47">
        <v>10685.299036692533</v>
      </c>
      <c r="EZ152" s="47">
        <v>40826.330847078367</v>
      </c>
      <c r="FA152" s="47">
        <v>379.62698843370492</v>
      </c>
      <c r="FB152" s="47">
        <v>108.32315716332134</v>
      </c>
      <c r="FC152" s="47">
        <v>1307.8192407670083</v>
      </c>
      <c r="FD152" s="47">
        <v>318.47668091335692</v>
      </c>
      <c r="FE152" s="47">
        <v>556.79001197283844</v>
      </c>
      <c r="FF152" s="47">
        <v>33364.848264169079</v>
      </c>
      <c r="FG152" s="47">
        <v>629.90588692851156</v>
      </c>
      <c r="FH152" s="47">
        <v>0</v>
      </c>
      <c r="FI152" s="47">
        <v>8598.5020331037867</v>
      </c>
      <c r="FJ152" s="47">
        <v>0</v>
      </c>
      <c r="FK152" s="58">
        <v>3991229.5532860723</v>
      </c>
      <c r="FL152" s="59">
        <v>20921.465636685956</v>
      </c>
      <c r="FM152" s="62">
        <v>20921.465636685956</v>
      </c>
      <c r="FN152" s="62">
        <v>0</v>
      </c>
      <c r="FO152" s="59">
        <v>0</v>
      </c>
      <c r="FP152" s="62">
        <v>0</v>
      </c>
      <c r="FQ152" s="59">
        <v>0</v>
      </c>
      <c r="FR152" s="62">
        <v>0</v>
      </c>
      <c r="FS152" s="62">
        <v>0</v>
      </c>
      <c r="FT152" s="59">
        <v>0</v>
      </c>
      <c r="FU152" s="59">
        <v>4012151.0189227583</v>
      </c>
      <c r="FW152" s="60">
        <f>+[1]Supply!FS152</f>
        <v>4012151.0189227583</v>
      </c>
      <c r="FX152" s="61">
        <f t="shared" si="2"/>
        <v>0</v>
      </c>
    </row>
    <row r="153" spans="1:180" s="63" customFormat="1" ht="14.4" x14ac:dyDescent="0.3">
      <c r="A153" s="86" t="s">
        <v>178</v>
      </c>
      <c r="B153" s="43">
        <v>149</v>
      </c>
      <c r="C153" s="51">
        <v>23248.464743701785</v>
      </c>
      <c r="D153" s="51">
        <v>1080.5383243964823</v>
      </c>
      <c r="E153" s="51">
        <v>127.98071361058409</v>
      </c>
      <c r="F153" s="51">
        <v>0</v>
      </c>
      <c r="G153" s="51">
        <v>270.42759178279567</v>
      </c>
      <c r="H153" s="51">
        <v>4770.7499304071443</v>
      </c>
      <c r="I153" s="51">
        <v>14.250302437210673</v>
      </c>
      <c r="J153" s="51">
        <v>3091.8471391937487</v>
      </c>
      <c r="K153" s="51">
        <v>2695.139623194807</v>
      </c>
      <c r="L153" s="51">
        <v>0</v>
      </c>
      <c r="M153" s="51">
        <v>0</v>
      </c>
      <c r="N153" s="51">
        <v>1448.8891965424878</v>
      </c>
      <c r="O153" s="51">
        <v>1184.8455117616422</v>
      </c>
      <c r="P153" s="51">
        <v>0</v>
      </c>
      <c r="Q153" s="51">
        <v>788.18249184582999</v>
      </c>
      <c r="R153" s="51">
        <v>0</v>
      </c>
      <c r="S153" s="51">
        <v>736.4605284807991</v>
      </c>
      <c r="T153" s="51">
        <v>925.05078037928445</v>
      </c>
      <c r="U153" s="51">
        <v>1245.009759308841</v>
      </c>
      <c r="V153" s="51">
        <v>4535.6515725171548</v>
      </c>
      <c r="W153" s="51">
        <v>0</v>
      </c>
      <c r="X153" s="51">
        <v>241.1087452065083</v>
      </c>
      <c r="Y153" s="51">
        <v>780.04712147460612</v>
      </c>
      <c r="Z153" s="51">
        <v>0</v>
      </c>
      <c r="AA153" s="51">
        <v>0</v>
      </c>
      <c r="AB153" s="51">
        <v>374.83759948277418</v>
      </c>
      <c r="AC153" s="51">
        <v>4568.7472725059697</v>
      </c>
      <c r="AD153" s="51">
        <v>1161.19866665215</v>
      </c>
      <c r="AE153" s="51">
        <v>125283.01361456471</v>
      </c>
      <c r="AF153" s="51">
        <v>0</v>
      </c>
      <c r="AG153" s="51">
        <v>112.1251920811288</v>
      </c>
      <c r="AH153" s="51">
        <v>975.45784413740341</v>
      </c>
      <c r="AI153" s="51">
        <v>20.691566483594592</v>
      </c>
      <c r="AJ153" s="51">
        <v>0</v>
      </c>
      <c r="AK153" s="51">
        <v>963.07417091707509</v>
      </c>
      <c r="AL153" s="51">
        <v>1992.3436113984287</v>
      </c>
      <c r="AM153" s="51">
        <v>3583.7813808350102</v>
      </c>
      <c r="AN153" s="51">
        <v>150.92965167725501</v>
      </c>
      <c r="AO153" s="51">
        <v>78.301843952102161</v>
      </c>
      <c r="AP153" s="51">
        <v>1598.2936681910307</v>
      </c>
      <c r="AQ153" s="51">
        <v>428.44540578502892</v>
      </c>
      <c r="AR153" s="51">
        <v>4784.7016208929272</v>
      </c>
      <c r="AS153" s="51">
        <v>211.0133154063659</v>
      </c>
      <c r="AT153" s="51">
        <v>140.3544545435378</v>
      </c>
      <c r="AU153" s="51">
        <v>2163.6652054285541</v>
      </c>
      <c r="AV153" s="51">
        <v>3935.3911852501856</v>
      </c>
      <c r="AW153" s="51">
        <v>2.1087789733059559</v>
      </c>
      <c r="AX153" s="51">
        <v>161.47701558738163</v>
      </c>
      <c r="AY153" s="51">
        <v>1088.1313242207079</v>
      </c>
      <c r="AZ153" s="51">
        <v>247.65217816617863</v>
      </c>
      <c r="BA153" s="51">
        <v>9099.4810121452265</v>
      </c>
      <c r="BB153" s="51">
        <v>6442.1394419069375</v>
      </c>
      <c r="BC153" s="51">
        <v>16741.572800871752</v>
      </c>
      <c r="BD153" s="51">
        <v>9019.5809255057229</v>
      </c>
      <c r="BE153" s="51">
        <v>3012.5861723660114</v>
      </c>
      <c r="BF153" s="51">
        <v>3512.8303517814929</v>
      </c>
      <c r="BG153" s="51">
        <v>8798.5500673571678</v>
      </c>
      <c r="BH153" s="51">
        <v>1953.3937991307128</v>
      </c>
      <c r="BI153" s="51">
        <v>97.676193550778606</v>
      </c>
      <c r="BJ153" s="51">
        <v>0</v>
      </c>
      <c r="BK153" s="51">
        <v>2.2503684921257681</v>
      </c>
      <c r="BL153" s="51">
        <v>661.28195500958918</v>
      </c>
      <c r="BM153" s="51">
        <v>1973.4382281204391</v>
      </c>
      <c r="BN153" s="51">
        <v>615.69482813296645</v>
      </c>
      <c r="BO153" s="51">
        <v>326.56854740239936</v>
      </c>
      <c r="BP153" s="51">
        <v>4758.3628835577256</v>
      </c>
      <c r="BQ153" s="51">
        <v>2590.6136508874088</v>
      </c>
      <c r="BR153" s="51">
        <v>5780.3206535815734</v>
      </c>
      <c r="BS153" s="51">
        <v>3701.478440908928</v>
      </c>
      <c r="BT153" s="51">
        <v>1990.3990787520206</v>
      </c>
      <c r="BU153" s="51">
        <v>4095.0819015160519</v>
      </c>
      <c r="BV153" s="51">
        <v>3599.632260855873</v>
      </c>
      <c r="BW153" s="51">
        <v>2150.8589617698485</v>
      </c>
      <c r="BX153" s="51">
        <v>5342.5994510332921</v>
      </c>
      <c r="BY153" s="51">
        <v>1060.1428933668442</v>
      </c>
      <c r="BZ153" s="51">
        <v>27215.213158476767</v>
      </c>
      <c r="CA153" s="51">
        <v>29871.254332111097</v>
      </c>
      <c r="CB153" s="51">
        <v>1949.0851706394462</v>
      </c>
      <c r="CC153" s="51">
        <v>2268.3951274360561</v>
      </c>
      <c r="CD153" s="51">
        <v>382.40663607604608</v>
      </c>
      <c r="CE153" s="51">
        <v>616.01914918718603</v>
      </c>
      <c r="CF153" s="51">
        <v>2851.0891572060068</v>
      </c>
      <c r="CG153" s="51">
        <v>2577.0624664680895</v>
      </c>
      <c r="CH153" s="51">
        <v>738.22474001513729</v>
      </c>
      <c r="CI153" s="51">
        <v>114.89999445630923</v>
      </c>
      <c r="CJ153" s="51">
        <v>381.59027316109609</v>
      </c>
      <c r="CK153" s="51">
        <v>491.15143328603045</v>
      </c>
      <c r="CL153" s="51">
        <v>383.76720198959316</v>
      </c>
      <c r="CM153" s="51">
        <v>859.6540029018928</v>
      </c>
      <c r="CN153" s="51">
        <v>821.50590426164956</v>
      </c>
      <c r="CO153" s="51">
        <v>384.28443514730492</v>
      </c>
      <c r="CP153" s="51">
        <v>899.60797551398343</v>
      </c>
      <c r="CQ153" s="51">
        <v>1.8498067451231681</v>
      </c>
      <c r="CR153" s="51">
        <v>5671.4240966709758</v>
      </c>
      <c r="CS153" s="51">
        <v>3647.0824897956436</v>
      </c>
      <c r="CT153" s="51">
        <v>76.698358454831052</v>
      </c>
      <c r="CU153" s="51">
        <v>2055.7904193255167</v>
      </c>
      <c r="CV153" s="51">
        <v>4386.5282456344339</v>
      </c>
      <c r="CW153" s="51">
        <v>6808.5893937983374</v>
      </c>
      <c r="CX153" s="51">
        <v>0</v>
      </c>
      <c r="CY153" s="51">
        <v>126.66631576340477</v>
      </c>
      <c r="CZ153" s="51">
        <v>1007.1290441982086</v>
      </c>
      <c r="DA153" s="51">
        <v>236.97830833590947</v>
      </c>
      <c r="DB153" s="51">
        <v>982.38709884073614</v>
      </c>
      <c r="DC153" s="51">
        <v>21.736097929505952</v>
      </c>
      <c r="DD153" s="51">
        <v>28890.698679325058</v>
      </c>
      <c r="DE153" s="51">
        <v>42245.727283025786</v>
      </c>
      <c r="DF153" s="51">
        <v>0</v>
      </c>
      <c r="DG153" s="51">
        <v>16397.969046668502</v>
      </c>
      <c r="DH153" s="51">
        <v>11781.179844829378</v>
      </c>
      <c r="DI153" s="51">
        <v>8643.0378389266862</v>
      </c>
      <c r="DJ153" s="51">
        <v>16356.636225956223</v>
      </c>
      <c r="DK153" s="51">
        <v>2243.396781093867</v>
      </c>
      <c r="DL153" s="51">
        <v>526453.47506278206</v>
      </c>
      <c r="DM153" s="51">
        <v>2909.8829957371204</v>
      </c>
      <c r="DN153" s="51">
        <v>44.063456736899752</v>
      </c>
      <c r="DO153" s="51">
        <v>2955.9900997999871</v>
      </c>
      <c r="DP153" s="51">
        <v>2980.4990728955104</v>
      </c>
      <c r="DQ153" s="51">
        <v>529.16165315948899</v>
      </c>
      <c r="DR153" s="51">
        <v>3076.0041850341736</v>
      </c>
      <c r="DS153" s="51">
        <v>1545.30324880586</v>
      </c>
      <c r="DT153" s="51">
        <v>282.88300189119525</v>
      </c>
      <c r="DU153" s="51">
        <v>45700.150870345227</v>
      </c>
      <c r="DV153" s="51">
        <v>2368.5457667380292</v>
      </c>
      <c r="DW153" s="51">
        <v>48911.500059091166</v>
      </c>
      <c r="DX153" s="51">
        <v>25558.31853730643</v>
      </c>
      <c r="DY153" s="51">
        <v>2819.6548402730532</v>
      </c>
      <c r="DZ153" s="51">
        <v>639.97323834123597</v>
      </c>
      <c r="EA153" s="51">
        <v>15610.703105957116</v>
      </c>
      <c r="EB153" s="51">
        <v>19790.778791459361</v>
      </c>
      <c r="EC153" s="51">
        <v>6538.7950893609568</v>
      </c>
      <c r="ED153" s="51">
        <v>1883.2361348306131</v>
      </c>
      <c r="EE153" s="51">
        <v>112845.34042945747</v>
      </c>
      <c r="EF153" s="51">
        <v>4984.7838261473817</v>
      </c>
      <c r="EG153" s="51">
        <v>0</v>
      </c>
      <c r="EH153" s="51">
        <v>5264.4337439884985</v>
      </c>
      <c r="EI153" s="51">
        <v>511025.74426257494</v>
      </c>
      <c r="EJ153" s="51">
        <v>1551.445692344209</v>
      </c>
      <c r="EK153" s="51">
        <v>1995.8925750744722</v>
      </c>
      <c r="EL153" s="51">
        <v>8389.272706247928</v>
      </c>
      <c r="EM153" s="51">
        <v>2294.0923848562757</v>
      </c>
      <c r="EN153" s="51">
        <v>3628.4036651164083</v>
      </c>
      <c r="EO153" s="51">
        <v>5113.3812725558273</v>
      </c>
      <c r="EP153" s="51">
        <v>0</v>
      </c>
      <c r="EQ153" s="51">
        <v>593.4041998764518</v>
      </c>
      <c r="ER153" s="51">
        <v>1144.5229300201677</v>
      </c>
      <c r="ES153" s="51">
        <v>1086.7166269741176</v>
      </c>
      <c r="ET153" s="51">
        <v>423.36658830180392</v>
      </c>
      <c r="EU153" s="51">
        <v>16099.73367644224</v>
      </c>
      <c r="EV153" s="51">
        <v>2570.6708551956649</v>
      </c>
      <c r="EW153" s="51">
        <v>47821.948980949819</v>
      </c>
      <c r="EX153" s="51">
        <v>85278.406889962353</v>
      </c>
      <c r="EY153" s="51">
        <v>14171.172875254035</v>
      </c>
      <c r="EZ153" s="51">
        <v>166546.08289331294</v>
      </c>
      <c r="FA153" s="51">
        <v>935.3627455403506</v>
      </c>
      <c r="FB153" s="51">
        <v>434.15549283110482</v>
      </c>
      <c r="FC153" s="51">
        <v>2123.3822880346879</v>
      </c>
      <c r="FD153" s="51">
        <v>4702.5866144794418</v>
      </c>
      <c r="FE153" s="51">
        <v>482.180639491889</v>
      </c>
      <c r="FF153" s="51">
        <v>28688.987359918705</v>
      </c>
      <c r="FG153" s="51">
        <v>1476.7028828003383</v>
      </c>
      <c r="FH153" s="51">
        <v>325.1597937817159</v>
      </c>
      <c r="FI153" s="51">
        <v>1061.5986792389488</v>
      </c>
      <c r="FJ153" s="51">
        <v>0</v>
      </c>
      <c r="FK153" s="58">
        <v>2266581.4848263441</v>
      </c>
      <c r="FL153" s="59">
        <v>1583005.7293840982</v>
      </c>
      <c r="FM153" s="62">
        <v>250374.75469190395</v>
      </c>
      <c r="FN153" s="62">
        <v>1332630.9746921943</v>
      </c>
      <c r="FO153" s="59">
        <v>0</v>
      </c>
      <c r="FP153" s="62">
        <v>0</v>
      </c>
      <c r="FQ153" s="59">
        <v>0</v>
      </c>
      <c r="FR153" s="62">
        <v>0</v>
      </c>
      <c r="FS153" s="62">
        <v>0</v>
      </c>
      <c r="FT153" s="59">
        <v>0</v>
      </c>
      <c r="FU153" s="59">
        <v>3849587.2142104423</v>
      </c>
      <c r="FW153" s="60">
        <f>+[1]Supply!FS153</f>
        <v>3849587.2142104423</v>
      </c>
      <c r="FX153" s="61">
        <f t="shared" si="2"/>
        <v>0</v>
      </c>
    </row>
    <row r="154" spans="1:180" s="63" customFormat="1" ht="14.4" x14ac:dyDescent="0.3">
      <c r="A154" s="86" t="s">
        <v>179</v>
      </c>
      <c r="B154" s="43">
        <v>150</v>
      </c>
      <c r="C154" s="51">
        <v>10603.456915051451</v>
      </c>
      <c r="D154" s="51">
        <v>143202.48804948744</v>
      </c>
      <c r="E154" s="51">
        <v>144.1949779764858</v>
      </c>
      <c r="F154" s="51">
        <v>35.958201025515777</v>
      </c>
      <c r="G154" s="51">
        <v>4115.7565853923043</v>
      </c>
      <c r="H154" s="51">
        <v>1052.5920147507231</v>
      </c>
      <c r="I154" s="51">
        <v>303.7667918393559</v>
      </c>
      <c r="J154" s="51">
        <v>1156.8825435571619</v>
      </c>
      <c r="K154" s="51">
        <v>104485.30882681625</v>
      </c>
      <c r="L154" s="51">
        <v>0</v>
      </c>
      <c r="M154" s="51">
        <v>0</v>
      </c>
      <c r="N154" s="51">
        <v>604.52546365533715</v>
      </c>
      <c r="O154" s="51">
        <v>792.26218028869755</v>
      </c>
      <c r="P154" s="51">
        <v>99.36923478160945</v>
      </c>
      <c r="Q154" s="51">
        <v>359.48155413470954</v>
      </c>
      <c r="R154" s="51">
        <v>0</v>
      </c>
      <c r="S154" s="51">
        <v>221.21697930949165</v>
      </c>
      <c r="T154" s="51">
        <v>258.55785448032952</v>
      </c>
      <c r="U154" s="51">
        <v>52.21014773333097</v>
      </c>
      <c r="V154" s="51">
        <v>33753.219964564443</v>
      </c>
      <c r="W154" s="51">
        <v>0</v>
      </c>
      <c r="X154" s="51">
        <v>2702.4122079198005</v>
      </c>
      <c r="Y154" s="51">
        <v>293.6614873563401</v>
      </c>
      <c r="Z154" s="51">
        <v>0</v>
      </c>
      <c r="AA154" s="51">
        <v>0</v>
      </c>
      <c r="AB154" s="51">
        <v>895.10330240419114</v>
      </c>
      <c r="AC154" s="51">
        <v>1612.6731547554261</v>
      </c>
      <c r="AD154" s="51">
        <v>13830.42568467453</v>
      </c>
      <c r="AE154" s="51">
        <v>0</v>
      </c>
      <c r="AF154" s="51">
        <v>0</v>
      </c>
      <c r="AG154" s="51">
        <v>460.30711940381968</v>
      </c>
      <c r="AH154" s="51">
        <v>6892.0910253491975</v>
      </c>
      <c r="AI154" s="51">
        <v>39.933321170309178</v>
      </c>
      <c r="AJ154" s="51">
        <v>59.00610316930787</v>
      </c>
      <c r="AK154" s="51">
        <v>1379.9548200562826</v>
      </c>
      <c r="AL154" s="51">
        <v>13933.384605837253</v>
      </c>
      <c r="AM154" s="51">
        <v>13794.107229938405</v>
      </c>
      <c r="AN154" s="51">
        <v>46440.995905922755</v>
      </c>
      <c r="AO154" s="51">
        <v>3568.4913788417221</v>
      </c>
      <c r="AP154" s="51">
        <v>7515.3625763999489</v>
      </c>
      <c r="AQ154" s="51">
        <v>510.308151130125</v>
      </c>
      <c r="AR154" s="51">
        <v>811.35755605302256</v>
      </c>
      <c r="AS154" s="51">
        <v>110.78869956574553</v>
      </c>
      <c r="AT154" s="51">
        <v>1709.4793113181602</v>
      </c>
      <c r="AU154" s="51">
        <v>389892.94976209919</v>
      </c>
      <c r="AV154" s="51">
        <v>8816.8022515659432</v>
      </c>
      <c r="AW154" s="51">
        <v>6682.4328923731864</v>
      </c>
      <c r="AX154" s="51">
        <v>891.55060456118952</v>
      </c>
      <c r="AY154" s="51">
        <v>5460.5412927424586</v>
      </c>
      <c r="AZ154" s="51">
        <v>5240.1997372536534</v>
      </c>
      <c r="BA154" s="51">
        <v>119482.57634879241</v>
      </c>
      <c r="BB154" s="51">
        <v>4150.2456594433015</v>
      </c>
      <c r="BC154" s="51">
        <v>71778.953829173275</v>
      </c>
      <c r="BD154" s="51">
        <v>9260.4535288195639</v>
      </c>
      <c r="BE154" s="51">
        <v>4128.338202050807</v>
      </c>
      <c r="BF154" s="51">
        <v>39394.900946777627</v>
      </c>
      <c r="BG154" s="51">
        <v>13488.034938899949</v>
      </c>
      <c r="BH154" s="51">
        <v>8953.2974118318161</v>
      </c>
      <c r="BI154" s="51">
        <v>291.51860852068779</v>
      </c>
      <c r="BJ154" s="51">
        <v>0</v>
      </c>
      <c r="BK154" s="51">
        <v>4.0269060374674641</v>
      </c>
      <c r="BL154" s="51">
        <v>1677.7633597955189</v>
      </c>
      <c r="BM154" s="51">
        <v>9798.2623285543959</v>
      </c>
      <c r="BN154" s="51">
        <v>639.83145352261363</v>
      </c>
      <c r="BO154" s="51">
        <v>4594.2508077034499</v>
      </c>
      <c r="BP154" s="51">
        <v>36937.340414556929</v>
      </c>
      <c r="BQ154" s="51">
        <v>36136.140492157065</v>
      </c>
      <c r="BR154" s="51">
        <v>67693.46040314468</v>
      </c>
      <c r="BS154" s="51">
        <v>97286.635592180668</v>
      </c>
      <c r="BT154" s="51">
        <v>334.22050547609649</v>
      </c>
      <c r="BU154" s="51">
        <v>13566.404157999066</v>
      </c>
      <c r="BV154" s="51">
        <v>3793.3767946631283</v>
      </c>
      <c r="BW154" s="51">
        <v>23301.012296957044</v>
      </c>
      <c r="BX154" s="51">
        <v>4411.9301175775199</v>
      </c>
      <c r="BY154" s="51">
        <v>747.77652989732337</v>
      </c>
      <c r="BZ154" s="51">
        <v>214239.3930925965</v>
      </c>
      <c r="CA154" s="51">
        <v>45512.954600291167</v>
      </c>
      <c r="CB154" s="51">
        <v>3054.4180201234617</v>
      </c>
      <c r="CC154" s="51">
        <v>1980.7891447660643</v>
      </c>
      <c r="CD154" s="51">
        <v>2349.4215602818604</v>
      </c>
      <c r="CE154" s="51">
        <v>7156.5141456306019</v>
      </c>
      <c r="CF154" s="51">
        <v>33515.623944369501</v>
      </c>
      <c r="CG154" s="51">
        <v>2132.1541220848217</v>
      </c>
      <c r="CH154" s="51">
        <v>17.722996225482106</v>
      </c>
      <c r="CI154" s="51">
        <v>274.46764876865217</v>
      </c>
      <c r="CJ154" s="51">
        <v>1495.9131765463133</v>
      </c>
      <c r="CK154" s="51">
        <v>728.82244974721903</v>
      </c>
      <c r="CL154" s="51">
        <v>10789.523962901985</v>
      </c>
      <c r="CM154" s="51">
        <v>98582.110266167918</v>
      </c>
      <c r="CN154" s="51">
        <v>770.39178622763256</v>
      </c>
      <c r="CO154" s="51">
        <v>355.74761662868968</v>
      </c>
      <c r="CP154" s="51">
        <v>31061.355014824734</v>
      </c>
      <c r="CQ154" s="51">
        <v>76.881547046064071</v>
      </c>
      <c r="CR154" s="51">
        <v>4429.3251395739708</v>
      </c>
      <c r="CS154" s="51">
        <v>1137.4774650698148</v>
      </c>
      <c r="CT154" s="51">
        <v>552.17675339157631</v>
      </c>
      <c r="CU154" s="51">
        <v>3844.8849072670414</v>
      </c>
      <c r="CV154" s="51">
        <v>28956.090001976183</v>
      </c>
      <c r="CW154" s="51">
        <v>12726.057213956585</v>
      </c>
      <c r="CX154" s="51">
        <v>13.659925793822797</v>
      </c>
      <c r="CY154" s="51">
        <v>55.740122199532095</v>
      </c>
      <c r="CZ154" s="51">
        <v>2813.8109330356592</v>
      </c>
      <c r="DA154" s="51">
        <v>852.21629379326032</v>
      </c>
      <c r="DB154" s="51">
        <v>2038.0376913720729</v>
      </c>
      <c r="DC154" s="51">
        <v>1715.8540161417936</v>
      </c>
      <c r="DD154" s="51">
        <v>3663767.4508838495</v>
      </c>
      <c r="DE154" s="51">
        <v>19139.54338760296</v>
      </c>
      <c r="DF154" s="51">
        <v>1419.340167045973</v>
      </c>
      <c r="DG154" s="51">
        <v>49827.181945850076</v>
      </c>
      <c r="DH154" s="51">
        <v>17585.688985487846</v>
      </c>
      <c r="DI154" s="51">
        <v>19459.364513606597</v>
      </c>
      <c r="DJ154" s="51">
        <v>53533.301203682699</v>
      </c>
      <c r="DK154" s="51">
        <v>8144.0733445986143</v>
      </c>
      <c r="DL154" s="51">
        <v>1095663.4456011758</v>
      </c>
      <c r="DM154" s="51">
        <v>140.20485027321507</v>
      </c>
      <c r="DN154" s="51">
        <v>1738.4118230913921</v>
      </c>
      <c r="DO154" s="51">
        <v>23895.599617803571</v>
      </c>
      <c r="DP154" s="51">
        <v>15393.138137919403</v>
      </c>
      <c r="DQ154" s="51">
        <v>179.78511535679161</v>
      </c>
      <c r="DR154" s="51">
        <v>2436.6175738804336</v>
      </c>
      <c r="DS154" s="51">
        <v>11419.713564157028</v>
      </c>
      <c r="DT154" s="51">
        <v>2090.4912069929833</v>
      </c>
      <c r="DU154" s="51">
        <v>182087.23968616145</v>
      </c>
      <c r="DV154" s="51">
        <v>2327.0452146166349</v>
      </c>
      <c r="DW154" s="51">
        <v>14882.907693808145</v>
      </c>
      <c r="DX154" s="51">
        <v>56313.794145470856</v>
      </c>
      <c r="DY154" s="51">
        <v>11380.385480997698</v>
      </c>
      <c r="DZ154" s="51">
        <v>2086.0680627363522</v>
      </c>
      <c r="EA154" s="51">
        <v>3130.4825811628552</v>
      </c>
      <c r="EB154" s="51">
        <v>34809.708722830503</v>
      </c>
      <c r="EC154" s="51">
        <v>68785.907623652587</v>
      </c>
      <c r="ED154" s="51">
        <v>2125.6345158222098</v>
      </c>
      <c r="EE154" s="51">
        <v>92882.156805277962</v>
      </c>
      <c r="EF154" s="51">
        <v>27530.589483394091</v>
      </c>
      <c r="EG154" s="51">
        <v>0</v>
      </c>
      <c r="EH154" s="51">
        <v>20033.866732397204</v>
      </c>
      <c r="EI154" s="51">
        <v>227909.55820502815</v>
      </c>
      <c r="EJ154" s="51">
        <v>9708.2483260282661</v>
      </c>
      <c r="EK154" s="51">
        <v>55115.460340579142</v>
      </c>
      <c r="EL154" s="51">
        <v>81904.350734775158</v>
      </c>
      <c r="EM154" s="51">
        <v>9576.3370149708589</v>
      </c>
      <c r="EN154" s="51">
        <v>33308.143391606005</v>
      </c>
      <c r="EO154" s="51">
        <v>8379.6414698989502</v>
      </c>
      <c r="EP154" s="51">
        <v>154.27273679935195</v>
      </c>
      <c r="EQ154" s="51">
        <v>7542.8596232013579</v>
      </c>
      <c r="ER154" s="51">
        <v>4691.8601673567473</v>
      </c>
      <c r="ES154" s="51">
        <v>3113.7591429267459</v>
      </c>
      <c r="ET154" s="51">
        <v>2423.5560761604893</v>
      </c>
      <c r="EU154" s="51">
        <v>523.78915140810909</v>
      </c>
      <c r="EV154" s="51">
        <v>105767.75185409123</v>
      </c>
      <c r="EW154" s="51">
        <v>195745.61860367522</v>
      </c>
      <c r="EX154" s="51">
        <v>47002.237093471813</v>
      </c>
      <c r="EY154" s="51">
        <v>15060.216113660928</v>
      </c>
      <c r="EZ154" s="51">
        <v>27346.762311206381</v>
      </c>
      <c r="FA154" s="51">
        <v>1820.8544258694237</v>
      </c>
      <c r="FB154" s="51">
        <v>3965.3616419599675</v>
      </c>
      <c r="FC154" s="51">
        <v>3212.1439628061294</v>
      </c>
      <c r="FD154" s="51">
        <v>974.86334739027302</v>
      </c>
      <c r="FE154" s="51">
        <v>2077.707852190651</v>
      </c>
      <c r="FF154" s="51">
        <v>10080.681600159918</v>
      </c>
      <c r="FG154" s="51">
        <v>16514.517002166791</v>
      </c>
      <c r="FH154" s="51">
        <v>1886.3337714010443</v>
      </c>
      <c r="FI154" s="51">
        <v>15303.189857518104</v>
      </c>
      <c r="FJ154" s="51">
        <v>1168.0344316698536</v>
      </c>
      <c r="FK154" s="58">
        <v>8316353.10458072</v>
      </c>
      <c r="FL154" s="59">
        <v>2503275.752005755</v>
      </c>
      <c r="FM154" s="62">
        <v>2473350.752005755</v>
      </c>
      <c r="FN154" s="62">
        <v>29925</v>
      </c>
      <c r="FO154" s="59">
        <v>0</v>
      </c>
      <c r="FP154" s="62">
        <v>0</v>
      </c>
      <c r="FQ154" s="59">
        <v>0</v>
      </c>
      <c r="FR154" s="62">
        <v>0</v>
      </c>
      <c r="FS154" s="62">
        <v>0</v>
      </c>
      <c r="FT154" s="59">
        <v>0</v>
      </c>
      <c r="FU154" s="59">
        <v>10819628.856586475</v>
      </c>
      <c r="FW154" s="60">
        <f>+[1]Supply!FS154</f>
        <v>10819628.856586475</v>
      </c>
      <c r="FX154" s="61">
        <f t="shared" si="2"/>
        <v>0</v>
      </c>
    </row>
    <row r="155" spans="1:180" s="63" customFormat="1" ht="14.4" x14ac:dyDescent="0.3">
      <c r="A155" s="86" t="s">
        <v>180</v>
      </c>
      <c r="B155" s="43">
        <v>151</v>
      </c>
      <c r="C155" s="51">
        <v>701.18166422504498</v>
      </c>
      <c r="D155" s="51">
        <v>995.43338836132637</v>
      </c>
      <c r="E155" s="51">
        <v>326.28989109096483</v>
      </c>
      <c r="F155" s="51">
        <v>0</v>
      </c>
      <c r="G155" s="51">
        <v>0</v>
      </c>
      <c r="H155" s="51">
        <v>2595.0302394401069</v>
      </c>
      <c r="I155" s="51">
        <v>720.21704668456005</v>
      </c>
      <c r="J155" s="51">
        <v>0</v>
      </c>
      <c r="K155" s="51">
        <v>819.45076252514934</v>
      </c>
      <c r="L155" s="51">
        <v>0</v>
      </c>
      <c r="M155" s="51">
        <v>0</v>
      </c>
      <c r="N155" s="51">
        <v>160.51903105045375</v>
      </c>
      <c r="O155" s="51">
        <v>2244.411197615244</v>
      </c>
      <c r="P155" s="51">
        <v>0</v>
      </c>
      <c r="Q155" s="51">
        <v>11.41936942460398</v>
      </c>
      <c r="R155" s="51">
        <v>0</v>
      </c>
      <c r="S155" s="51">
        <v>14.990477610144296</v>
      </c>
      <c r="T155" s="51">
        <v>5749.1502383430798</v>
      </c>
      <c r="U155" s="51">
        <v>0</v>
      </c>
      <c r="V155" s="51">
        <v>2483.8452562115017</v>
      </c>
      <c r="W155" s="51">
        <v>0</v>
      </c>
      <c r="X155" s="51">
        <v>10.59750723643624</v>
      </c>
      <c r="Y155" s="51">
        <v>421.12470320051989</v>
      </c>
      <c r="Z155" s="51">
        <v>0</v>
      </c>
      <c r="AA155" s="51">
        <v>39.79851812084496</v>
      </c>
      <c r="AB155" s="51">
        <v>58.263448155355022</v>
      </c>
      <c r="AC155" s="51">
        <v>2347.6960295425588</v>
      </c>
      <c r="AD155" s="51">
        <v>0</v>
      </c>
      <c r="AE155" s="51">
        <v>0</v>
      </c>
      <c r="AF155" s="51">
        <v>0</v>
      </c>
      <c r="AG155" s="51">
        <v>22.918081659368841</v>
      </c>
      <c r="AH155" s="51">
        <v>1536.8090405787721</v>
      </c>
      <c r="AI155" s="51">
        <v>4535.0151479277911</v>
      </c>
      <c r="AJ155" s="51">
        <v>320.1106698015231</v>
      </c>
      <c r="AK155" s="51">
        <v>833.87757828388624</v>
      </c>
      <c r="AL155" s="51">
        <v>7871.6246469731723</v>
      </c>
      <c r="AM155" s="51">
        <v>2055.9446892127421</v>
      </c>
      <c r="AN155" s="51">
        <v>256.85827998430358</v>
      </c>
      <c r="AO155" s="51">
        <v>85.380152311729177</v>
      </c>
      <c r="AP155" s="51">
        <v>508.48773088843825</v>
      </c>
      <c r="AQ155" s="51">
        <v>2145.317796006068</v>
      </c>
      <c r="AR155" s="51">
        <v>1392.1591351530012</v>
      </c>
      <c r="AS155" s="51">
        <v>15.785641620752013</v>
      </c>
      <c r="AT155" s="51">
        <v>548.05157953489515</v>
      </c>
      <c r="AU155" s="51">
        <v>1466.7462039321024</v>
      </c>
      <c r="AV155" s="51">
        <v>1235.7551278674323</v>
      </c>
      <c r="AW155" s="51">
        <v>439.24354908753452</v>
      </c>
      <c r="AX155" s="51">
        <v>324.30700949734648</v>
      </c>
      <c r="AY155" s="51">
        <v>1355.8517603359526</v>
      </c>
      <c r="AZ155" s="51">
        <v>1270.0842506298843</v>
      </c>
      <c r="BA155" s="51">
        <v>6590.3545510400027</v>
      </c>
      <c r="BB155" s="51">
        <v>632.21842997921965</v>
      </c>
      <c r="BC155" s="51">
        <v>56816.138198057932</v>
      </c>
      <c r="BD155" s="51">
        <v>3082.9660379887637</v>
      </c>
      <c r="BE155" s="51">
        <v>1808.9046046211408</v>
      </c>
      <c r="BF155" s="51">
        <v>3814.7375197650699</v>
      </c>
      <c r="BG155" s="51">
        <v>2796.5219133305081</v>
      </c>
      <c r="BH155" s="51">
        <v>943.71679212944002</v>
      </c>
      <c r="BI155" s="51">
        <v>226.11553038494682</v>
      </c>
      <c r="BJ155" s="51">
        <v>2003.5473889148163</v>
      </c>
      <c r="BK155" s="51">
        <v>319.15672246673302</v>
      </c>
      <c r="BL155" s="51">
        <v>1233.7900476722971</v>
      </c>
      <c r="BM155" s="51">
        <v>4100.1032872096384</v>
      </c>
      <c r="BN155" s="51">
        <v>555.78351138268363</v>
      </c>
      <c r="BO155" s="51">
        <v>722.36865865011043</v>
      </c>
      <c r="BP155" s="51">
        <v>4282.9913796563442</v>
      </c>
      <c r="BQ155" s="51">
        <v>1206.3944821121045</v>
      </c>
      <c r="BR155" s="51">
        <v>650.01501569237166</v>
      </c>
      <c r="BS155" s="51">
        <v>5721.2786873927544</v>
      </c>
      <c r="BT155" s="51">
        <v>25.062137465645918</v>
      </c>
      <c r="BU155" s="51">
        <v>6934.2477857820404</v>
      </c>
      <c r="BV155" s="51">
        <v>2208.2977052197998</v>
      </c>
      <c r="BW155" s="51">
        <v>3294.2785358448964</v>
      </c>
      <c r="BX155" s="51">
        <v>2216.4240537411333</v>
      </c>
      <c r="BY155" s="51">
        <v>682.67095898292632</v>
      </c>
      <c r="BZ155" s="51">
        <v>4686.5909269291551</v>
      </c>
      <c r="CA155" s="51">
        <v>148.96833420036802</v>
      </c>
      <c r="CB155" s="51">
        <v>0</v>
      </c>
      <c r="CC155" s="51">
        <v>276.66484877853952</v>
      </c>
      <c r="CD155" s="51">
        <v>1417.4008998665504</v>
      </c>
      <c r="CE155" s="51">
        <v>15132.671506560611</v>
      </c>
      <c r="CF155" s="51">
        <v>11.039139795741994</v>
      </c>
      <c r="CG155" s="51">
        <v>255.01778604457783</v>
      </c>
      <c r="CH155" s="51">
        <v>0</v>
      </c>
      <c r="CI155" s="51">
        <v>80.167508443793309</v>
      </c>
      <c r="CJ155" s="51">
        <v>140.9746073821039</v>
      </c>
      <c r="CK155" s="51">
        <v>936.41152064830953</v>
      </c>
      <c r="CL155" s="51">
        <v>394.47119284869945</v>
      </c>
      <c r="CM155" s="51">
        <v>2589.0455180581284</v>
      </c>
      <c r="CN155" s="51">
        <v>1520.1845869604495</v>
      </c>
      <c r="CO155" s="51">
        <v>512.56800755860786</v>
      </c>
      <c r="CP155" s="51">
        <v>66.564332561421665</v>
      </c>
      <c r="CQ155" s="51">
        <v>72.774065361319259</v>
      </c>
      <c r="CR155" s="51">
        <v>4285.3105163105938</v>
      </c>
      <c r="CS155" s="51">
        <v>322.17581699782625</v>
      </c>
      <c r="CT155" s="51">
        <v>289.31985197810309</v>
      </c>
      <c r="CU155" s="51">
        <v>642.72152532062762</v>
      </c>
      <c r="CV155" s="51">
        <v>597.9194451042074</v>
      </c>
      <c r="CW155" s="51">
        <v>4898.3446714236998</v>
      </c>
      <c r="CX155" s="51">
        <v>822.59277737318246</v>
      </c>
      <c r="CY155" s="51">
        <v>109.06672492126766</v>
      </c>
      <c r="CZ155" s="51">
        <v>737.97119282236338</v>
      </c>
      <c r="DA155" s="51">
        <v>318.64315585976357</v>
      </c>
      <c r="DB155" s="51">
        <v>171.56008421727151</v>
      </c>
      <c r="DC155" s="51">
        <v>24.067320686997856</v>
      </c>
      <c r="DD155" s="51">
        <v>3003.7007853406035</v>
      </c>
      <c r="DE155" s="51">
        <v>4497.8025981319788</v>
      </c>
      <c r="DF155" s="51">
        <v>0</v>
      </c>
      <c r="DG155" s="51">
        <v>5617.8696369914087</v>
      </c>
      <c r="DH155" s="51">
        <v>2626.5500447438853</v>
      </c>
      <c r="DI155" s="51">
        <v>4292.3323581632558</v>
      </c>
      <c r="DJ155" s="51">
        <v>3176.462728761931</v>
      </c>
      <c r="DK155" s="51">
        <v>1064.8847869239517</v>
      </c>
      <c r="DL155" s="51">
        <v>222395.5526940673</v>
      </c>
      <c r="DM155" s="51">
        <v>0</v>
      </c>
      <c r="DN155" s="51">
        <v>0</v>
      </c>
      <c r="DO155" s="51">
        <v>3981.4276799566842</v>
      </c>
      <c r="DP155" s="51">
        <v>5156.2542858542074</v>
      </c>
      <c r="DQ155" s="51">
        <v>56.218108757127162</v>
      </c>
      <c r="DR155" s="51">
        <v>3032.2987429144023</v>
      </c>
      <c r="DS155" s="51">
        <v>2955.3096040944447</v>
      </c>
      <c r="DT155" s="51">
        <v>540.99857291450337</v>
      </c>
      <c r="DU155" s="51">
        <v>2412.5660409799166</v>
      </c>
      <c r="DV155" s="51">
        <v>32.267416448279455</v>
      </c>
      <c r="DW155" s="51">
        <v>3981.3288002985587</v>
      </c>
      <c r="DX155" s="51">
        <v>8613.3531353948456</v>
      </c>
      <c r="DY155" s="51">
        <v>2240.306979483476</v>
      </c>
      <c r="DZ155" s="51">
        <v>1471.1508893390956</v>
      </c>
      <c r="EA155" s="51">
        <v>762.68497910332314</v>
      </c>
      <c r="EB155" s="51">
        <v>5452.2558056280977</v>
      </c>
      <c r="EC155" s="51">
        <v>1273.425752923717</v>
      </c>
      <c r="ED155" s="51">
        <v>352.557571659941</v>
      </c>
      <c r="EE155" s="51">
        <v>6583.8769464446987</v>
      </c>
      <c r="EF155" s="51">
        <v>68.901105573136007</v>
      </c>
      <c r="EG155" s="51">
        <v>2779.4337673776427</v>
      </c>
      <c r="EH155" s="51">
        <v>6.7207328956158134</v>
      </c>
      <c r="EI155" s="51">
        <v>20904.520692223388</v>
      </c>
      <c r="EJ155" s="51">
        <v>905.55495268563664</v>
      </c>
      <c r="EK155" s="51">
        <v>1003.1027636186656</v>
      </c>
      <c r="EL155" s="51">
        <v>4751.1705662046734</v>
      </c>
      <c r="EM155" s="51">
        <v>6930.9229116562337</v>
      </c>
      <c r="EN155" s="51">
        <v>2902.7249513588854</v>
      </c>
      <c r="EO155" s="51">
        <v>1322.3783093826135</v>
      </c>
      <c r="EP155" s="51">
        <v>0</v>
      </c>
      <c r="EQ155" s="51">
        <v>363.87377270768297</v>
      </c>
      <c r="ER155" s="51">
        <v>4986.8865715261791</v>
      </c>
      <c r="ES155" s="51">
        <v>4353.7221471481571</v>
      </c>
      <c r="ET155" s="51">
        <v>222.96311807419505</v>
      </c>
      <c r="EU155" s="51">
        <v>79.842726320100326</v>
      </c>
      <c r="EV155" s="51">
        <v>2331.8658213001336</v>
      </c>
      <c r="EW155" s="51">
        <v>338653.2433792653</v>
      </c>
      <c r="EX155" s="51">
        <v>53717.853231454596</v>
      </c>
      <c r="EY155" s="51">
        <v>26027.834757494416</v>
      </c>
      <c r="EZ155" s="51">
        <v>19292.758864416286</v>
      </c>
      <c r="FA155" s="51">
        <v>943.61826714052222</v>
      </c>
      <c r="FB155" s="51">
        <v>1148.7720598837257</v>
      </c>
      <c r="FC155" s="51">
        <v>611.60394714486006</v>
      </c>
      <c r="FD155" s="51">
        <v>738.15871491626251</v>
      </c>
      <c r="FE155" s="51">
        <v>1978.8368961370122</v>
      </c>
      <c r="FF155" s="51">
        <v>6845.1563103684239</v>
      </c>
      <c r="FG155" s="51">
        <v>4862.9305522310906</v>
      </c>
      <c r="FH155" s="51">
        <v>3984.3625281015729</v>
      </c>
      <c r="FI155" s="51">
        <v>2541.400182345546</v>
      </c>
      <c r="FJ155" s="51">
        <v>0</v>
      </c>
      <c r="FK155" s="58">
        <v>1013083.5901868939</v>
      </c>
      <c r="FL155" s="59">
        <v>110332739.19330589</v>
      </c>
      <c r="FM155" s="62">
        <v>3070239.8029848933</v>
      </c>
      <c r="FN155" s="62">
        <v>107262499.390321</v>
      </c>
      <c r="FO155" s="59">
        <v>0</v>
      </c>
      <c r="FP155" s="62">
        <v>0</v>
      </c>
      <c r="FQ155" s="59">
        <v>0</v>
      </c>
      <c r="FR155" s="62">
        <v>0</v>
      </c>
      <c r="FS155" s="62">
        <v>0</v>
      </c>
      <c r="FT155" s="59">
        <v>0</v>
      </c>
      <c r="FU155" s="59">
        <v>111345822.78349279</v>
      </c>
      <c r="FW155" s="60">
        <f>+[1]Supply!FS155</f>
        <v>111345822.78349279</v>
      </c>
      <c r="FX155" s="61">
        <f t="shared" si="2"/>
        <v>0</v>
      </c>
    </row>
    <row r="156" spans="1:180" s="63" customFormat="1" ht="14.4" x14ac:dyDescent="0.3">
      <c r="A156" s="86" t="s">
        <v>181</v>
      </c>
      <c r="B156" s="43">
        <v>152</v>
      </c>
      <c r="C156" s="51">
        <v>0</v>
      </c>
      <c r="D156" s="51">
        <v>2229.7715308587944</v>
      </c>
      <c r="E156" s="51">
        <v>0</v>
      </c>
      <c r="F156" s="51">
        <v>0</v>
      </c>
      <c r="G156" s="51">
        <v>0</v>
      </c>
      <c r="H156" s="51">
        <v>8326.3020828632361</v>
      </c>
      <c r="I156" s="51">
        <v>0</v>
      </c>
      <c r="J156" s="51">
        <v>0</v>
      </c>
      <c r="K156" s="51">
        <v>23873.359011932123</v>
      </c>
      <c r="L156" s="51">
        <v>0</v>
      </c>
      <c r="M156" s="51">
        <v>0</v>
      </c>
      <c r="N156" s="51">
        <v>12716.097557765128</v>
      </c>
      <c r="O156" s="51">
        <v>1584.4399633775097</v>
      </c>
      <c r="P156" s="51">
        <v>0</v>
      </c>
      <c r="Q156" s="51">
        <v>64.60383135565823</v>
      </c>
      <c r="R156" s="51">
        <v>127.50709673495003</v>
      </c>
      <c r="S156" s="51">
        <v>0</v>
      </c>
      <c r="T156" s="51">
        <v>0</v>
      </c>
      <c r="U156" s="51">
        <v>0</v>
      </c>
      <c r="V156" s="51">
        <v>7422.9617646403731</v>
      </c>
      <c r="W156" s="51">
        <v>0</v>
      </c>
      <c r="X156" s="51">
        <v>2757.6372372292849</v>
      </c>
      <c r="Y156" s="51">
        <v>89.043382279978843</v>
      </c>
      <c r="Z156" s="51">
        <v>0</v>
      </c>
      <c r="AA156" s="51">
        <v>0</v>
      </c>
      <c r="AB156" s="51">
        <v>0</v>
      </c>
      <c r="AC156" s="51">
        <v>7136.3656348568311</v>
      </c>
      <c r="AD156" s="51">
        <v>131568.60199761862</v>
      </c>
      <c r="AE156" s="51">
        <v>851767.12299581245</v>
      </c>
      <c r="AF156" s="51">
        <v>460945.33210011711</v>
      </c>
      <c r="AG156" s="51">
        <v>171.39532800857947</v>
      </c>
      <c r="AH156" s="51">
        <v>960.96890915269398</v>
      </c>
      <c r="AI156" s="51">
        <v>9059.8758065518869</v>
      </c>
      <c r="AJ156" s="51">
        <v>103866.63508859566</v>
      </c>
      <c r="AK156" s="51">
        <v>1271.1281027539433</v>
      </c>
      <c r="AL156" s="51">
        <v>1390.7125559920435</v>
      </c>
      <c r="AM156" s="51">
        <v>1288.402760802388</v>
      </c>
      <c r="AN156" s="51">
        <v>0</v>
      </c>
      <c r="AO156" s="51">
        <v>0</v>
      </c>
      <c r="AP156" s="51">
        <v>176.41818799868653</v>
      </c>
      <c r="AQ156" s="51">
        <v>0</v>
      </c>
      <c r="AR156" s="51">
        <v>39058.373017471145</v>
      </c>
      <c r="AS156" s="51">
        <v>509.6977432134359</v>
      </c>
      <c r="AT156" s="51">
        <v>0</v>
      </c>
      <c r="AU156" s="51">
        <v>8405.5283790634039</v>
      </c>
      <c r="AV156" s="51">
        <v>18432.591209356233</v>
      </c>
      <c r="AW156" s="51">
        <v>887.56852263030316</v>
      </c>
      <c r="AX156" s="51">
        <v>1285.1249970801564</v>
      </c>
      <c r="AY156" s="51">
        <v>2869.4688864504587</v>
      </c>
      <c r="AZ156" s="51">
        <v>3372.3188886072912</v>
      </c>
      <c r="BA156" s="51">
        <v>11422.606407357938</v>
      </c>
      <c r="BB156" s="51">
        <v>7338.1214323549748</v>
      </c>
      <c r="BC156" s="51">
        <v>36581.070332101306</v>
      </c>
      <c r="BD156" s="51">
        <v>2722.6321371769891</v>
      </c>
      <c r="BE156" s="51">
        <v>2247.349321481071</v>
      </c>
      <c r="BF156" s="51">
        <v>13691.300368545109</v>
      </c>
      <c r="BG156" s="51">
        <v>22877.084633159684</v>
      </c>
      <c r="BH156" s="51">
        <v>1999.9488392598398</v>
      </c>
      <c r="BI156" s="51">
        <v>829.15444360164213</v>
      </c>
      <c r="BJ156" s="51">
        <v>0</v>
      </c>
      <c r="BK156" s="51">
        <v>788.73319922783674</v>
      </c>
      <c r="BL156" s="51">
        <v>1994.7673961868611</v>
      </c>
      <c r="BM156" s="51">
        <v>287.88886106440134</v>
      </c>
      <c r="BN156" s="51">
        <v>320.29206666663202</v>
      </c>
      <c r="BO156" s="51">
        <v>3474.3687532668441</v>
      </c>
      <c r="BP156" s="51">
        <v>24127.562563834079</v>
      </c>
      <c r="BQ156" s="51">
        <v>20659.777885074807</v>
      </c>
      <c r="BR156" s="51">
        <v>11454.369898340306</v>
      </c>
      <c r="BS156" s="51">
        <v>38833.289429380886</v>
      </c>
      <c r="BT156" s="51">
        <v>674.1304547684141</v>
      </c>
      <c r="BU156" s="51">
        <v>8515.1441958748328</v>
      </c>
      <c r="BV156" s="51">
        <v>6080.3878374800333</v>
      </c>
      <c r="BW156" s="51">
        <v>11625.712982538558</v>
      </c>
      <c r="BX156" s="51">
        <v>3130.0136152503142</v>
      </c>
      <c r="BY156" s="51">
        <v>1920.5824277053616</v>
      </c>
      <c r="BZ156" s="51">
        <v>96003.842669940263</v>
      </c>
      <c r="CA156" s="51">
        <v>75734.211055573222</v>
      </c>
      <c r="CB156" s="51">
        <v>187.30327627513196</v>
      </c>
      <c r="CC156" s="51">
        <v>155.76574404903192</v>
      </c>
      <c r="CD156" s="51">
        <v>4062.7451839645769</v>
      </c>
      <c r="CE156" s="51">
        <v>8227.9279498423693</v>
      </c>
      <c r="CF156" s="51">
        <v>5172.4858758823093</v>
      </c>
      <c r="CG156" s="51">
        <v>4954.278808543344</v>
      </c>
      <c r="CH156" s="51">
        <v>0</v>
      </c>
      <c r="CI156" s="51">
        <v>2354.123699818826</v>
      </c>
      <c r="CJ156" s="51">
        <v>1262.0567585296053</v>
      </c>
      <c r="CK156" s="51">
        <v>3169.6169986623099</v>
      </c>
      <c r="CL156" s="51">
        <v>1519.9265815451386</v>
      </c>
      <c r="CM156" s="51">
        <v>0</v>
      </c>
      <c r="CN156" s="51">
        <v>8292.3588333476855</v>
      </c>
      <c r="CO156" s="51">
        <v>110.77763451448359</v>
      </c>
      <c r="CP156" s="51">
        <v>3530.2734349084535</v>
      </c>
      <c r="CQ156" s="51">
        <v>2418.268512404662</v>
      </c>
      <c r="CR156" s="51">
        <v>11520.122465111983</v>
      </c>
      <c r="CS156" s="51">
        <v>45586.088315092864</v>
      </c>
      <c r="CT156" s="51">
        <v>1733.1943204370218</v>
      </c>
      <c r="CU156" s="51">
        <v>3117.2362868992127</v>
      </c>
      <c r="CV156" s="51">
        <v>14186.953319185865</v>
      </c>
      <c r="CW156" s="51">
        <v>45446.645687301163</v>
      </c>
      <c r="CX156" s="51">
        <v>0</v>
      </c>
      <c r="CY156" s="51">
        <v>0</v>
      </c>
      <c r="CZ156" s="51">
        <v>2555.2486946398121</v>
      </c>
      <c r="DA156" s="51">
        <v>0</v>
      </c>
      <c r="DB156" s="51">
        <v>11.958399877339334</v>
      </c>
      <c r="DC156" s="51">
        <v>54.993344128893973</v>
      </c>
      <c r="DD156" s="51">
        <v>58652.377390383583</v>
      </c>
      <c r="DE156" s="51">
        <v>23487.711689456093</v>
      </c>
      <c r="DF156" s="51">
        <v>7002.8971470988181</v>
      </c>
      <c r="DG156" s="51">
        <v>9413.3439606880693</v>
      </c>
      <c r="DH156" s="51">
        <v>12162.818850867745</v>
      </c>
      <c r="DI156" s="51">
        <v>12845.286153950656</v>
      </c>
      <c r="DJ156" s="51">
        <v>19777.209801664856</v>
      </c>
      <c r="DK156" s="51">
        <v>4977.3555109846502</v>
      </c>
      <c r="DL156" s="51">
        <v>646810.75371783518</v>
      </c>
      <c r="DM156" s="51">
        <v>6548.0185298076995</v>
      </c>
      <c r="DN156" s="51">
        <v>0</v>
      </c>
      <c r="DO156" s="51">
        <v>19313.550812118901</v>
      </c>
      <c r="DP156" s="51">
        <v>15823.615231159527</v>
      </c>
      <c r="DQ156" s="51">
        <v>0</v>
      </c>
      <c r="DR156" s="51">
        <v>940.76608036789787</v>
      </c>
      <c r="DS156" s="51">
        <v>82037.959899400143</v>
      </c>
      <c r="DT156" s="51">
        <v>15017.857746241869</v>
      </c>
      <c r="DU156" s="51">
        <v>41890.913735828137</v>
      </c>
      <c r="DV156" s="51">
        <v>709.24675253308124</v>
      </c>
      <c r="DW156" s="51">
        <v>23784.585998384671</v>
      </c>
      <c r="DX156" s="51">
        <v>7039.9554175732746</v>
      </c>
      <c r="DY156" s="51">
        <v>830.85718432722024</v>
      </c>
      <c r="DZ156" s="51">
        <v>1014.9712463181463</v>
      </c>
      <c r="EA156" s="51">
        <v>39947.539966194548</v>
      </c>
      <c r="EB156" s="51">
        <v>349547.0450951652</v>
      </c>
      <c r="EC156" s="51">
        <v>65820.472018453976</v>
      </c>
      <c r="ED156" s="51">
        <v>4131.2357691728803</v>
      </c>
      <c r="EE156" s="51">
        <v>244141.22088367489</v>
      </c>
      <c r="EF156" s="51">
        <v>15561.079437345395</v>
      </c>
      <c r="EG156" s="51">
        <v>29360.046487660864</v>
      </c>
      <c r="EH156" s="51">
        <v>2785.6993624780075</v>
      </c>
      <c r="EI156" s="51">
        <v>166099.13789271814</v>
      </c>
      <c r="EJ156" s="51">
        <v>48689.268640911767</v>
      </c>
      <c r="EK156" s="51">
        <v>13336.842912143818</v>
      </c>
      <c r="EL156" s="51">
        <v>55301.072548022014</v>
      </c>
      <c r="EM156" s="51">
        <v>3268.2249749586808</v>
      </c>
      <c r="EN156" s="51">
        <v>33710.767895647798</v>
      </c>
      <c r="EO156" s="51">
        <v>7412.7765014917413</v>
      </c>
      <c r="EP156" s="51">
        <v>0</v>
      </c>
      <c r="EQ156" s="51">
        <v>1413.6611437082383</v>
      </c>
      <c r="ER156" s="51">
        <v>53455.919027534605</v>
      </c>
      <c r="ES156" s="51">
        <v>63.572711647540764</v>
      </c>
      <c r="ET156" s="51">
        <v>19562.609656571993</v>
      </c>
      <c r="EU156" s="51">
        <v>1668.8233358639457</v>
      </c>
      <c r="EV156" s="51">
        <v>25385.495686449947</v>
      </c>
      <c r="EW156" s="51">
        <v>242087.70620935439</v>
      </c>
      <c r="EX156" s="51">
        <v>732280.85462899611</v>
      </c>
      <c r="EY156" s="51">
        <v>112439.35349167313</v>
      </c>
      <c r="EZ156" s="51">
        <v>36663.73432195183</v>
      </c>
      <c r="FA156" s="51">
        <v>7872.815559980043</v>
      </c>
      <c r="FB156" s="51">
        <v>2164.8928995644287</v>
      </c>
      <c r="FC156" s="51">
        <v>3774.1734676027559</v>
      </c>
      <c r="FD156" s="51">
        <v>863.3406150489534</v>
      </c>
      <c r="FE156" s="51">
        <v>50.023502833407917</v>
      </c>
      <c r="FF156" s="51">
        <v>38094.695403455669</v>
      </c>
      <c r="FG156" s="51">
        <v>12393.306345457278</v>
      </c>
      <c r="FH156" s="51">
        <v>17857.345085859695</v>
      </c>
      <c r="FI156" s="51">
        <v>2090.2979767461175</v>
      </c>
      <c r="FJ156" s="51">
        <v>0</v>
      </c>
      <c r="FK156" s="58">
        <v>5677957.1522166748</v>
      </c>
      <c r="FL156" s="59">
        <v>114118202.88976485</v>
      </c>
      <c r="FM156" s="62">
        <v>100563030.90759425</v>
      </c>
      <c r="FN156" s="62">
        <v>13555171.9821706</v>
      </c>
      <c r="FO156" s="59">
        <v>0</v>
      </c>
      <c r="FP156" s="62">
        <v>0</v>
      </c>
      <c r="FQ156" s="59">
        <v>0</v>
      </c>
      <c r="FR156" s="62">
        <v>0</v>
      </c>
      <c r="FS156" s="62">
        <v>1091795.0108094211</v>
      </c>
      <c r="FT156" s="59">
        <v>1091795.0108094211</v>
      </c>
      <c r="FU156" s="59">
        <v>120887955.05279094</v>
      </c>
      <c r="FW156" s="60">
        <f>+[1]Supply!FS156</f>
        <v>120887955.05279094</v>
      </c>
      <c r="FX156" s="61">
        <f t="shared" si="2"/>
        <v>0</v>
      </c>
    </row>
    <row r="157" spans="1:180" s="63" customFormat="1" ht="14.4" x14ac:dyDescent="0.3">
      <c r="A157" s="86" t="s">
        <v>182</v>
      </c>
      <c r="B157" s="43">
        <v>153</v>
      </c>
      <c r="C157" s="51">
        <v>0</v>
      </c>
      <c r="D157" s="51">
        <v>0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>
        <v>5890.8101696373378</v>
      </c>
      <c r="O157" s="51">
        <v>3673.7121714336431</v>
      </c>
      <c r="P157" s="51">
        <v>0</v>
      </c>
      <c r="Q157" s="51">
        <v>0</v>
      </c>
      <c r="R157" s="51">
        <v>0</v>
      </c>
      <c r="S157" s="51">
        <v>0</v>
      </c>
      <c r="T157" s="51">
        <v>0</v>
      </c>
      <c r="U157" s="51">
        <v>0</v>
      </c>
      <c r="V157" s="51">
        <v>14600.660446320824</v>
      </c>
      <c r="W157" s="51">
        <v>0</v>
      </c>
      <c r="X157" s="51">
        <v>668.94031235221325</v>
      </c>
      <c r="Y157" s="51">
        <v>0</v>
      </c>
      <c r="Z157" s="51">
        <v>0</v>
      </c>
      <c r="AA157" s="51">
        <v>0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310.51196789429207</v>
      </c>
      <c r="AI157" s="51">
        <v>587.07082879054269</v>
      </c>
      <c r="AJ157" s="51">
        <v>0</v>
      </c>
      <c r="AK157" s="51">
        <v>0</v>
      </c>
      <c r="AL157" s="51">
        <v>622.65879245961355</v>
      </c>
      <c r="AM157" s="51">
        <v>8.3942619952807256</v>
      </c>
      <c r="AN157" s="51">
        <v>0</v>
      </c>
      <c r="AO157" s="51">
        <v>0</v>
      </c>
      <c r="AP157" s="51">
        <v>541.64134759193837</v>
      </c>
      <c r="AQ157" s="51">
        <v>1091.2311533926154</v>
      </c>
      <c r="AR157" s="51">
        <v>19.935074540469994</v>
      </c>
      <c r="AS157" s="51">
        <v>0</v>
      </c>
      <c r="AT157" s="51">
        <v>0</v>
      </c>
      <c r="AU157" s="51">
        <v>0</v>
      </c>
      <c r="AV157" s="51">
        <v>221.95013617192515</v>
      </c>
      <c r="AW157" s="51">
        <v>140.78148841735074</v>
      </c>
      <c r="AX157" s="51">
        <v>153.33609938640194</v>
      </c>
      <c r="AY157" s="51">
        <v>0</v>
      </c>
      <c r="AZ157" s="51">
        <v>10.260001536022417</v>
      </c>
      <c r="BA157" s="51">
        <v>1768.6848763878781</v>
      </c>
      <c r="BB157" s="51">
        <v>43.176552561862302</v>
      </c>
      <c r="BC157" s="51">
        <v>5447.9635025905527</v>
      </c>
      <c r="BD157" s="51">
        <v>0</v>
      </c>
      <c r="BE157" s="51">
        <v>3851.0140839249084</v>
      </c>
      <c r="BF157" s="51">
        <v>675.27712543595101</v>
      </c>
      <c r="BG157" s="51">
        <v>480.1490019555884</v>
      </c>
      <c r="BH157" s="51">
        <v>2144.3074346941562</v>
      </c>
      <c r="BI157" s="51">
        <v>0</v>
      </c>
      <c r="BJ157" s="51">
        <v>0</v>
      </c>
      <c r="BK157" s="51">
        <v>0</v>
      </c>
      <c r="BL157" s="51">
        <v>28.083651270320658</v>
      </c>
      <c r="BM157" s="51">
        <v>4135.8249644079124</v>
      </c>
      <c r="BN157" s="51">
        <v>0</v>
      </c>
      <c r="BO157" s="51">
        <v>0</v>
      </c>
      <c r="BP157" s="51">
        <v>1533.0983840504803</v>
      </c>
      <c r="BQ157" s="51">
        <v>152.06357794142795</v>
      </c>
      <c r="BR157" s="51">
        <v>0</v>
      </c>
      <c r="BS157" s="51">
        <v>3782.5107110193576</v>
      </c>
      <c r="BT157" s="51">
        <v>0</v>
      </c>
      <c r="BU157" s="51">
        <v>3135.3551470883899</v>
      </c>
      <c r="BV157" s="51">
        <v>3359.3718266403698</v>
      </c>
      <c r="BW157" s="51">
        <v>444.88488789992408</v>
      </c>
      <c r="BX157" s="51">
        <v>129.11372595281603</v>
      </c>
      <c r="BY157" s="51">
        <v>0</v>
      </c>
      <c r="BZ157" s="51">
        <v>928.65315723278877</v>
      </c>
      <c r="CA157" s="51">
        <v>0</v>
      </c>
      <c r="CB157" s="51">
        <v>0</v>
      </c>
      <c r="CC157" s="51">
        <v>0</v>
      </c>
      <c r="CD157" s="51">
        <v>0</v>
      </c>
      <c r="CE157" s="51">
        <v>307.27373657719255</v>
      </c>
      <c r="CF157" s="51">
        <v>0</v>
      </c>
      <c r="CG157" s="51">
        <v>0</v>
      </c>
      <c r="CH157" s="51">
        <v>0</v>
      </c>
      <c r="CI157" s="51">
        <v>0</v>
      </c>
      <c r="CJ157" s="51">
        <v>0</v>
      </c>
      <c r="CK157" s="51">
        <v>0</v>
      </c>
      <c r="CL157" s="51">
        <v>248.14159135851884</v>
      </c>
      <c r="CM157" s="51">
        <v>0</v>
      </c>
      <c r="CN157" s="51">
        <v>0</v>
      </c>
      <c r="CO157" s="51">
        <v>11.669652801090997</v>
      </c>
      <c r="CP157" s="51">
        <v>0</v>
      </c>
      <c r="CQ157" s="51">
        <v>0</v>
      </c>
      <c r="CR157" s="51">
        <v>2332.5880056432138</v>
      </c>
      <c r="CS157" s="51">
        <v>0</v>
      </c>
      <c r="CT157" s="51">
        <v>0</v>
      </c>
      <c r="CU157" s="51">
        <v>0</v>
      </c>
      <c r="CV157" s="51">
        <v>1594.5546790653807</v>
      </c>
      <c r="CW157" s="51">
        <v>27984.805673319199</v>
      </c>
      <c r="CX157" s="51">
        <v>0</v>
      </c>
      <c r="CY157" s="51">
        <v>1141.1229599554938</v>
      </c>
      <c r="CZ157" s="51">
        <v>1314.8839120562507</v>
      </c>
      <c r="DA157" s="51">
        <v>0</v>
      </c>
      <c r="DB157" s="51">
        <v>13.709205836392321</v>
      </c>
      <c r="DC157" s="51">
        <v>0</v>
      </c>
      <c r="DD157" s="51">
        <v>7965.0650188585378</v>
      </c>
      <c r="DE157" s="51">
        <v>700.88468740142628</v>
      </c>
      <c r="DF157" s="51">
        <v>0</v>
      </c>
      <c r="DG157" s="51">
        <v>3973.1470431384882</v>
      </c>
      <c r="DH157" s="51">
        <v>825.47798909602022</v>
      </c>
      <c r="DI157" s="51">
        <v>888.46288894862244</v>
      </c>
      <c r="DJ157" s="51">
        <v>546.00699629023484</v>
      </c>
      <c r="DK157" s="51">
        <v>362.20566284193916</v>
      </c>
      <c r="DL157" s="51">
        <v>102149.63179649146</v>
      </c>
      <c r="DM157" s="51">
        <v>0</v>
      </c>
      <c r="DN157" s="51">
        <v>0</v>
      </c>
      <c r="DO157" s="51">
        <v>9359.7681031335287</v>
      </c>
      <c r="DP157" s="51">
        <v>148.25013206091742</v>
      </c>
      <c r="DQ157" s="51">
        <v>0</v>
      </c>
      <c r="DR157" s="51">
        <v>217.48131989753131</v>
      </c>
      <c r="DS157" s="51">
        <v>0</v>
      </c>
      <c r="DT157" s="51">
        <v>0</v>
      </c>
      <c r="DU157" s="51">
        <v>353.05266820957399</v>
      </c>
      <c r="DV157" s="51">
        <v>0</v>
      </c>
      <c r="DW157" s="51">
        <v>2545.2410690469501</v>
      </c>
      <c r="DX157" s="51">
        <v>294.96064512019194</v>
      </c>
      <c r="DY157" s="51">
        <v>298.75191472916873</v>
      </c>
      <c r="DZ157" s="51">
        <v>743.79880686871127</v>
      </c>
      <c r="EA157" s="51">
        <v>871.48643159489234</v>
      </c>
      <c r="EB157" s="51">
        <v>1092.1327817354802</v>
      </c>
      <c r="EC157" s="51">
        <v>41651.560621390621</v>
      </c>
      <c r="ED157" s="51">
        <v>136.47477628673812</v>
      </c>
      <c r="EE157" s="51">
        <v>3985.6206616829581</v>
      </c>
      <c r="EF157" s="51">
        <v>0</v>
      </c>
      <c r="EG157" s="51">
        <v>0</v>
      </c>
      <c r="EH157" s="51">
        <v>483.52878849382984</v>
      </c>
      <c r="EI157" s="51">
        <v>8128.1220609597813</v>
      </c>
      <c r="EJ157" s="51">
        <v>695.81475841465635</v>
      </c>
      <c r="EK157" s="51">
        <v>0</v>
      </c>
      <c r="EL157" s="51">
        <v>28472.158154562461</v>
      </c>
      <c r="EM157" s="51">
        <v>21229.181969883208</v>
      </c>
      <c r="EN157" s="51">
        <v>1128.1249064621288</v>
      </c>
      <c r="EO157" s="51">
        <v>311.46490370675656</v>
      </c>
      <c r="EP157" s="51">
        <v>0</v>
      </c>
      <c r="EQ157" s="51">
        <v>0</v>
      </c>
      <c r="ER157" s="51">
        <v>965.04690893189422</v>
      </c>
      <c r="ES157" s="51">
        <v>4705.8205666514123</v>
      </c>
      <c r="ET157" s="51">
        <v>0</v>
      </c>
      <c r="EU157" s="51">
        <v>0</v>
      </c>
      <c r="EV157" s="51">
        <v>111.21929990150169</v>
      </c>
      <c r="EW157" s="51">
        <v>235346.91214485859</v>
      </c>
      <c r="EX157" s="51">
        <v>518768.32543794095</v>
      </c>
      <c r="EY157" s="51">
        <v>547467.04438948573</v>
      </c>
      <c r="EZ157" s="51">
        <v>46946.953720105666</v>
      </c>
      <c r="FA157" s="51">
        <v>2571.4274185437785</v>
      </c>
      <c r="FB157" s="51">
        <v>223.82130056385859</v>
      </c>
      <c r="FC157" s="51">
        <v>1492.5312072960623</v>
      </c>
      <c r="FD157" s="51">
        <v>644.02217492141983</v>
      </c>
      <c r="FE157" s="51">
        <v>228.39626027517474</v>
      </c>
      <c r="FF157" s="51">
        <v>2936.5705158460528</v>
      </c>
      <c r="FG157" s="51">
        <v>633.67726974592676</v>
      </c>
      <c r="FH157" s="51">
        <v>0</v>
      </c>
      <c r="FI157" s="51">
        <v>0</v>
      </c>
      <c r="FJ157" s="51">
        <v>0</v>
      </c>
      <c r="FK157" s="58">
        <v>1698129.8024519628</v>
      </c>
      <c r="FL157" s="59">
        <v>34007747.714429647</v>
      </c>
      <c r="FM157" s="62">
        <v>12502802.053167541</v>
      </c>
      <c r="FN157" s="62">
        <v>21504945.661262106</v>
      </c>
      <c r="FO157" s="59">
        <v>0</v>
      </c>
      <c r="FP157" s="62">
        <v>0</v>
      </c>
      <c r="FQ157" s="59">
        <v>0</v>
      </c>
      <c r="FR157" s="62">
        <v>0</v>
      </c>
      <c r="FS157" s="62">
        <v>6550269.7539716801</v>
      </c>
      <c r="FT157" s="59">
        <v>6550269.7539716801</v>
      </c>
      <c r="FU157" s="59">
        <v>42256147.270853288</v>
      </c>
      <c r="FW157" s="60">
        <f>+[1]Supply!FS157</f>
        <v>42256147.270853288</v>
      </c>
      <c r="FX157" s="61">
        <f t="shared" si="2"/>
        <v>0</v>
      </c>
    </row>
    <row r="158" spans="1:180" s="63" customFormat="1" ht="14.4" x14ac:dyDescent="0.3">
      <c r="A158" s="86" t="s">
        <v>183</v>
      </c>
      <c r="B158" s="43">
        <v>154</v>
      </c>
      <c r="C158" s="51">
        <v>701.18166422504498</v>
      </c>
      <c r="D158" s="51">
        <v>6271.2345805587756</v>
      </c>
      <c r="E158" s="51">
        <v>0</v>
      </c>
      <c r="F158" s="51">
        <v>0</v>
      </c>
      <c r="G158" s="51">
        <v>123.59345605185212</v>
      </c>
      <c r="H158" s="51">
        <v>17714.206375226287</v>
      </c>
      <c r="I158" s="51">
        <v>43.267861352279041</v>
      </c>
      <c r="J158" s="51">
        <v>0</v>
      </c>
      <c r="K158" s="51">
        <v>133.60670577970029</v>
      </c>
      <c r="L158" s="51">
        <v>0</v>
      </c>
      <c r="M158" s="51">
        <v>0</v>
      </c>
      <c r="N158" s="51">
        <v>28783.500466216992</v>
      </c>
      <c r="O158" s="51">
        <v>0</v>
      </c>
      <c r="P158" s="51">
        <v>0</v>
      </c>
      <c r="Q158" s="51">
        <v>0</v>
      </c>
      <c r="R158" s="51">
        <v>425.02504438632855</v>
      </c>
      <c r="S158" s="51">
        <v>3115.2394566780176</v>
      </c>
      <c r="T158" s="51">
        <v>1637.0186199114628</v>
      </c>
      <c r="U158" s="51">
        <v>67.138236527282217</v>
      </c>
      <c r="V158" s="51">
        <v>301.64272195165876</v>
      </c>
      <c r="W158" s="51">
        <v>0</v>
      </c>
      <c r="X158" s="51">
        <v>2.5169687063154393</v>
      </c>
      <c r="Y158" s="51">
        <v>0</v>
      </c>
      <c r="Z158" s="51">
        <v>0</v>
      </c>
      <c r="AA158" s="51">
        <v>0</v>
      </c>
      <c r="AB158" s="51">
        <v>0</v>
      </c>
      <c r="AC158" s="51">
        <v>1269.1892335601819</v>
      </c>
      <c r="AD158" s="51">
        <v>140.8088517958378</v>
      </c>
      <c r="AE158" s="51">
        <v>0</v>
      </c>
      <c r="AF158" s="51">
        <v>0</v>
      </c>
      <c r="AG158" s="51">
        <v>0</v>
      </c>
      <c r="AH158" s="51">
        <v>3500.5762914296638</v>
      </c>
      <c r="AI158" s="51">
        <v>11.629316104209357</v>
      </c>
      <c r="AJ158" s="51">
        <v>0</v>
      </c>
      <c r="AK158" s="51">
        <v>3268.1456100939818</v>
      </c>
      <c r="AL158" s="51">
        <v>3351.154832100126</v>
      </c>
      <c r="AM158" s="51">
        <v>463.34697730909693</v>
      </c>
      <c r="AN158" s="51">
        <v>591.41112117746263</v>
      </c>
      <c r="AO158" s="51">
        <v>654.50954398435692</v>
      </c>
      <c r="AP158" s="51">
        <v>270.56452508221906</v>
      </c>
      <c r="AQ158" s="51">
        <v>1469.4972719516081</v>
      </c>
      <c r="AR158" s="51">
        <v>785.73982947029197</v>
      </c>
      <c r="AS158" s="51">
        <v>0</v>
      </c>
      <c r="AT158" s="51">
        <v>462.36128655269926</v>
      </c>
      <c r="AU158" s="51">
        <v>566.2066789963809</v>
      </c>
      <c r="AV158" s="51">
        <v>27236.931082695646</v>
      </c>
      <c r="AW158" s="51">
        <v>44.03660571447535</v>
      </c>
      <c r="AX158" s="51">
        <v>2035.0594762024141</v>
      </c>
      <c r="AY158" s="51">
        <v>1473.0090101233995</v>
      </c>
      <c r="AZ158" s="51">
        <v>1623.2124442997961</v>
      </c>
      <c r="BA158" s="51">
        <v>10863.472163217213</v>
      </c>
      <c r="BB158" s="51">
        <v>7344.0243676276523</v>
      </c>
      <c r="BC158" s="51">
        <v>11172.468911883074</v>
      </c>
      <c r="BD158" s="51">
        <v>2306.7325316696333</v>
      </c>
      <c r="BE158" s="51">
        <v>14374.921866048508</v>
      </c>
      <c r="BF158" s="51">
        <v>5522.9370040169506</v>
      </c>
      <c r="BG158" s="51">
        <v>3273.3050071051243</v>
      </c>
      <c r="BH158" s="51">
        <v>1291.1694750514157</v>
      </c>
      <c r="BI158" s="51">
        <v>155.50074269521926</v>
      </c>
      <c r="BJ158" s="51">
        <v>421.8054390451627</v>
      </c>
      <c r="BK158" s="51">
        <v>3.2154059855270614</v>
      </c>
      <c r="BL158" s="51">
        <v>3666.1584347974008</v>
      </c>
      <c r="BM158" s="51">
        <v>10926.242677627868</v>
      </c>
      <c r="BN158" s="51">
        <v>768.67863560950229</v>
      </c>
      <c r="BO158" s="51">
        <v>933.05008622948287</v>
      </c>
      <c r="BP158" s="51">
        <v>1428.7394235590889</v>
      </c>
      <c r="BQ158" s="51">
        <v>8913.5554557102423</v>
      </c>
      <c r="BR158" s="51">
        <v>6722.7156705629695</v>
      </c>
      <c r="BS158" s="51">
        <v>10108.314735608075</v>
      </c>
      <c r="BT158" s="51">
        <v>95.428048643885205</v>
      </c>
      <c r="BU158" s="51">
        <v>1650.8221741736731</v>
      </c>
      <c r="BV158" s="51">
        <v>3858.6760892788316</v>
      </c>
      <c r="BW158" s="51">
        <v>5766.576121353115</v>
      </c>
      <c r="BX158" s="51">
        <v>6749.7461525820972</v>
      </c>
      <c r="BY158" s="51">
        <v>662.31200113893931</v>
      </c>
      <c r="BZ158" s="51">
        <v>20775.86829792045</v>
      </c>
      <c r="CA158" s="51">
        <v>89.616717211891029</v>
      </c>
      <c r="CB158" s="51">
        <v>0</v>
      </c>
      <c r="CC158" s="51">
        <v>3525.8677540534645</v>
      </c>
      <c r="CD158" s="51">
        <v>0</v>
      </c>
      <c r="CE158" s="51">
        <v>2811.6133390345631</v>
      </c>
      <c r="CF158" s="51">
        <v>0</v>
      </c>
      <c r="CG158" s="51">
        <v>1514.0720916744062</v>
      </c>
      <c r="CH158" s="51">
        <v>73.060251305940525</v>
      </c>
      <c r="CI158" s="51">
        <v>55.48972809554342</v>
      </c>
      <c r="CJ158" s="51">
        <v>1403.3770674784696</v>
      </c>
      <c r="CK158" s="51">
        <v>551.0265142253977</v>
      </c>
      <c r="CL158" s="51">
        <v>139.6878129185551</v>
      </c>
      <c r="CM158" s="51">
        <v>3606.0068078347153</v>
      </c>
      <c r="CN158" s="51">
        <v>2473.4812172540942</v>
      </c>
      <c r="CO158" s="51">
        <v>2809.2725178279306</v>
      </c>
      <c r="CP158" s="51">
        <v>825.92469324576086</v>
      </c>
      <c r="CQ158" s="51">
        <v>13.47714065357062</v>
      </c>
      <c r="CR158" s="51">
        <v>9309.2913504329736</v>
      </c>
      <c r="CS158" s="51">
        <v>2627.9014330247746</v>
      </c>
      <c r="CT158" s="51">
        <v>1613.590378235981</v>
      </c>
      <c r="CU158" s="51">
        <v>2031.763340500208</v>
      </c>
      <c r="CV158" s="51">
        <v>7075.3032215555568</v>
      </c>
      <c r="CW158" s="51">
        <v>21593.428103216571</v>
      </c>
      <c r="CX158" s="51">
        <v>3380.0598232743482</v>
      </c>
      <c r="CY158" s="51">
        <v>227.65376775523504</v>
      </c>
      <c r="CZ158" s="51">
        <v>2382.6602055559483</v>
      </c>
      <c r="DA158" s="51">
        <v>0</v>
      </c>
      <c r="DB158" s="51">
        <v>1218.5094026738207</v>
      </c>
      <c r="DC158" s="51">
        <v>0</v>
      </c>
      <c r="DD158" s="51">
        <v>37150.453157220974</v>
      </c>
      <c r="DE158" s="51">
        <v>10033.1629651814</v>
      </c>
      <c r="DF158" s="51">
        <v>3486.2629659052909</v>
      </c>
      <c r="DG158" s="51">
        <v>9681.9990313633753</v>
      </c>
      <c r="DH158" s="51">
        <v>6822.9798216420968</v>
      </c>
      <c r="DI158" s="51">
        <v>10447.138551818991</v>
      </c>
      <c r="DJ158" s="51">
        <v>1136.2247881334324</v>
      </c>
      <c r="DK158" s="51">
        <v>518.54780855479862</v>
      </c>
      <c r="DL158" s="51">
        <v>76562.227633418821</v>
      </c>
      <c r="DM158" s="51">
        <v>648.22619975044915</v>
      </c>
      <c r="DN158" s="51">
        <v>0</v>
      </c>
      <c r="DO158" s="51">
        <v>15254.533646594113</v>
      </c>
      <c r="DP158" s="51">
        <v>4005.5371873853733</v>
      </c>
      <c r="DQ158" s="51">
        <v>7.5168699653926456</v>
      </c>
      <c r="DR158" s="51">
        <v>4868.2226402476608</v>
      </c>
      <c r="DS158" s="51">
        <v>0</v>
      </c>
      <c r="DT158" s="51">
        <v>0</v>
      </c>
      <c r="DU158" s="51">
        <v>11424.25124032619</v>
      </c>
      <c r="DV158" s="51">
        <v>2426.1679781534281</v>
      </c>
      <c r="DW158" s="51">
        <v>5923.868410155691</v>
      </c>
      <c r="DX158" s="51">
        <v>4669.3480945085048</v>
      </c>
      <c r="DY158" s="51">
        <v>840.65010284605387</v>
      </c>
      <c r="DZ158" s="51">
        <v>292.52167672473882</v>
      </c>
      <c r="EA158" s="51">
        <v>1144.5195649230147</v>
      </c>
      <c r="EB158" s="51">
        <v>6025.8320548088677</v>
      </c>
      <c r="EC158" s="51">
        <v>2804.4130387970099</v>
      </c>
      <c r="ED158" s="51">
        <v>60.895185389370425</v>
      </c>
      <c r="EE158" s="51">
        <v>45145.152885124422</v>
      </c>
      <c r="EF158" s="51">
        <v>37551.175398169507</v>
      </c>
      <c r="EG158" s="51">
        <v>0</v>
      </c>
      <c r="EH158" s="51">
        <v>2178.5071780487292</v>
      </c>
      <c r="EI158" s="51">
        <v>13881.362871160296</v>
      </c>
      <c r="EJ158" s="51">
        <v>3139.8331651804178</v>
      </c>
      <c r="EK158" s="51">
        <v>193.0777216312031</v>
      </c>
      <c r="EL158" s="51">
        <v>12533.249879049927</v>
      </c>
      <c r="EM158" s="51">
        <v>5712.3574299919401</v>
      </c>
      <c r="EN158" s="51">
        <v>78.831955380668688</v>
      </c>
      <c r="EO158" s="51">
        <v>234.97063958633203</v>
      </c>
      <c r="EP158" s="51">
        <v>0</v>
      </c>
      <c r="EQ158" s="51">
        <v>66.266413636041278</v>
      </c>
      <c r="ER158" s="51">
        <v>4069.2106992051199</v>
      </c>
      <c r="ES158" s="51">
        <v>1552.0270950223726</v>
      </c>
      <c r="ET158" s="51">
        <v>971.48100465849927</v>
      </c>
      <c r="EU158" s="51">
        <v>360.03625208215107</v>
      </c>
      <c r="EV158" s="51">
        <v>1504.6324035952855</v>
      </c>
      <c r="EW158" s="51">
        <v>53518.281059476787</v>
      </c>
      <c r="EX158" s="51">
        <v>70272.404840257921</v>
      </c>
      <c r="EY158" s="51">
        <v>13283.344002000858</v>
      </c>
      <c r="EZ158" s="51">
        <v>243570.58050189572</v>
      </c>
      <c r="FA158" s="51">
        <v>8146.7278382352652</v>
      </c>
      <c r="FB158" s="51">
        <v>1086.7315746577751</v>
      </c>
      <c r="FC158" s="51">
        <v>721.28384842003311</v>
      </c>
      <c r="FD158" s="51">
        <v>262.8581368884951</v>
      </c>
      <c r="FE158" s="51">
        <v>7057.5072816276706</v>
      </c>
      <c r="FF158" s="51">
        <v>13887.288675306978</v>
      </c>
      <c r="FG158" s="51">
        <v>6677.5332960490305</v>
      </c>
      <c r="FH158" s="51">
        <v>1753.9221060827222</v>
      </c>
      <c r="FI158" s="51">
        <v>1004.4742241324806</v>
      </c>
      <c r="FJ158" s="51">
        <v>0</v>
      </c>
      <c r="FK158" s="58">
        <v>1086295.7447347667</v>
      </c>
      <c r="FL158" s="59">
        <v>83038227.30597049</v>
      </c>
      <c r="FM158" s="62">
        <v>67252190.449307486</v>
      </c>
      <c r="FN158" s="62">
        <v>15786036.856663</v>
      </c>
      <c r="FO158" s="59">
        <v>0</v>
      </c>
      <c r="FP158" s="62">
        <v>0</v>
      </c>
      <c r="FQ158" s="59">
        <v>0</v>
      </c>
      <c r="FR158" s="62">
        <v>0</v>
      </c>
      <c r="FS158" s="62">
        <v>5850103.0759121198</v>
      </c>
      <c r="FT158" s="59">
        <v>5850103.0759121198</v>
      </c>
      <c r="FU158" s="59">
        <v>89974626.126617372</v>
      </c>
      <c r="FW158" s="60">
        <f>+[1]Supply!FS158</f>
        <v>89974626.126617372</v>
      </c>
      <c r="FX158" s="61">
        <f t="shared" si="2"/>
        <v>0</v>
      </c>
    </row>
    <row r="159" spans="1:180" s="63" customFormat="1" ht="14.4" x14ac:dyDescent="0.3">
      <c r="A159" s="86" t="s">
        <v>184</v>
      </c>
      <c r="B159" s="43">
        <v>155</v>
      </c>
      <c r="C159" s="51">
        <v>0</v>
      </c>
      <c r="D159" s="51">
        <v>0</v>
      </c>
      <c r="E159" s="51">
        <v>0</v>
      </c>
      <c r="F159" s="51">
        <v>0</v>
      </c>
      <c r="G159" s="51">
        <v>0</v>
      </c>
      <c r="H159" s="51">
        <v>0</v>
      </c>
      <c r="I159" s="51">
        <v>0</v>
      </c>
      <c r="J159" s="51">
        <v>0</v>
      </c>
      <c r="K159" s="51">
        <v>0</v>
      </c>
      <c r="L159" s="51">
        <v>0</v>
      </c>
      <c r="M159" s="51">
        <v>0</v>
      </c>
      <c r="N159" s="51">
        <v>0</v>
      </c>
      <c r="O159" s="51">
        <v>0</v>
      </c>
      <c r="P159" s="51">
        <v>0</v>
      </c>
      <c r="Q159" s="51">
        <v>0</v>
      </c>
      <c r="R159" s="51">
        <v>5.3127956972895838</v>
      </c>
      <c r="S159" s="51">
        <v>0</v>
      </c>
      <c r="T159" s="51">
        <v>0</v>
      </c>
      <c r="U159" s="51">
        <v>0</v>
      </c>
      <c r="V159" s="51">
        <v>0</v>
      </c>
      <c r="W159" s="51">
        <v>0</v>
      </c>
      <c r="X159" s="51">
        <v>0</v>
      </c>
      <c r="Y159" s="51">
        <v>0</v>
      </c>
      <c r="Z159" s="51">
        <v>0</v>
      </c>
      <c r="AA159" s="51">
        <v>0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1">
        <v>0</v>
      </c>
      <c r="AL159" s="51">
        <v>3.0723619190614038</v>
      </c>
      <c r="AM159" s="51">
        <v>0</v>
      </c>
      <c r="AN159" s="51">
        <v>0</v>
      </c>
      <c r="AO159" s="51">
        <v>0</v>
      </c>
      <c r="AP159" s="51">
        <v>14.129877884082418</v>
      </c>
      <c r="AQ159" s="51">
        <v>0</v>
      </c>
      <c r="AR159" s="51">
        <v>0</v>
      </c>
      <c r="AS159" s="51">
        <v>0</v>
      </c>
      <c r="AT159" s="51">
        <v>0</v>
      </c>
      <c r="AU159" s="51">
        <v>0</v>
      </c>
      <c r="AV159" s="51">
        <v>0</v>
      </c>
      <c r="AW159" s="51">
        <v>0</v>
      </c>
      <c r="AX159" s="51">
        <v>0</v>
      </c>
      <c r="AY159" s="51">
        <v>0</v>
      </c>
      <c r="AZ159" s="51">
        <v>0</v>
      </c>
      <c r="BA159" s="51">
        <v>0</v>
      </c>
      <c r="BB159" s="51">
        <v>0</v>
      </c>
      <c r="BC159" s="51">
        <v>0</v>
      </c>
      <c r="BD159" s="51">
        <v>0</v>
      </c>
      <c r="BE159" s="51">
        <v>0</v>
      </c>
      <c r="BF159" s="51">
        <v>0</v>
      </c>
      <c r="BG159" s="51">
        <v>0</v>
      </c>
      <c r="BH159" s="51">
        <v>0</v>
      </c>
      <c r="BI159" s="51">
        <v>0</v>
      </c>
      <c r="BJ159" s="51">
        <v>0</v>
      </c>
      <c r="BK159" s="51">
        <v>0</v>
      </c>
      <c r="BL159" s="51">
        <v>559.64497112675781</v>
      </c>
      <c r="BM159" s="51">
        <v>0</v>
      </c>
      <c r="BN159" s="51">
        <v>543.54784548741554</v>
      </c>
      <c r="BO159" s="51">
        <v>0</v>
      </c>
      <c r="BP159" s="51">
        <v>0</v>
      </c>
      <c r="BQ159" s="51">
        <v>0</v>
      </c>
      <c r="BR159" s="51">
        <v>0</v>
      </c>
      <c r="BS159" s="51">
        <v>0</v>
      </c>
      <c r="BT159" s="51">
        <v>0</v>
      </c>
      <c r="BU159" s="51">
        <v>57.062938352681087</v>
      </c>
      <c r="BV159" s="51">
        <v>0</v>
      </c>
      <c r="BW159" s="51">
        <v>0</v>
      </c>
      <c r="BX159" s="51">
        <v>0</v>
      </c>
      <c r="BY159" s="51">
        <v>0</v>
      </c>
      <c r="BZ159" s="51">
        <v>4.8873903509743055</v>
      </c>
      <c r="CA159" s="51">
        <v>0</v>
      </c>
      <c r="CB159" s="51">
        <v>0</v>
      </c>
      <c r="CC159" s="51">
        <v>0</v>
      </c>
      <c r="CD159" s="51">
        <v>0</v>
      </c>
      <c r="CE159" s="51">
        <v>0</v>
      </c>
      <c r="CF159" s="51">
        <v>0</v>
      </c>
      <c r="CG159" s="51">
        <v>0</v>
      </c>
      <c r="CH159" s="51">
        <v>0</v>
      </c>
      <c r="CI159" s="51">
        <v>0</v>
      </c>
      <c r="CJ159" s="51">
        <v>0</v>
      </c>
      <c r="CK159" s="51">
        <v>0</v>
      </c>
      <c r="CL159" s="51">
        <v>0</v>
      </c>
      <c r="CM159" s="51">
        <v>0</v>
      </c>
      <c r="CN159" s="51">
        <v>0</v>
      </c>
      <c r="CO159" s="51">
        <v>0</v>
      </c>
      <c r="CP159" s="51">
        <v>0</v>
      </c>
      <c r="CQ159" s="51">
        <v>0</v>
      </c>
      <c r="CR159" s="51">
        <v>0</v>
      </c>
      <c r="CS159" s="51">
        <v>0</v>
      </c>
      <c r="CT159" s="51">
        <v>0</v>
      </c>
      <c r="CU159" s="51">
        <v>0</v>
      </c>
      <c r="CV159" s="51">
        <v>0</v>
      </c>
      <c r="CW159" s="51">
        <v>680.43554777725637</v>
      </c>
      <c r="CX159" s="51">
        <v>0</v>
      </c>
      <c r="CY159" s="51">
        <v>0</v>
      </c>
      <c r="CZ159" s="51">
        <v>0</v>
      </c>
      <c r="DA159" s="51">
        <v>0</v>
      </c>
      <c r="DB159" s="51">
        <v>0</v>
      </c>
      <c r="DC159" s="51">
        <v>0</v>
      </c>
      <c r="DD159" s="51">
        <v>0</v>
      </c>
      <c r="DE159" s="51">
        <v>0</v>
      </c>
      <c r="DF159" s="51">
        <v>0</v>
      </c>
      <c r="DG159" s="51">
        <v>57.058533174939619</v>
      </c>
      <c r="DH159" s="51">
        <v>0</v>
      </c>
      <c r="DI159" s="51">
        <v>23.73539590006386</v>
      </c>
      <c r="DJ159" s="51">
        <v>0</v>
      </c>
      <c r="DK159" s="51">
        <v>0</v>
      </c>
      <c r="DL159" s="51">
        <v>498.23195150908765</v>
      </c>
      <c r="DM159" s="51">
        <v>0</v>
      </c>
      <c r="DN159" s="51">
        <v>0</v>
      </c>
      <c r="DO159" s="51">
        <v>4.5721848674651593</v>
      </c>
      <c r="DP159" s="51">
        <v>0</v>
      </c>
      <c r="DQ159" s="51">
        <v>0</v>
      </c>
      <c r="DR159" s="51">
        <v>0</v>
      </c>
      <c r="DS159" s="51">
        <v>0</v>
      </c>
      <c r="DT159" s="51">
        <v>0</v>
      </c>
      <c r="DU159" s="51">
        <v>12.907646006160773</v>
      </c>
      <c r="DV159" s="51">
        <v>0</v>
      </c>
      <c r="DW159" s="51">
        <v>0</v>
      </c>
      <c r="DX159" s="51">
        <v>162.73828798502194</v>
      </c>
      <c r="DY159" s="51">
        <v>26.373637191965489</v>
      </c>
      <c r="DZ159" s="51">
        <v>0</v>
      </c>
      <c r="EA159" s="51">
        <v>0</v>
      </c>
      <c r="EB159" s="51">
        <v>0</v>
      </c>
      <c r="EC159" s="51">
        <v>441.65458642893486</v>
      </c>
      <c r="ED159" s="51">
        <v>0</v>
      </c>
      <c r="EE159" s="51">
        <v>0</v>
      </c>
      <c r="EF159" s="51">
        <v>0</v>
      </c>
      <c r="EG159" s="51">
        <v>0</v>
      </c>
      <c r="EH159" s="51">
        <v>0</v>
      </c>
      <c r="EI159" s="51">
        <v>0</v>
      </c>
      <c r="EJ159" s="51">
        <v>0</v>
      </c>
      <c r="EK159" s="51">
        <v>0</v>
      </c>
      <c r="EL159" s="51">
        <v>0</v>
      </c>
      <c r="EM159" s="51">
        <v>0</v>
      </c>
      <c r="EN159" s="51">
        <v>0</v>
      </c>
      <c r="EO159" s="51">
        <v>0</v>
      </c>
      <c r="EP159" s="51">
        <v>0</v>
      </c>
      <c r="EQ159" s="51">
        <v>0</v>
      </c>
      <c r="ER159" s="51">
        <v>0</v>
      </c>
      <c r="ES159" s="51">
        <v>0</v>
      </c>
      <c r="ET159" s="51">
        <v>0</v>
      </c>
      <c r="EU159" s="51">
        <v>0</v>
      </c>
      <c r="EV159" s="51">
        <v>0</v>
      </c>
      <c r="EW159" s="51">
        <v>4955.7035474674312</v>
      </c>
      <c r="EX159" s="51">
        <v>309.09828880933907</v>
      </c>
      <c r="EY159" s="51">
        <v>96.597963590446682</v>
      </c>
      <c r="EZ159" s="51">
        <v>21324.715028885126</v>
      </c>
      <c r="FA159" s="51">
        <v>91637.595760393044</v>
      </c>
      <c r="FB159" s="51">
        <v>29298.361449233555</v>
      </c>
      <c r="FC159" s="51">
        <v>128.96906141723883</v>
      </c>
      <c r="FD159" s="51">
        <v>0</v>
      </c>
      <c r="FE159" s="51">
        <v>0</v>
      </c>
      <c r="FF159" s="51">
        <v>0</v>
      </c>
      <c r="FG159" s="51">
        <v>1381.4860081330037</v>
      </c>
      <c r="FH159" s="51">
        <v>0</v>
      </c>
      <c r="FI159" s="51">
        <v>0</v>
      </c>
      <c r="FJ159" s="51">
        <v>0</v>
      </c>
      <c r="FK159" s="58">
        <v>152227.89305958836</v>
      </c>
      <c r="FL159" s="59">
        <v>2517406.3182232273</v>
      </c>
      <c r="FM159" s="62">
        <v>952447.61870032083</v>
      </c>
      <c r="FN159" s="62">
        <v>1564958.6995229064</v>
      </c>
      <c r="FO159" s="59">
        <v>0</v>
      </c>
      <c r="FP159" s="62">
        <v>0</v>
      </c>
      <c r="FQ159" s="59">
        <v>0</v>
      </c>
      <c r="FR159" s="62">
        <v>0</v>
      </c>
      <c r="FS159" s="62">
        <v>0</v>
      </c>
      <c r="FT159" s="59">
        <v>0</v>
      </c>
      <c r="FU159" s="59">
        <v>2669634.2112828158</v>
      </c>
      <c r="FW159" s="60">
        <f>+[1]Supply!FS159</f>
        <v>2669634.2112828158</v>
      </c>
      <c r="FX159" s="61">
        <f t="shared" si="2"/>
        <v>0</v>
      </c>
    </row>
    <row r="160" spans="1:180" s="63" customFormat="1" ht="14.4" x14ac:dyDescent="0.3">
      <c r="A160" s="86" t="s">
        <v>185</v>
      </c>
      <c r="B160" s="43">
        <v>156</v>
      </c>
      <c r="C160" s="51">
        <v>0</v>
      </c>
      <c r="D160" s="51">
        <v>0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51">
        <v>0</v>
      </c>
      <c r="N160" s="51">
        <v>0</v>
      </c>
      <c r="O160" s="51">
        <v>0</v>
      </c>
      <c r="P160" s="51">
        <v>0</v>
      </c>
      <c r="Q160" s="51">
        <v>0</v>
      </c>
      <c r="R160" s="51">
        <v>223.1374192861625</v>
      </c>
      <c r="S160" s="51">
        <v>0</v>
      </c>
      <c r="T160" s="51">
        <v>0</v>
      </c>
      <c r="U160" s="51">
        <v>0</v>
      </c>
      <c r="V160" s="51">
        <v>771.78229911432288</v>
      </c>
      <c r="W160" s="51">
        <v>0</v>
      </c>
      <c r="X160" s="51">
        <v>0</v>
      </c>
      <c r="Y160" s="51">
        <v>0</v>
      </c>
      <c r="Z160" s="51">
        <v>132.21180870966771</v>
      </c>
      <c r="AA160" s="51">
        <v>0</v>
      </c>
      <c r="AB160" s="51">
        <v>0</v>
      </c>
      <c r="AC160" s="51">
        <v>85.57609104372915</v>
      </c>
      <c r="AD160" s="51">
        <v>0</v>
      </c>
      <c r="AE160" s="51">
        <v>0</v>
      </c>
      <c r="AF160" s="51">
        <v>0</v>
      </c>
      <c r="AG160" s="51">
        <v>1222.1943690812068</v>
      </c>
      <c r="AH160" s="51">
        <v>0</v>
      </c>
      <c r="AI160" s="51">
        <v>19.659054932587228</v>
      </c>
      <c r="AJ160" s="51">
        <v>0</v>
      </c>
      <c r="AK160" s="51">
        <v>131.20023021107582</v>
      </c>
      <c r="AL160" s="51">
        <v>124.67259147105507</v>
      </c>
      <c r="AM160" s="51">
        <v>1.6796098330281986</v>
      </c>
      <c r="AN160" s="51">
        <v>2.708851342030167</v>
      </c>
      <c r="AO160" s="51">
        <v>2.5558931226435257</v>
      </c>
      <c r="AP160" s="51">
        <v>50.942892848779962</v>
      </c>
      <c r="AQ160" s="51">
        <v>0</v>
      </c>
      <c r="AR160" s="51">
        <v>30.034760528270414</v>
      </c>
      <c r="AS160" s="51">
        <v>0</v>
      </c>
      <c r="AT160" s="51">
        <v>65.641877716681535</v>
      </c>
      <c r="AU160" s="51">
        <v>1.439439400332688</v>
      </c>
      <c r="AV160" s="51">
        <v>5.6499542563116032</v>
      </c>
      <c r="AW160" s="51">
        <v>0</v>
      </c>
      <c r="AX160" s="51">
        <v>42.121055527010618</v>
      </c>
      <c r="AY160" s="51">
        <v>150.84057543896861</v>
      </c>
      <c r="AZ160" s="51">
        <v>0</v>
      </c>
      <c r="BA160" s="51">
        <v>0</v>
      </c>
      <c r="BB160" s="51">
        <v>18.43768253201101</v>
      </c>
      <c r="BC160" s="51">
        <v>11.141445974496536</v>
      </c>
      <c r="BD160" s="51">
        <v>11.793187223064882</v>
      </c>
      <c r="BE160" s="51">
        <v>1.1150636919298662</v>
      </c>
      <c r="BF160" s="51">
        <v>111.24692610503912</v>
      </c>
      <c r="BG160" s="51">
        <v>95.871184718014391</v>
      </c>
      <c r="BH160" s="51">
        <v>18.584551683016695</v>
      </c>
      <c r="BI160" s="51">
        <v>128.15490635490946</v>
      </c>
      <c r="BJ160" s="51">
        <v>597.5400955451147</v>
      </c>
      <c r="BK160" s="51">
        <v>0</v>
      </c>
      <c r="BL160" s="51">
        <v>12.433938734861643</v>
      </c>
      <c r="BM160" s="51">
        <v>0</v>
      </c>
      <c r="BN160" s="51">
        <v>0</v>
      </c>
      <c r="BO160" s="51">
        <v>0</v>
      </c>
      <c r="BP160" s="51">
        <v>3.1702038402443615</v>
      </c>
      <c r="BQ160" s="51">
        <v>1.5162844113463982</v>
      </c>
      <c r="BR160" s="51">
        <v>0</v>
      </c>
      <c r="BS160" s="51">
        <v>155.47533985557257</v>
      </c>
      <c r="BT160" s="51">
        <v>0</v>
      </c>
      <c r="BU160" s="51">
        <v>17.336179080125959</v>
      </c>
      <c r="BV160" s="51">
        <v>279.55298626693292</v>
      </c>
      <c r="BW160" s="51">
        <v>50.565163549114907</v>
      </c>
      <c r="BX160" s="51">
        <v>65.714776046954654</v>
      </c>
      <c r="BY160" s="51">
        <v>0</v>
      </c>
      <c r="BZ160" s="51">
        <v>80.422649768168327</v>
      </c>
      <c r="CA160" s="51">
        <v>29.540022900015785</v>
      </c>
      <c r="CB160" s="51">
        <v>0</v>
      </c>
      <c r="CC160" s="51">
        <v>0</v>
      </c>
      <c r="CD160" s="51">
        <v>0</v>
      </c>
      <c r="CE160" s="51">
        <v>0</v>
      </c>
      <c r="CF160" s="51">
        <v>0</v>
      </c>
      <c r="CG160" s="51">
        <v>0</v>
      </c>
      <c r="CH160" s="51">
        <v>0</v>
      </c>
      <c r="CI160" s="51">
        <v>0</v>
      </c>
      <c r="CJ160" s="51">
        <v>0</v>
      </c>
      <c r="CK160" s="51">
        <v>0</v>
      </c>
      <c r="CL160" s="51">
        <v>0</v>
      </c>
      <c r="CM160" s="51">
        <v>0</v>
      </c>
      <c r="CN160" s="51">
        <v>4.5490475471405194</v>
      </c>
      <c r="CO160" s="51">
        <v>5.635820111426364</v>
      </c>
      <c r="CP160" s="51">
        <v>1.8670537709304709</v>
      </c>
      <c r="CQ160" s="51">
        <v>0</v>
      </c>
      <c r="CR160" s="51">
        <v>4.9075520694998458</v>
      </c>
      <c r="CS160" s="51">
        <v>24.351420214600797</v>
      </c>
      <c r="CT160" s="51">
        <v>0</v>
      </c>
      <c r="CU160" s="51">
        <v>0</v>
      </c>
      <c r="CV160" s="51">
        <v>0</v>
      </c>
      <c r="CW160" s="51">
        <v>7630.7196866043023</v>
      </c>
      <c r="CX160" s="51">
        <v>0</v>
      </c>
      <c r="CY160" s="51">
        <v>0</v>
      </c>
      <c r="CZ160" s="51">
        <v>1.2077798277919471</v>
      </c>
      <c r="DA160" s="51">
        <v>0</v>
      </c>
      <c r="DB160" s="51">
        <v>37.325327433235586</v>
      </c>
      <c r="DC160" s="51">
        <v>0</v>
      </c>
      <c r="DD160" s="51">
        <v>2.7757820174900014</v>
      </c>
      <c r="DE160" s="51">
        <v>433.07190220907762</v>
      </c>
      <c r="DF160" s="51">
        <v>0</v>
      </c>
      <c r="DG160" s="51">
        <v>91.549161118514789</v>
      </c>
      <c r="DH160" s="51">
        <v>56.317913633261909</v>
      </c>
      <c r="DI160" s="51">
        <v>30.853551640415077</v>
      </c>
      <c r="DJ160" s="51">
        <v>33.087025782291157</v>
      </c>
      <c r="DK160" s="51">
        <v>42.728655140281596</v>
      </c>
      <c r="DL160" s="51">
        <v>17033.273680502236</v>
      </c>
      <c r="DM160" s="51">
        <v>0</v>
      </c>
      <c r="DN160" s="51">
        <v>0</v>
      </c>
      <c r="DO160" s="51">
        <v>651.50052465399415</v>
      </c>
      <c r="DP160" s="51">
        <v>389.52209888409266</v>
      </c>
      <c r="DQ160" s="51">
        <v>1.9174014235821037</v>
      </c>
      <c r="DR160" s="51">
        <v>16.109408460274974</v>
      </c>
      <c r="DS160" s="51">
        <v>0</v>
      </c>
      <c r="DT160" s="51">
        <v>0</v>
      </c>
      <c r="DU160" s="51">
        <v>122.000427580349</v>
      </c>
      <c r="DV160" s="51">
        <v>0</v>
      </c>
      <c r="DW160" s="51">
        <v>563.9247748055999</v>
      </c>
      <c r="DX160" s="51">
        <v>139.50330434420766</v>
      </c>
      <c r="DY160" s="51">
        <v>738.28552065466556</v>
      </c>
      <c r="DZ160" s="51">
        <v>1.0470249670372083</v>
      </c>
      <c r="EA160" s="51">
        <v>521.30659778580014</v>
      </c>
      <c r="EB160" s="51">
        <v>275.7220963971493</v>
      </c>
      <c r="EC160" s="51">
        <v>103.22941447301817</v>
      </c>
      <c r="ED160" s="51">
        <v>0</v>
      </c>
      <c r="EE160" s="51">
        <v>30.783076990513095</v>
      </c>
      <c r="EF160" s="51">
        <v>0</v>
      </c>
      <c r="EG160" s="51">
        <v>0</v>
      </c>
      <c r="EH160" s="51">
        <v>21.980187983273435</v>
      </c>
      <c r="EI160" s="51">
        <v>8323.8143081734888</v>
      </c>
      <c r="EJ160" s="51">
        <v>42.414415470455069</v>
      </c>
      <c r="EK160" s="51">
        <v>0</v>
      </c>
      <c r="EL160" s="51">
        <v>74.388776716448817</v>
      </c>
      <c r="EM160" s="51">
        <v>193.92080629464465</v>
      </c>
      <c r="EN160" s="51">
        <v>2.4519455590512735</v>
      </c>
      <c r="EO160" s="51">
        <v>0</v>
      </c>
      <c r="EP160" s="51">
        <v>0</v>
      </c>
      <c r="EQ160" s="51">
        <v>8.9835719782277916</v>
      </c>
      <c r="ER160" s="51">
        <v>11.921915638495539</v>
      </c>
      <c r="ES160" s="51">
        <v>74.555530775668871</v>
      </c>
      <c r="ET160" s="51">
        <v>238.62740017461002</v>
      </c>
      <c r="EU160" s="51">
        <v>0</v>
      </c>
      <c r="EV160" s="51">
        <v>0</v>
      </c>
      <c r="EW160" s="51">
        <v>90281.599723187988</v>
      </c>
      <c r="EX160" s="51">
        <v>1316.8033989910164</v>
      </c>
      <c r="EY160" s="51">
        <v>884.98320917665319</v>
      </c>
      <c r="EZ160" s="51">
        <v>6773.4925108945918</v>
      </c>
      <c r="FA160" s="51">
        <v>2005.7668207103056</v>
      </c>
      <c r="FB160" s="51">
        <v>48810.740548839465</v>
      </c>
      <c r="FC160" s="51">
        <v>101.94277229557876</v>
      </c>
      <c r="FD160" s="51">
        <v>0</v>
      </c>
      <c r="FE160" s="51">
        <v>8136.0306502923577</v>
      </c>
      <c r="FF160" s="51">
        <v>123.56949818398537</v>
      </c>
      <c r="FG160" s="51">
        <v>1011.7261512049529</v>
      </c>
      <c r="FH160" s="51">
        <v>102.38866188097064</v>
      </c>
      <c r="FI160" s="51">
        <v>156.19302066899746</v>
      </c>
      <c r="FJ160" s="51">
        <v>0</v>
      </c>
      <c r="FK160" s="58">
        <v>202441.03021827881</v>
      </c>
      <c r="FL160" s="59">
        <v>966657.81018348248</v>
      </c>
      <c r="FM160" s="62">
        <v>966657.81018348248</v>
      </c>
      <c r="FN160" s="62">
        <v>0</v>
      </c>
      <c r="FO160" s="59">
        <v>0</v>
      </c>
      <c r="FP160" s="62">
        <v>0</v>
      </c>
      <c r="FQ160" s="59">
        <v>0</v>
      </c>
      <c r="FR160" s="62">
        <v>0</v>
      </c>
      <c r="FS160" s="62">
        <v>0</v>
      </c>
      <c r="FT160" s="59">
        <v>0</v>
      </c>
      <c r="FU160" s="59">
        <v>1169098.8404017612</v>
      </c>
      <c r="FW160" s="60">
        <f>+[1]Supply!FS160</f>
        <v>1169098.8404017612</v>
      </c>
      <c r="FX160" s="61">
        <f t="shared" si="2"/>
        <v>0</v>
      </c>
    </row>
    <row r="161" spans="1:180" s="63" customFormat="1" ht="14.4" x14ac:dyDescent="0.3">
      <c r="A161" s="86" t="s">
        <v>186</v>
      </c>
      <c r="B161" s="43">
        <v>157</v>
      </c>
      <c r="C161" s="51">
        <v>0</v>
      </c>
      <c r="D161" s="51">
        <v>0</v>
      </c>
      <c r="E161" s="51">
        <v>0</v>
      </c>
      <c r="F161" s="51">
        <v>0</v>
      </c>
      <c r="G161" s="51">
        <v>0</v>
      </c>
      <c r="H161" s="51">
        <v>0</v>
      </c>
      <c r="I161" s="51">
        <v>0</v>
      </c>
      <c r="J161" s="51">
        <v>0</v>
      </c>
      <c r="K161" s="51">
        <v>0</v>
      </c>
      <c r="L161" s="51">
        <v>0</v>
      </c>
      <c r="M161" s="51">
        <v>0</v>
      </c>
      <c r="N161" s="51">
        <v>0</v>
      </c>
      <c r="O161" s="51">
        <v>0</v>
      </c>
      <c r="P161" s="51">
        <v>0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  <c r="V161" s="51">
        <v>609.76771150415493</v>
      </c>
      <c r="W161" s="51">
        <v>0</v>
      </c>
      <c r="X161" s="51">
        <v>0</v>
      </c>
      <c r="Y161" s="5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1">
        <v>0</v>
      </c>
      <c r="AL161" s="51">
        <v>0</v>
      </c>
      <c r="AM161" s="51">
        <v>0</v>
      </c>
      <c r="AN161" s="51">
        <v>338.65734512904618</v>
      </c>
      <c r="AO161" s="51">
        <v>0</v>
      </c>
      <c r="AP161" s="51">
        <v>8.3663027113625894</v>
      </c>
      <c r="AQ161" s="51">
        <v>0</v>
      </c>
      <c r="AR161" s="51">
        <v>0</v>
      </c>
      <c r="AS161" s="51">
        <v>0</v>
      </c>
      <c r="AT161" s="51">
        <v>0</v>
      </c>
      <c r="AU161" s="51">
        <v>0</v>
      </c>
      <c r="AV161" s="51">
        <v>0</v>
      </c>
      <c r="AW161" s="51">
        <v>0</v>
      </c>
      <c r="AX161" s="51">
        <v>0</v>
      </c>
      <c r="AY161" s="51">
        <v>0</v>
      </c>
      <c r="AZ161" s="51">
        <v>0</v>
      </c>
      <c r="BA161" s="51">
        <v>32.984069864357878</v>
      </c>
      <c r="BB161" s="51">
        <v>0</v>
      </c>
      <c r="BC161" s="51">
        <v>119.82074651503298</v>
      </c>
      <c r="BD161" s="51">
        <v>0</v>
      </c>
      <c r="BE161" s="51">
        <v>0</v>
      </c>
      <c r="BF161" s="51">
        <v>0</v>
      </c>
      <c r="BG161" s="51">
        <v>208.1594215932187</v>
      </c>
      <c r="BH161" s="51">
        <v>1372.8516046680556</v>
      </c>
      <c r="BI161" s="51">
        <v>0</v>
      </c>
      <c r="BJ161" s="51">
        <v>0</v>
      </c>
      <c r="BK161" s="51">
        <v>0</v>
      </c>
      <c r="BL161" s="51">
        <v>0</v>
      </c>
      <c r="BM161" s="51">
        <v>2.0969156373406981</v>
      </c>
      <c r="BN161" s="51">
        <v>0</v>
      </c>
      <c r="BO161" s="51">
        <v>22.853019613610563</v>
      </c>
      <c r="BP161" s="51">
        <v>0</v>
      </c>
      <c r="BQ161" s="51">
        <v>0</v>
      </c>
      <c r="BR161" s="51">
        <v>0</v>
      </c>
      <c r="BS161" s="51">
        <v>0</v>
      </c>
      <c r="BT161" s="51">
        <v>0</v>
      </c>
      <c r="BU161" s="51">
        <v>8.3549428987118031</v>
      </c>
      <c r="BV161" s="51">
        <v>620.21957965391084</v>
      </c>
      <c r="BW161" s="51">
        <v>0</v>
      </c>
      <c r="BX161" s="51">
        <v>0</v>
      </c>
      <c r="BY161" s="51">
        <v>66.630292462279769</v>
      </c>
      <c r="BZ161" s="51">
        <v>0.62287982038670131</v>
      </c>
      <c r="CA161" s="51">
        <v>0</v>
      </c>
      <c r="CB161" s="51">
        <v>0</v>
      </c>
      <c r="CC161" s="51">
        <v>0</v>
      </c>
      <c r="CD161" s="51">
        <v>120.53008424139622</v>
      </c>
      <c r="CE161" s="51">
        <v>0</v>
      </c>
      <c r="CF161" s="51">
        <v>0</v>
      </c>
      <c r="CG161" s="51">
        <v>0</v>
      </c>
      <c r="CH161" s="51">
        <v>0</v>
      </c>
      <c r="CI161" s="51">
        <v>0</v>
      </c>
      <c r="CJ161" s="51">
        <v>0</v>
      </c>
      <c r="CK161" s="51">
        <v>0</v>
      </c>
      <c r="CL161" s="51">
        <v>11.229709153933124</v>
      </c>
      <c r="CM161" s="51">
        <v>0</v>
      </c>
      <c r="CN161" s="51">
        <v>0</v>
      </c>
      <c r="CO161" s="51">
        <v>0</v>
      </c>
      <c r="CP161" s="51">
        <v>0</v>
      </c>
      <c r="CQ161" s="51">
        <v>0</v>
      </c>
      <c r="CR161" s="51">
        <v>0</v>
      </c>
      <c r="CS161" s="51">
        <v>245.34252297373615</v>
      </c>
      <c r="CT161" s="51">
        <v>0</v>
      </c>
      <c r="CU161" s="51">
        <v>0</v>
      </c>
      <c r="CV161" s="51">
        <v>0</v>
      </c>
      <c r="CW161" s="51">
        <v>87.056001453432117</v>
      </c>
      <c r="CX161" s="51">
        <v>0</v>
      </c>
      <c r="CY161" s="51">
        <v>0</v>
      </c>
      <c r="CZ161" s="51">
        <v>0</v>
      </c>
      <c r="DA161" s="51">
        <v>0</v>
      </c>
      <c r="DB161" s="51">
        <v>98.402511174565845</v>
      </c>
      <c r="DC161" s="51">
        <v>0</v>
      </c>
      <c r="DD161" s="51">
        <v>666.21216439177715</v>
      </c>
      <c r="DE161" s="51">
        <v>551.57274079860724</v>
      </c>
      <c r="DF161" s="51">
        <v>0</v>
      </c>
      <c r="DG161" s="51">
        <v>0</v>
      </c>
      <c r="DH161" s="51">
        <v>0</v>
      </c>
      <c r="DI161" s="51">
        <v>113.6289415523095</v>
      </c>
      <c r="DJ161" s="51">
        <v>737.82118928593616</v>
      </c>
      <c r="DK161" s="51">
        <v>0</v>
      </c>
      <c r="DL161" s="51">
        <v>5230.424721776094</v>
      </c>
      <c r="DM161" s="51">
        <v>0</v>
      </c>
      <c r="DN161" s="51">
        <v>0</v>
      </c>
      <c r="DO161" s="51">
        <v>137.75691002678209</v>
      </c>
      <c r="DP161" s="51">
        <v>518.14648270791213</v>
      </c>
      <c r="DQ161" s="51">
        <v>0</v>
      </c>
      <c r="DR161" s="51">
        <v>0</v>
      </c>
      <c r="DS161" s="51">
        <v>0</v>
      </c>
      <c r="DT161" s="51">
        <v>0</v>
      </c>
      <c r="DU161" s="51">
        <v>13.263560069810119</v>
      </c>
      <c r="DV161" s="51">
        <v>0</v>
      </c>
      <c r="DW161" s="51">
        <v>22189.863631736531</v>
      </c>
      <c r="DX161" s="51">
        <v>22354.350777883195</v>
      </c>
      <c r="DY161" s="51">
        <v>764.18385851346477</v>
      </c>
      <c r="DZ161" s="51">
        <v>37532.453363245288</v>
      </c>
      <c r="EA161" s="51">
        <v>37529.259609031717</v>
      </c>
      <c r="EB161" s="51">
        <v>28574.401965000983</v>
      </c>
      <c r="EC161" s="51">
        <v>0</v>
      </c>
      <c r="ED161" s="51">
        <v>195.03451967141635</v>
      </c>
      <c r="EE161" s="51">
        <v>5286.3570375199442</v>
      </c>
      <c r="EF161" s="51">
        <v>0</v>
      </c>
      <c r="EG161" s="51">
        <v>0</v>
      </c>
      <c r="EH161" s="51">
        <v>0</v>
      </c>
      <c r="EI161" s="51">
        <v>2785.3251376400049</v>
      </c>
      <c r="EJ161" s="51">
        <v>0</v>
      </c>
      <c r="EK161" s="51">
        <v>153.6788544889958</v>
      </c>
      <c r="EL161" s="51">
        <v>109.61598121264187</v>
      </c>
      <c r="EM161" s="51">
        <v>260.45103186490161</v>
      </c>
      <c r="EN161" s="51">
        <v>602659.06313053623</v>
      </c>
      <c r="EO161" s="51">
        <v>0</v>
      </c>
      <c r="EP161" s="51">
        <v>0</v>
      </c>
      <c r="EQ161" s="51">
        <v>0</v>
      </c>
      <c r="ER161" s="51">
        <v>9.9342638187396641</v>
      </c>
      <c r="ES161" s="51">
        <v>18.877267848939059</v>
      </c>
      <c r="ET161" s="51">
        <v>0</v>
      </c>
      <c r="EU161" s="51">
        <v>0</v>
      </c>
      <c r="EV161" s="51">
        <v>44080.090038372349</v>
      </c>
      <c r="EW161" s="51">
        <v>67704.760103960871</v>
      </c>
      <c r="EX161" s="51">
        <v>2695.9527151590055</v>
      </c>
      <c r="EY161" s="51">
        <v>2529.7831192807616</v>
      </c>
      <c r="EZ161" s="51">
        <v>585.30400492108811</v>
      </c>
      <c r="FA161" s="51">
        <v>126.94509019869254</v>
      </c>
      <c r="FB161" s="51">
        <v>426.92259569312955</v>
      </c>
      <c r="FC161" s="51">
        <v>41646.160222022103</v>
      </c>
      <c r="FD161" s="51">
        <v>3357.7020688414809</v>
      </c>
      <c r="FE161" s="51">
        <v>0</v>
      </c>
      <c r="FF161" s="51">
        <v>51853.582306151759</v>
      </c>
      <c r="FG161" s="51">
        <v>28975.088180500858</v>
      </c>
      <c r="FH161" s="51">
        <v>0</v>
      </c>
      <c r="FI161" s="51">
        <v>278.35884411969596</v>
      </c>
      <c r="FJ161" s="51">
        <v>0</v>
      </c>
      <c r="FK161" s="58">
        <v>1016626.2720909126</v>
      </c>
      <c r="FL161" s="59">
        <v>2837717.5363722472</v>
      </c>
      <c r="FM161" s="62">
        <v>1094303.9005838467</v>
      </c>
      <c r="FN161" s="62">
        <v>1743413.6357884002</v>
      </c>
      <c r="FO161" s="59">
        <v>0</v>
      </c>
      <c r="FP161" s="62">
        <v>0</v>
      </c>
      <c r="FQ161" s="59">
        <v>0</v>
      </c>
      <c r="FR161" s="62">
        <v>0</v>
      </c>
      <c r="FS161" s="62">
        <v>1244969.3783949318</v>
      </c>
      <c r="FT161" s="59">
        <v>1244969.3783949318</v>
      </c>
      <c r="FU161" s="59">
        <v>5099313.1868580915</v>
      </c>
      <c r="FW161" s="60">
        <f>+[1]Supply!FS161</f>
        <v>5099313.1868580915</v>
      </c>
      <c r="FX161" s="61">
        <f t="shared" si="2"/>
        <v>0</v>
      </c>
    </row>
    <row r="162" spans="1:180" s="63" customFormat="1" ht="14.4" x14ac:dyDescent="0.3">
      <c r="A162" s="86" t="s">
        <v>187</v>
      </c>
      <c r="B162" s="43">
        <v>158</v>
      </c>
      <c r="C162" s="51">
        <v>0</v>
      </c>
      <c r="D162" s="51">
        <v>0</v>
      </c>
      <c r="E162" s="51">
        <v>0</v>
      </c>
      <c r="F162" s="51">
        <v>0</v>
      </c>
      <c r="G162" s="51">
        <v>0</v>
      </c>
      <c r="H162" s="51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51">
        <v>0</v>
      </c>
      <c r="P162" s="51">
        <v>0</v>
      </c>
      <c r="Q162" s="51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1">
        <v>0</v>
      </c>
      <c r="AL162" s="51">
        <v>0</v>
      </c>
      <c r="AM162" s="51">
        <v>0</v>
      </c>
      <c r="AN162" s="51">
        <v>0</v>
      </c>
      <c r="AO162" s="51">
        <v>0</v>
      </c>
      <c r="AP162" s="51">
        <v>9.2965028704197721</v>
      </c>
      <c r="AQ162" s="51">
        <v>0</v>
      </c>
      <c r="AR162" s="51">
        <v>0</v>
      </c>
      <c r="AS162" s="51">
        <v>0</v>
      </c>
      <c r="AT162" s="51">
        <v>0</v>
      </c>
      <c r="AU162" s="51">
        <v>0</v>
      </c>
      <c r="AV162" s="51">
        <v>0</v>
      </c>
      <c r="AW162" s="51">
        <v>0</v>
      </c>
      <c r="AX162" s="51">
        <v>0</v>
      </c>
      <c r="AY162" s="51">
        <v>0</v>
      </c>
      <c r="AZ162" s="51">
        <v>0</v>
      </c>
      <c r="BA162" s="51">
        <v>0</v>
      </c>
      <c r="BB162" s="51">
        <v>0</v>
      </c>
      <c r="BC162" s="51">
        <v>566.58926786550319</v>
      </c>
      <c r="BD162" s="51">
        <v>0</v>
      </c>
      <c r="BE162" s="51">
        <v>0</v>
      </c>
      <c r="BF162" s="51">
        <v>0</v>
      </c>
      <c r="BG162" s="51">
        <v>0</v>
      </c>
      <c r="BH162" s="51">
        <v>0</v>
      </c>
      <c r="BI162" s="51">
        <v>0</v>
      </c>
      <c r="BJ162" s="51">
        <v>0</v>
      </c>
      <c r="BK162" s="51">
        <v>0</v>
      </c>
      <c r="BL162" s="51">
        <v>23.612304831618083</v>
      </c>
      <c r="BM162" s="51">
        <v>17945.011670084441</v>
      </c>
      <c r="BN162" s="51">
        <v>0</v>
      </c>
      <c r="BO162" s="51">
        <v>0</v>
      </c>
      <c r="BP162" s="51">
        <v>0</v>
      </c>
      <c r="BQ162" s="51">
        <v>0</v>
      </c>
      <c r="BR162" s="51">
        <v>0</v>
      </c>
      <c r="BS162" s="51">
        <v>0</v>
      </c>
      <c r="BT162" s="51">
        <v>0</v>
      </c>
      <c r="BU162" s="51">
        <v>0</v>
      </c>
      <c r="BV162" s="51">
        <v>0</v>
      </c>
      <c r="BW162" s="51">
        <v>0</v>
      </c>
      <c r="BX162" s="51">
        <v>0</v>
      </c>
      <c r="BY162" s="51">
        <v>0</v>
      </c>
      <c r="BZ162" s="51">
        <v>9.5799849528763641</v>
      </c>
      <c r="CA162" s="51">
        <v>0</v>
      </c>
      <c r="CB162" s="51">
        <v>0</v>
      </c>
      <c r="CC162" s="51">
        <v>0</v>
      </c>
      <c r="CD162" s="51">
        <v>0</v>
      </c>
      <c r="CE162" s="51">
        <v>119.12844413843973</v>
      </c>
      <c r="CF162" s="51">
        <v>0</v>
      </c>
      <c r="CG162" s="51">
        <v>0</v>
      </c>
      <c r="CH162" s="51">
        <v>0</v>
      </c>
      <c r="CI162" s="51">
        <v>0</v>
      </c>
      <c r="CJ162" s="51">
        <v>0</v>
      </c>
      <c r="CK162" s="51">
        <v>0</v>
      </c>
      <c r="CL162" s="51">
        <v>0</v>
      </c>
      <c r="CM162" s="51">
        <v>0</v>
      </c>
      <c r="CN162" s="51">
        <v>0</v>
      </c>
      <c r="CO162" s="51">
        <v>11.579411285738644</v>
      </c>
      <c r="CP162" s="51">
        <v>0</v>
      </c>
      <c r="CQ162" s="51">
        <v>0</v>
      </c>
      <c r="CR162" s="51">
        <v>0</v>
      </c>
      <c r="CS162" s="51">
        <v>0</v>
      </c>
      <c r="CT162" s="51">
        <v>0</v>
      </c>
      <c r="CU162" s="51">
        <v>0</v>
      </c>
      <c r="CV162" s="51">
        <v>0</v>
      </c>
      <c r="CW162" s="51">
        <v>0</v>
      </c>
      <c r="CX162" s="51">
        <v>0</v>
      </c>
      <c r="CY162" s="51">
        <v>0</v>
      </c>
      <c r="CZ162" s="51">
        <v>0</v>
      </c>
      <c r="DA162" s="51">
        <v>0</v>
      </c>
      <c r="DB162" s="51">
        <v>0</v>
      </c>
      <c r="DC162" s="51">
        <v>0</v>
      </c>
      <c r="DD162" s="51">
        <v>0</v>
      </c>
      <c r="DE162" s="51">
        <v>2.2592778303051757</v>
      </c>
      <c r="DF162" s="51">
        <v>0</v>
      </c>
      <c r="DG162" s="51">
        <v>9434.7920467378699</v>
      </c>
      <c r="DH162" s="51">
        <v>0</v>
      </c>
      <c r="DI162" s="51">
        <v>5.2603276479609828</v>
      </c>
      <c r="DJ162" s="51">
        <v>0</v>
      </c>
      <c r="DK162" s="51">
        <v>0</v>
      </c>
      <c r="DL162" s="51">
        <v>425.61971523882409</v>
      </c>
      <c r="DM162" s="51">
        <v>0</v>
      </c>
      <c r="DN162" s="51">
        <v>0</v>
      </c>
      <c r="DO162" s="51">
        <v>0</v>
      </c>
      <c r="DP162" s="51">
        <v>0</v>
      </c>
      <c r="DQ162" s="51">
        <v>0</v>
      </c>
      <c r="DR162" s="51">
        <v>90.197925033017242</v>
      </c>
      <c r="DS162" s="51">
        <v>0</v>
      </c>
      <c r="DT162" s="51">
        <v>0</v>
      </c>
      <c r="DU162" s="51">
        <v>331.4801790998925</v>
      </c>
      <c r="DV162" s="51">
        <v>0</v>
      </c>
      <c r="DW162" s="51">
        <v>306.16316287856097</v>
      </c>
      <c r="DX162" s="51">
        <v>496.58402441017034</v>
      </c>
      <c r="DY162" s="51">
        <v>1188.0961057101931</v>
      </c>
      <c r="DZ162" s="51">
        <v>167.88120123036759</v>
      </c>
      <c r="EA162" s="51">
        <v>82.490934776425092</v>
      </c>
      <c r="EB162" s="51">
        <v>5154.7573751569726</v>
      </c>
      <c r="EC162" s="51">
        <v>12.174520454002899</v>
      </c>
      <c r="ED162" s="51">
        <v>335.01455165516109</v>
      </c>
      <c r="EE162" s="51">
        <v>15.736100213363789</v>
      </c>
      <c r="EF162" s="51">
        <v>0</v>
      </c>
      <c r="EG162" s="51">
        <v>0</v>
      </c>
      <c r="EH162" s="51">
        <v>0</v>
      </c>
      <c r="EI162" s="51">
        <v>102.77795823738896</v>
      </c>
      <c r="EJ162" s="51">
        <v>143.29732771519699</v>
      </c>
      <c r="EK162" s="51">
        <v>0</v>
      </c>
      <c r="EL162" s="51">
        <v>1083.3798616535994</v>
      </c>
      <c r="EM162" s="51">
        <v>10677.791265380731</v>
      </c>
      <c r="EN162" s="51">
        <v>824.22467577036934</v>
      </c>
      <c r="EO162" s="51">
        <v>15.802634113395575</v>
      </c>
      <c r="EP162" s="51">
        <v>0</v>
      </c>
      <c r="EQ162" s="51">
        <v>0</v>
      </c>
      <c r="ER162" s="51">
        <v>627.49868303689993</v>
      </c>
      <c r="ES162" s="51">
        <v>3986.1401634202098</v>
      </c>
      <c r="ET162" s="51">
        <v>0</v>
      </c>
      <c r="EU162" s="51">
        <v>0</v>
      </c>
      <c r="EV162" s="51">
        <v>25.540869802712905</v>
      </c>
      <c r="EW162" s="51">
        <v>73146.561993703333</v>
      </c>
      <c r="EX162" s="51">
        <v>3196.7413787472569</v>
      </c>
      <c r="EY162" s="51">
        <v>2708.6371740893455</v>
      </c>
      <c r="EZ162" s="51">
        <v>2223.2802586696976</v>
      </c>
      <c r="FA162" s="51">
        <v>299.87730099742663</v>
      </c>
      <c r="FB162" s="51">
        <v>124.10153493840618</v>
      </c>
      <c r="FC162" s="51">
        <v>7082.6908033874606</v>
      </c>
      <c r="FD162" s="51">
        <v>22987.635162380924</v>
      </c>
      <c r="FE162" s="51">
        <v>0</v>
      </c>
      <c r="FF162" s="51">
        <v>1192.416782450621</v>
      </c>
      <c r="FG162" s="51">
        <v>7616.1621839302625</v>
      </c>
      <c r="FH162" s="51">
        <v>0</v>
      </c>
      <c r="FI162" s="51">
        <v>0</v>
      </c>
      <c r="FJ162" s="51">
        <v>0</v>
      </c>
      <c r="FK162" s="58">
        <v>174797.8630465274</v>
      </c>
      <c r="FL162" s="59">
        <v>1066846.2825724622</v>
      </c>
      <c r="FM162" s="62">
        <v>1066846.2825724622</v>
      </c>
      <c r="FN162" s="62">
        <v>0</v>
      </c>
      <c r="FO162" s="59">
        <v>0</v>
      </c>
      <c r="FP162" s="62">
        <v>0</v>
      </c>
      <c r="FQ162" s="59">
        <v>0</v>
      </c>
      <c r="FR162" s="62">
        <v>0</v>
      </c>
      <c r="FS162" s="62">
        <v>0</v>
      </c>
      <c r="FT162" s="59">
        <v>0</v>
      </c>
      <c r="FU162" s="59">
        <v>1241644.1456189896</v>
      </c>
      <c r="FW162" s="60">
        <f>+[1]Supply!FS162</f>
        <v>1241644.1456189896</v>
      </c>
      <c r="FX162" s="61">
        <f t="shared" si="2"/>
        <v>0</v>
      </c>
    </row>
    <row r="163" spans="1:180" s="63" customFormat="1" ht="14.4" x14ac:dyDescent="0.3">
      <c r="A163" s="86" t="s">
        <v>188</v>
      </c>
      <c r="B163" s="43">
        <v>159</v>
      </c>
      <c r="C163" s="51">
        <v>0</v>
      </c>
      <c r="D163" s="51">
        <v>0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1">
        <v>0</v>
      </c>
      <c r="AL163" s="51">
        <v>0</v>
      </c>
      <c r="AM163" s="51">
        <v>0</v>
      </c>
      <c r="AN163" s="51">
        <v>0</v>
      </c>
      <c r="AO163" s="51">
        <v>0</v>
      </c>
      <c r="AP163" s="51">
        <v>0</v>
      </c>
      <c r="AQ163" s="51">
        <v>0</v>
      </c>
      <c r="AR163" s="51">
        <v>0</v>
      </c>
      <c r="AS163" s="51">
        <v>0</v>
      </c>
      <c r="AT163" s="51">
        <v>0</v>
      </c>
      <c r="AU163" s="51">
        <v>0</v>
      </c>
      <c r="AV163" s="51">
        <v>0</v>
      </c>
      <c r="AW163" s="51">
        <v>0</v>
      </c>
      <c r="AX163" s="51">
        <v>0</v>
      </c>
      <c r="AY163" s="51">
        <v>0</v>
      </c>
      <c r="AZ163" s="51">
        <v>0</v>
      </c>
      <c r="BA163" s="51">
        <v>0</v>
      </c>
      <c r="BB163" s="51">
        <v>0</v>
      </c>
      <c r="BC163" s="51">
        <v>0</v>
      </c>
      <c r="BD163" s="51">
        <v>0</v>
      </c>
      <c r="BE163" s="51">
        <v>0</v>
      </c>
      <c r="BF163" s="51">
        <v>0</v>
      </c>
      <c r="BG163" s="51">
        <v>0</v>
      </c>
      <c r="BH163" s="51">
        <v>0</v>
      </c>
      <c r="BI163" s="51">
        <v>0</v>
      </c>
      <c r="BJ163" s="51">
        <v>0</v>
      </c>
      <c r="BK163" s="51">
        <v>0</v>
      </c>
      <c r="BL163" s="51">
        <v>20.553115147551136</v>
      </c>
      <c r="BM163" s="51">
        <v>0</v>
      </c>
      <c r="BN163" s="51">
        <v>0</v>
      </c>
      <c r="BO163" s="51">
        <v>0</v>
      </c>
      <c r="BP163" s="51">
        <v>0</v>
      </c>
      <c r="BQ163" s="51">
        <v>0</v>
      </c>
      <c r="BR163" s="51">
        <v>0</v>
      </c>
      <c r="BS163" s="51">
        <v>0</v>
      </c>
      <c r="BT163" s="51">
        <v>0</v>
      </c>
      <c r="BU163" s="51">
        <v>0</v>
      </c>
      <c r="BV163" s="51">
        <v>0</v>
      </c>
      <c r="BW163" s="51">
        <v>0</v>
      </c>
      <c r="BX163" s="51">
        <v>0</v>
      </c>
      <c r="BY163" s="51">
        <v>0</v>
      </c>
      <c r="BZ163" s="51">
        <v>7.0872992297183455</v>
      </c>
      <c r="CA163" s="51">
        <v>0</v>
      </c>
      <c r="CB163" s="51">
        <v>0</v>
      </c>
      <c r="CC163" s="51">
        <v>0</v>
      </c>
      <c r="CD163" s="51">
        <v>0</v>
      </c>
      <c r="CE163" s="51">
        <v>0</v>
      </c>
      <c r="CF163" s="51">
        <v>0</v>
      </c>
      <c r="CG163" s="51">
        <v>0</v>
      </c>
      <c r="CH163" s="51">
        <v>0</v>
      </c>
      <c r="CI163" s="51">
        <v>0</v>
      </c>
      <c r="CJ163" s="51">
        <v>0</v>
      </c>
      <c r="CK163" s="51">
        <v>0</v>
      </c>
      <c r="CL163" s="51">
        <v>0</v>
      </c>
      <c r="CM163" s="51">
        <v>0</v>
      </c>
      <c r="CN163" s="51">
        <v>0</v>
      </c>
      <c r="CO163" s="51">
        <v>0</v>
      </c>
      <c r="CP163" s="51">
        <v>0</v>
      </c>
      <c r="CQ163" s="51">
        <v>0</v>
      </c>
      <c r="CR163" s="51">
        <v>0</v>
      </c>
      <c r="CS163" s="51">
        <v>0</v>
      </c>
      <c r="CT163" s="51">
        <v>0</v>
      </c>
      <c r="CU163" s="51">
        <v>0</v>
      </c>
      <c r="CV163" s="51">
        <v>0</v>
      </c>
      <c r="CW163" s="51">
        <v>0</v>
      </c>
      <c r="CX163" s="51">
        <v>0</v>
      </c>
      <c r="CY163" s="51">
        <v>0</v>
      </c>
      <c r="CZ163" s="51">
        <v>0</v>
      </c>
      <c r="DA163" s="51">
        <v>0</v>
      </c>
      <c r="DB163" s="51">
        <v>0</v>
      </c>
      <c r="DC163" s="51">
        <v>0</v>
      </c>
      <c r="DD163" s="51">
        <v>4.1643530316288011</v>
      </c>
      <c r="DE163" s="51">
        <v>0</v>
      </c>
      <c r="DF163" s="51">
        <v>0</v>
      </c>
      <c r="DG163" s="51">
        <v>0</v>
      </c>
      <c r="DH163" s="51">
        <v>0</v>
      </c>
      <c r="DI163" s="51">
        <v>0</v>
      </c>
      <c r="DJ163" s="51">
        <v>0</v>
      </c>
      <c r="DK163" s="51">
        <v>0</v>
      </c>
      <c r="DL163" s="51">
        <v>0</v>
      </c>
      <c r="DM163" s="51">
        <v>0</v>
      </c>
      <c r="DN163" s="51">
        <v>0</v>
      </c>
      <c r="DO163" s="51">
        <v>0</v>
      </c>
      <c r="DP163" s="51">
        <v>0</v>
      </c>
      <c r="DQ163" s="51">
        <v>0</v>
      </c>
      <c r="DR163" s="51">
        <v>0</v>
      </c>
      <c r="DS163" s="51">
        <v>0</v>
      </c>
      <c r="DT163" s="51">
        <v>0</v>
      </c>
      <c r="DU163" s="51">
        <v>0</v>
      </c>
      <c r="DV163" s="51">
        <v>0</v>
      </c>
      <c r="DW163" s="51">
        <v>0</v>
      </c>
      <c r="DX163" s="51">
        <v>0</v>
      </c>
      <c r="DY163" s="51">
        <v>0</v>
      </c>
      <c r="DZ163" s="51">
        <v>9.4243958722018082</v>
      </c>
      <c r="EA163" s="51">
        <v>0</v>
      </c>
      <c r="EB163" s="51">
        <v>35055.822373879499</v>
      </c>
      <c r="EC163" s="51">
        <v>0</v>
      </c>
      <c r="ED163" s="51">
        <v>0</v>
      </c>
      <c r="EE163" s="51">
        <v>0</v>
      </c>
      <c r="EF163" s="51">
        <v>0</v>
      </c>
      <c r="EG163" s="51">
        <v>0</v>
      </c>
      <c r="EH163" s="51">
        <v>0</v>
      </c>
      <c r="EI163" s="51">
        <v>0</v>
      </c>
      <c r="EJ163" s="51">
        <v>0</v>
      </c>
      <c r="EK163" s="51">
        <v>0</v>
      </c>
      <c r="EL163" s="51">
        <v>0</v>
      </c>
      <c r="EM163" s="51">
        <v>0</v>
      </c>
      <c r="EN163" s="51">
        <v>0</v>
      </c>
      <c r="EO163" s="51">
        <v>3.1605268226791154</v>
      </c>
      <c r="EP163" s="51">
        <v>0</v>
      </c>
      <c r="EQ163" s="51">
        <v>6.2921318037805039</v>
      </c>
      <c r="ER163" s="51">
        <v>0</v>
      </c>
      <c r="ES163" s="51">
        <v>0</v>
      </c>
      <c r="ET163" s="51">
        <v>0</v>
      </c>
      <c r="EU163" s="51">
        <v>0</v>
      </c>
      <c r="EV163" s="51">
        <v>0</v>
      </c>
      <c r="EW163" s="51">
        <v>0</v>
      </c>
      <c r="EX163" s="51">
        <v>1623.5855848944011</v>
      </c>
      <c r="EY163" s="51">
        <v>0</v>
      </c>
      <c r="EZ163" s="51">
        <v>0</v>
      </c>
      <c r="FA163" s="51">
        <v>0</v>
      </c>
      <c r="FB163" s="51">
        <v>0</v>
      </c>
      <c r="FC163" s="51">
        <v>0</v>
      </c>
      <c r="FD163" s="51">
        <v>0</v>
      </c>
      <c r="FE163" s="51">
        <v>4764217.308776862</v>
      </c>
      <c r="FF163" s="51">
        <v>0</v>
      </c>
      <c r="FG163" s="51">
        <v>0</v>
      </c>
      <c r="FH163" s="51">
        <v>0</v>
      </c>
      <c r="FI163" s="51">
        <v>169.2094704946673</v>
      </c>
      <c r="FJ163" s="51">
        <v>0</v>
      </c>
      <c r="FK163" s="58">
        <v>4801116.6080280384</v>
      </c>
      <c r="FL163" s="59">
        <v>32617978.389030963</v>
      </c>
      <c r="FM163" s="62">
        <v>32617978.389030963</v>
      </c>
      <c r="FN163" s="62">
        <v>0</v>
      </c>
      <c r="FO163" s="59">
        <v>0</v>
      </c>
      <c r="FP163" s="62">
        <v>0</v>
      </c>
      <c r="FQ163" s="59">
        <v>0</v>
      </c>
      <c r="FR163" s="62">
        <v>0</v>
      </c>
      <c r="FS163" s="62">
        <v>0</v>
      </c>
      <c r="FT163" s="59">
        <v>0</v>
      </c>
      <c r="FU163" s="59">
        <v>37419094.997059003</v>
      </c>
      <c r="FW163" s="60">
        <f>+[1]Supply!FS163</f>
        <v>37419094.997059003</v>
      </c>
      <c r="FX163" s="61">
        <f t="shared" si="2"/>
        <v>0</v>
      </c>
    </row>
    <row r="164" spans="1:180" s="63" customFormat="1" ht="14.4" x14ac:dyDescent="0.3">
      <c r="A164" s="86" t="s">
        <v>189</v>
      </c>
      <c r="B164" s="43">
        <v>160</v>
      </c>
      <c r="C164" s="51">
        <v>0</v>
      </c>
      <c r="D164" s="51">
        <v>0</v>
      </c>
      <c r="E164" s="51">
        <v>0</v>
      </c>
      <c r="F164" s="51">
        <v>0</v>
      </c>
      <c r="G164" s="51">
        <v>0</v>
      </c>
      <c r="H164" s="51">
        <v>11101.735619943378</v>
      </c>
      <c r="I164" s="51">
        <v>0</v>
      </c>
      <c r="J164" s="51">
        <v>0</v>
      </c>
      <c r="K164" s="51">
        <v>0</v>
      </c>
      <c r="L164" s="51">
        <v>0</v>
      </c>
      <c r="M164" s="51">
        <v>0</v>
      </c>
      <c r="N164" s="51">
        <v>0</v>
      </c>
      <c r="O164" s="51">
        <v>0</v>
      </c>
      <c r="P164" s="51">
        <v>0</v>
      </c>
      <c r="Q164" s="51">
        <v>0</v>
      </c>
      <c r="R164" s="51">
        <v>0</v>
      </c>
      <c r="S164" s="51">
        <v>124.91524796085079</v>
      </c>
      <c r="T164" s="51">
        <v>476.29514554892984</v>
      </c>
      <c r="U164" s="51">
        <v>0</v>
      </c>
      <c r="V164" s="51">
        <v>2092.3559896796437</v>
      </c>
      <c r="W164" s="51">
        <v>0</v>
      </c>
      <c r="X164" s="51">
        <v>0</v>
      </c>
      <c r="Y164" s="51">
        <v>392.8397238543796</v>
      </c>
      <c r="Z164" s="51">
        <v>0</v>
      </c>
      <c r="AA164" s="51">
        <v>0</v>
      </c>
      <c r="AB164" s="51">
        <v>0</v>
      </c>
      <c r="AC164" s="51">
        <v>7.5510538525620676</v>
      </c>
      <c r="AD164" s="51">
        <v>0</v>
      </c>
      <c r="AE164" s="51">
        <v>0</v>
      </c>
      <c r="AF164" s="51">
        <v>0</v>
      </c>
      <c r="AG164" s="51">
        <v>0</v>
      </c>
      <c r="AH164" s="51">
        <v>20.78802917481547</v>
      </c>
      <c r="AI164" s="51">
        <v>0</v>
      </c>
      <c r="AJ164" s="51">
        <v>3857.3306170889655</v>
      </c>
      <c r="AK164" s="51">
        <v>0</v>
      </c>
      <c r="AL164" s="51">
        <v>121.86773353470326</v>
      </c>
      <c r="AM164" s="51">
        <v>8038.5728955894256</v>
      </c>
      <c r="AN164" s="51">
        <v>0</v>
      </c>
      <c r="AO164" s="51">
        <v>37.605685990706746</v>
      </c>
      <c r="AP164" s="51">
        <v>419.80895454277299</v>
      </c>
      <c r="AQ164" s="51">
        <v>158.61535796767532</v>
      </c>
      <c r="AR164" s="51">
        <v>0</v>
      </c>
      <c r="AS164" s="51">
        <v>0</v>
      </c>
      <c r="AT164" s="51">
        <v>0</v>
      </c>
      <c r="AU164" s="51">
        <v>247.90384621476764</v>
      </c>
      <c r="AV164" s="51">
        <v>0</v>
      </c>
      <c r="AW164" s="51">
        <v>0</v>
      </c>
      <c r="AX164" s="51">
        <v>107.33526957048139</v>
      </c>
      <c r="AY164" s="51">
        <v>0</v>
      </c>
      <c r="AZ164" s="51">
        <v>0</v>
      </c>
      <c r="BA164" s="51">
        <v>1438.5186181051313</v>
      </c>
      <c r="BB164" s="51">
        <v>38.392158579260233</v>
      </c>
      <c r="BC164" s="51">
        <v>1552.7948893032317</v>
      </c>
      <c r="BD164" s="51">
        <v>0</v>
      </c>
      <c r="BE164" s="51">
        <v>417.66724388651028</v>
      </c>
      <c r="BF164" s="51">
        <v>473.69859276460949</v>
      </c>
      <c r="BG164" s="51">
        <v>2734.8058968894056</v>
      </c>
      <c r="BH164" s="51">
        <v>360.46970110440009</v>
      </c>
      <c r="BI164" s="51">
        <v>0</v>
      </c>
      <c r="BJ164" s="51">
        <v>0</v>
      </c>
      <c r="BK164" s="51">
        <v>0</v>
      </c>
      <c r="BL164" s="51">
        <v>0</v>
      </c>
      <c r="BM164" s="51">
        <v>0</v>
      </c>
      <c r="BN164" s="51">
        <v>0</v>
      </c>
      <c r="BO164" s="51">
        <v>815.43584756462519</v>
      </c>
      <c r="BP164" s="51">
        <v>0</v>
      </c>
      <c r="BQ164" s="51">
        <v>0</v>
      </c>
      <c r="BR164" s="51">
        <v>0</v>
      </c>
      <c r="BS164" s="51">
        <v>3915.254291218755</v>
      </c>
      <c r="BT164" s="51">
        <v>0</v>
      </c>
      <c r="BU164" s="51">
        <v>161.69320872809791</v>
      </c>
      <c r="BV164" s="51">
        <v>0</v>
      </c>
      <c r="BW164" s="51">
        <v>161.02974219567648</v>
      </c>
      <c r="BX164" s="51">
        <v>68.169243664343995</v>
      </c>
      <c r="BY164" s="51">
        <v>0</v>
      </c>
      <c r="BZ164" s="51">
        <v>2749.1244120579331</v>
      </c>
      <c r="CA164" s="51">
        <v>2964.6122035893709</v>
      </c>
      <c r="CB164" s="51">
        <v>256.72890438738295</v>
      </c>
      <c r="CC164" s="51">
        <v>0</v>
      </c>
      <c r="CD164" s="51">
        <v>0</v>
      </c>
      <c r="CE164" s="51">
        <v>945.9091915001959</v>
      </c>
      <c r="CF164" s="51">
        <v>0</v>
      </c>
      <c r="CG164" s="51">
        <v>430.97969090159393</v>
      </c>
      <c r="CH164" s="51">
        <v>0</v>
      </c>
      <c r="CI164" s="51">
        <v>0</v>
      </c>
      <c r="CJ164" s="51">
        <v>0</v>
      </c>
      <c r="CK164" s="51">
        <v>0</v>
      </c>
      <c r="CL164" s="51">
        <v>20.213660104079111</v>
      </c>
      <c r="CM164" s="51">
        <v>3812.0094332983363</v>
      </c>
      <c r="CN164" s="51">
        <v>0</v>
      </c>
      <c r="CO164" s="51">
        <v>21.133612984832926</v>
      </c>
      <c r="CP164" s="51">
        <v>0</v>
      </c>
      <c r="CQ164" s="51">
        <v>0</v>
      </c>
      <c r="CR164" s="51">
        <v>1003.0172271370791</v>
      </c>
      <c r="CS164" s="51">
        <v>294.65430000919758</v>
      </c>
      <c r="CT164" s="51">
        <v>0</v>
      </c>
      <c r="CU164" s="51">
        <v>0</v>
      </c>
      <c r="CV164" s="51">
        <v>6901.6742738277753</v>
      </c>
      <c r="CW164" s="51">
        <v>335.13964643736784</v>
      </c>
      <c r="CX164" s="51">
        <v>0</v>
      </c>
      <c r="CY164" s="51">
        <v>18.747326929501021</v>
      </c>
      <c r="CZ164" s="51">
        <v>0</v>
      </c>
      <c r="DA164" s="51">
        <v>0</v>
      </c>
      <c r="DB164" s="51">
        <v>347.70250355995455</v>
      </c>
      <c r="DC164" s="51">
        <v>0</v>
      </c>
      <c r="DD164" s="51">
        <v>9415.0337200035046</v>
      </c>
      <c r="DE164" s="51">
        <v>3065.149645514864</v>
      </c>
      <c r="DF164" s="51">
        <v>0</v>
      </c>
      <c r="DG164" s="51">
        <v>644.20949991223995</v>
      </c>
      <c r="DH164" s="51">
        <v>6856.1036627533113</v>
      </c>
      <c r="DI164" s="51">
        <v>909.78451577410374</v>
      </c>
      <c r="DJ164" s="51">
        <v>907.96017514450591</v>
      </c>
      <c r="DK164" s="51">
        <v>0</v>
      </c>
      <c r="DL164" s="51">
        <v>37555.70554741635</v>
      </c>
      <c r="DM164" s="51">
        <v>0</v>
      </c>
      <c r="DN164" s="51">
        <v>0</v>
      </c>
      <c r="DO164" s="51">
        <v>203.02326876162115</v>
      </c>
      <c r="DP164" s="51">
        <v>1473.1649830931628</v>
      </c>
      <c r="DQ164" s="51">
        <v>5156.6460084269447</v>
      </c>
      <c r="DR164" s="51">
        <v>679.47504270883064</v>
      </c>
      <c r="DS164" s="51">
        <v>0</v>
      </c>
      <c r="DT164" s="51">
        <v>0</v>
      </c>
      <c r="DU164" s="51">
        <v>2203.3256992801648</v>
      </c>
      <c r="DV164" s="51">
        <v>1027.3580717578791</v>
      </c>
      <c r="DW164" s="51">
        <v>3089.3259929483715</v>
      </c>
      <c r="DX164" s="51">
        <v>4721.004124371525</v>
      </c>
      <c r="DY164" s="51">
        <v>491.51645880124772</v>
      </c>
      <c r="DZ164" s="51">
        <v>3012.459478482886</v>
      </c>
      <c r="EA164" s="51">
        <v>43.743802287440147</v>
      </c>
      <c r="EB164" s="51">
        <v>515.47627043301941</v>
      </c>
      <c r="EC164" s="51">
        <v>2961.3400374717899</v>
      </c>
      <c r="ED164" s="51">
        <v>38.628964125997072</v>
      </c>
      <c r="EE164" s="51">
        <v>170.03284473742661</v>
      </c>
      <c r="EF164" s="51">
        <v>0</v>
      </c>
      <c r="EG164" s="51">
        <v>0</v>
      </c>
      <c r="EH164" s="51">
        <v>3198.8749267171343</v>
      </c>
      <c r="EI164" s="51">
        <v>53574.255403876181</v>
      </c>
      <c r="EJ164" s="51">
        <v>20603.899305356561</v>
      </c>
      <c r="EK164" s="51">
        <v>8012.0335125408246</v>
      </c>
      <c r="EL164" s="51">
        <v>17079.662459633611</v>
      </c>
      <c r="EM164" s="51">
        <v>339.96032842705318</v>
      </c>
      <c r="EN164" s="51">
        <v>355640.44902475376</v>
      </c>
      <c r="EO164" s="51">
        <v>177.59126226246894</v>
      </c>
      <c r="EP164" s="51">
        <v>0</v>
      </c>
      <c r="EQ164" s="51">
        <v>62.046984073506131</v>
      </c>
      <c r="ER164" s="51">
        <v>1020.2996342410675</v>
      </c>
      <c r="ES164" s="51">
        <v>6589.4887556426729</v>
      </c>
      <c r="ET164" s="51">
        <v>28.770801055723133</v>
      </c>
      <c r="EU164" s="51">
        <v>86.565574147707707</v>
      </c>
      <c r="EV164" s="51">
        <v>69377.773340513319</v>
      </c>
      <c r="EW164" s="51">
        <v>35483.289732792691</v>
      </c>
      <c r="EX164" s="51">
        <v>83548.407508278207</v>
      </c>
      <c r="EY164" s="51">
        <v>4901.5192572059268</v>
      </c>
      <c r="EZ164" s="51">
        <v>267.69301475067743</v>
      </c>
      <c r="FA164" s="51">
        <v>369.4605099451706</v>
      </c>
      <c r="FB164" s="51">
        <v>303.61407876558741</v>
      </c>
      <c r="FC164" s="51">
        <v>13638.550445067773</v>
      </c>
      <c r="FD164" s="51">
        <v>304.99912616295586</v>
      </c>
      <c r="FE164" s="51">
        <v>25.750350715497678</v>
      </c>
      <c r="FF164" s="51">
        <v>275102.24313087447</v>
      </c>
      <c r="FG164" s="51">
        <v>8213.2826036675797</v>
      </c>
      <c r="FH164" s="51">
        <v>0</v>
      </c>
      <c r="FI164" s="51">
        <v>85999.459299929629</v>
      </c>
      <c r="FJ164" s="51">
        <v>0</v>
      </c>
      <c r="FK164" s="58">
        <v>1188535.5051768478</v>
      </c>
      <c r="FL164" s="59">
        <v>8578336.0188213289</v>
      </c>
      <c r="FM164" s="62">
        <v>6220427.1759966686</v>
      </c>
      <c r="FN164" s="62">
        <v>2357908.8428246593</v>
      </c>
      <c r="FO164" s="59">
        <v>0</v>
      </c>
      <c r="FP164" s="62">
        <v>0</v>
      </c>
      <c r="FQ164" s="59">
        <v>0</v>
      </c>
      <c r="FR164" s="62">
        <v>0</v>
      </c>
      <c r="FS164" s="62">
        <v>2840666.1365175098</v>
      </c>
      <c r="FT164" s="59">
        <v>2840666.1365175098</v>
      </c>
      <c r="FU164" s="59">
        <v>12607537.660515686</v>
      </c>
      <c r="FW164" s="60">
        <f>+[1]Supply!FS164</f>
        <v>12607537.660515685</v>
      </c>
      <c r="FX164" s="61">
        <f t="shared" si="2"/>
        <v>0</v>
      </c>
    </row>
    <row r="165" spans="1:180" s="63" customFormat="1" ht="14.4" x14ac:dyDescent="0.3">
      <c r="A165" s="86" t="s">
        <v>190</v>
      </c>
      <c r="B165" s="43">
        <v>161</v>
      </c>
      <c r="C165" s="51">
        <v>0</v>
      </c>
      <c r="D165" s="51">
        <v>0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1">
        <v>0</v>
      </c>
      <c r="K165" s="51">
        <v>513.87009935709466</v>
      </c>
      <c r="L165" s="51">
        <v>0</v>
      </c>
      <c r="M165" s="51">
        <v>0</v>
      </c>
      <c r="N165" s="51">
        <v>740.74082043297415</v>
      </c>
      <c r="O165" s="51">
        <v>0</v>
      </c>
      <c r="P165" s="51">
        <v>0</v>
      </c>
      <c r="Q165" s="51">
        <v>0</v>
      </c>
      <c r="R165" s="51">
        <v>0</v>
      </c>
      <c r="S165" s="51">
        <v>138.79406555767036</v>
      </c>
      <c r="T165" s="51">
        <v>0</v>
      </c>
      <c r="U165" s="51">
        <v>1398.7221202089941</v>
      </c>
      <c r="V165" s="51">
        <v>123.72094135859584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1">
        <v>309.58262695675279</v>
      </c>
      <c r="AD165" s="51">
        <v>0</v>
      </c>
      <c r="AE165" s="51">
        <v>0</v>
      </c>
      <c r="AF165" s="51">
        <v>0</v>
      </c>
      <c r="AG165" s="51">
        <v>1997.3188552509921</v>
      </c>
      <c r="AH165" s="51">
        <v>83.937450649653641</v>
      </c>
      <c r="AI165" s="51">
        <v>960.22246146427017</v>
      </c>
      <c r="AJ165" s="51">
        <v>0</v>
      </c>
      <c r="AK165" s="51">
        <v>0</v>
      </c>
      <c r="AL165" s="51">
        <v>2508.3337054003705</v>
      </c>
      <c r="AM165" s="51">
        <v>1678.7331032055467</v>
      </c>
      <c r="AN165" s="51">
        <v>0</v>
      </c>
      <c r="AO165" s="51">
        <v>0</v>
      </c>
      <c r="AP165" s="51">
        <v>195.59222516892734</v>
      </c>
      <c r="AQ165" s="51">
        <v>0</v>
      </c>
      <c r="AR165" s="51">
        <v>1.3120899335162917</v>
      </c>
      <c r="AS165" s="51">
        <v>0</v>
      </c>
      <c r="AT165" s="51">
        <v>128.66845796576106</v>
      </c>
      <c r="AU165" s="51">
        <v>1.1794421359047804</v>
      </c>
      <c r="AV165" s="51">
        <v>1869.5864742335139</v>
      </c>
      <c r="AW165" s="51">
        <v>0</v>
      </c>
      <c r="AX165" s="51">
        <v>0</v>
      </c>
      <c r="AY165" s="51">
        <v>755.28857963751386</v>
      </c>
      <c r="AZ165" s="51">
        <v>161.57764441781265</v>
      </c>
      <c r="BA165" s="51">
        <v>67.359981855802147</v>
      </c>
      <c r="BB165" s="51">
        <v>163.80833236506453</v>
      </c>
      <c r="BC165" s="51">
        <v>674.59689639887597</v>
      </c>
      <c r="BD165" s="51">
        <v>196.54988361009788</v>
      </c>
      <c r="BE165" s="51">
        <v>0</v>
      </c>
      <c r="BF165" s="51">
        <v>754.49784602235525</v>
      </c>
      <c r="BG165" s="51">
        <v>4768.6383157216023</v>
      </c>
      <c r="BH165" s="51">
        <v>476.72615700606354</v>
      </c>
      <c r="BI165" s="51">
        <v>0</v>
      </c>
      <c r="BJ165" s="51">
        <v>281.19820763968823</v>
      </c>
      <c r="BK165" s="51">
        <v>0</v>
      </c>
      <c r="BL165" s="51">
        <v>1271.1579771705276</v>
      </c>
      <c r="BM165" s="51">
        <v>1523.9094622315204</v>
      </c>
      <c r="BN165" s="51">
        <v>3.1064151768266037</v>
      </c>
      <c r="BO165" s="51">
        <v>0</v>
      </c>
      <c r="BP165" s="51">
        <v>0</v>
      </c>
      <c r="BQ165" s="51">
        <v>262.25806918661976</v>
      </c>
      <c r="BR165" s="51">
        <v>1437.5045332004154</v>
      </c>
      <c r="BS165" s="51">
        <v>635.14456750935642</v>
      </c>
      <c r="BT165" s="51">
        <v>0</v>
      </c>
      <c r="BU165" s="51">
        <v>125.56704049526122</v>
      </c>
      <c r="BV165" s="51">
        <v>514.32845779606089</v>
      </c>
      <c r="BW165" s="51">
        <v>152.52860040400722</v>
      </c>
      <c r="BX165" s="51">
        <v>655.26454708319204</v>
      </c>
      <c r="BY165" s="51">
        <v>64.38793258491755</v>
      </c>
      <c r="BZ165" s="51">
        <v>151.50093578892498</v>
      </c>
      <c r="CA165" s="51">
        <v>13857.960913315095</v>
      </c>
      <c r="CB165" s="51">
        <v>0</v>
      </c>
      <c r="CC165" s="51">
        <v>124.1393304745955</v>
      </c>
      <c r="CD165" s="51">
        <v>0</v>
      </c>
      <c r="CE165" s="51">
        <v>0</v>
      </c>
      <c r="CF165" s="51">
        <v>0</v>
      </c>
      <c r="CG165" s="51">
        <v>1325.5534672758768</v>
      </c>
      <c r="CH165" s="51">
        <v>0</v>
      </c>
      <c r="CI165" s="51">
        <v>0</v>
      </c>
      <c r="CJ165" s="51">
        <v>0</v>
      </c>
      <c r="CK165" s="51">
        <v>0</v>
      </c>
      <c r="CL165" s="51">
        <v>22.459418307866247</v>
      </c>
      <c r="CM165" s="51">
        <v>3791.0554970280091</v>
      </c>
      <c r="CN165" s="51">
        <v>13.275350952365082</v>
      </c>
      <c r="CO165" s="51">
        <v>19.021011614899969</v>
      </c>
      <c r="CP165" s="51">
        <v>0</v>
      </c>
      <c r="CQ165" s="51">
        <v>2.0960603835185285</v>
      </c>
      <c r="CR165" s="51">
        <v>45.540907131005987</v>
      </c>
      <c r="CS165" s="51">
        <v>9572.2386669555435</v>
      </c>
      <c r="CT165" s="51">
        <v>0</v>
      </c>
      <c r="CU165" s="51">
        <v>5.4354661445989496</v>
      </c>
      <c r="CV165" s="51">
        <v>0</v>
      </c>
      <c r="CW165" s="51">
        <v>270.11954432206068</v>
      </c>
      <c r="CX165" s="51">
        <v>0</v>
      </c>
      <c r="CY165" s="51">
        <v>0</v>
      </c>
      <c r="CZ165" s="51">
        <v>0</v>
      </c>
      <c r="DA165" s="51">
        <v>0</v>
      </c>
      <c r="DB165" s="51">
        <v>75.667806120405771</v>
      </c>
      <c r="DC165" s="51">
        <v>0</v>
      </c>
      <c r="DD165" s="51">
        <v>1402.6267256286383</v>
      </c>
      <c r="DE165" s="51">
        <v>6767.8720717819106</v>
      </c>
      <c r="DF165" s="51">
        <v>0</v>
      </c>
      <c r="DG165" s="51">
        <v>2210.6462839565093</v>
      </c>
      <c r="DH165" s="51">
        <v>2531.8238992428346</v>
      </c>
      <c r="DI165" s="51">
        <v>655.4673195889701</v>
      </c>
      <c r="DJ165" s="51">
        <v>661.70097952579533</v>
      </c>
      <c r="DK165" s="51">
        <v>0</v>
      </c>
      <c r="DL165" s="51">
        <v>17147.168071308068</v>
      </c>
      <c r="DM165" s="51">
        <v>0</v>
      </c>
      <c r="DN165" s="51">
        <v>0</v>
      </c>
      <c r="DO165" s="51">
        <v>1224.0490386027307</v>
      </c>
      <c r="DP165" s="51">
        <v>897.83815796684667</v>
      </c>
      <c r="DQ165" s="51">
        <v>0</v>
      </c>
      <c r="DR165" s="51">
        <v>263.01085079594873</v>
      </c>
      <c r="DS165" s="51">
        <v>0</v>
      </c>
      <c r="DT165" s="51">
        <v>0</v>
      </c>
      <c r="DU165" s="51">
        <v>4814.9821298137467</v>
      </c>
      <c r="DV165" s="51">
        <v>0</v>
      </c>
      <c r="DW165" s="51">
        <v>1752.1127227165721</v>
      </c>
      <c r="DX165" s="51">
        <v>490.18669449630397</v>
      </c>
      <c r="DY165" s="51">
        <v>410.19756159939527</v>
      </c>
      <c r="DZ165" s="51">
        <v>408.31865610490655</v>
      </c>
      <c r="EA165" s="51">
        <v>56.541746488855395</v>
      </c>
      <c r="EB165" s="51">
        <v>0</v>
      </c>
      <c r="EC165" s="51">
        <v>924.94479762766309</v>
      </c>
      <c r="ED165" s="51">
        <v>0</v>
      </c>
      <c r="EE165" s="51">
        <v>9805.0891091364392</v>
      </c>
      <c r="EF165" s="51">
        <v>50854.416019959346</v>
      </c>
      <c r="EG165" s="51">
        <v>7130.1362266161841</v>
      </c>
      <c r="EH165" s="51">
        <v>758.43208011808224</v>
      </c>
      <c r="EI165" s="51">
        <v>56620.274907504943</v>
      </c>
      <c r="EJ165" s="51">
        <v>8540.0807864099115</v>
      </c>
      <c r="EK165" s="51">
        <v>0</v>
      </c>
      <c r="EL165" s="51">
        <v>2932.8699234822566</v>
      </c>
      <c r="EM165" s="51">
        <v>2786.318990249466</v>
      </c>
      <c r="EN165" s="51">
        <v>9559.1206546882295</v>
      </c>
      <c r="EO165" s="51">
        <v>0</v>
      </c>
      <c r="EP165" s="51">
        <v>0</v>
      </c>
      <c r="EQ165" s="51">
        <v>11631.310818155991</v>
      </c>
      <c r="ER165" s="51">
        <v>73.641001691940261</v>
      </c>
      <c r="ES165" s="51">
        <v>61.911732317187329</v>
      </c>
      <c r="ET165" s="51">
        <v>0</v>
      </c>
      <c r="EU165" s="51">
        <v>0</v>
      </c>
      <c r="EV165" s="51">
        <v>392.89282771024244</v>
      </c>
      <c r="EW165" s="51">
        <v>58885.417556317152</v>
      </c>
      <c r="EX165" s="51">
        <v>8395.5489072862074</v>
      </c>
      <c r="EY165" s="51">
        <v>6718.7317070369045</v>
      </c>
      <c r="EZ165" s="51">
        <v>169.84939065859476</v>
      </c>
      <c r="FA165" s="51">
        <v>28.690023962876509</v>
      </c>
      <c r="FB165" s="51">
        <v>61.446685678107244</v>
      </c>
      <c r="FC165" s="51">
        <v>1529.6674750414998</v>
      </c>
      <c r="FD165" s="51">
        <v>3.3104357119953782</v>
      </c>
      <c r="FE165" s="51">
        <v>366.11388374663909</v>
      </c>
      <c r="FF165" s="51">
        <v>2057.606955724536</v>
      </c>
      <c r="FG165" s="51">
        <v>8581.9181907603761</v>
      </c>
      <c r="FH165" s="51">
        <v>0</v>
      </c>
      <c r="FI165" s="51">
        <v>24.172573059283888</v>
      </c>
      <c r="FJ165" s="51">
        <v>0</v>
      </c>
      <c r="FK165" s="58">
        <v>347460.23533287895</v>
      </c>
      <c r="FL165" s="59">
        <v>6514150.8889213214</v>
      </c>
      <c r="FM165" s="62">
        <v>1371089.8096948117</v>
      </c>
      <c r="FN165" s="62">
        <v>5143061.0792265097</v>
      </c>
      <c r="FO165" s="59">
        <v>0</v>
      </c>
      <c r="FP165" s="62">
        <v>0</v>
      </c>
      <c r="FQ165" s="59">
        <v>0</v>
      </c>
      <c r="FR165" s="62">
        <v>0</v>
      </c>
      <c r="FS165" s="62">
        <v>0</v>
      </c>
      <c r="FT165" s="59">
        <v>0</v>
      </c>
      <c r="FU165" s="59">
        <v>6861611.1242542006</v>
      </c>
      <c r="FW165" s="60">
        <f>+[1]Supply!FS165</f>
        <v>6861611.1242542006</v>
      </c>
      <c r="FX165" s="61">
        <f t="shared" si="2"/>
        <v>0</v>
      </c>
    </row>
    <row r="166" spans="1:180" s="63" customFormat="1" ht="14.4" x14ac:dyDescent="0.3">
      <c r="A166" s="86" t="s">
        <v>191</v>
      </c>
      <c r="B166" s="43">
        <v>162</v>
      </c>
      <c r="C166" s="51">
        <v>40682.556676842054</v>
      </c>
      <c r="D166" s="51">
        <v>696.80443032353355</v>
      </c>
      <c r="E166" s="51">
        <v>1754.7170453186154</v>
      </c>
      <c r="F166" s="51">
        <v>0</v>
      </c>
      <c r="G166" s="51">
        <v>1090.4769613271615</v>
      </c>
      <c r="H166" s="51">
        <v>25441.014943583017</v>
      </c>
      <c r="I166" s="51">
        <v>78.517723538712019</v>
      </c>
      <c r="J166" s="51">
        <v>1152.0343480892698</v>
      </c>
      <c r="K166" s="51">
        <v>2180.5200518344568</v>
      </c>
      <c r="L166" s="51">
        <v>0</v>
      </c>
      <c r="M166" s="51">
        <v>430.14336038189765</v>
      </c>
      <c r="N166" s="51">
        <v>5512.0144995881619</v>
      </c>
      <c r="O166" s="51">
        <v>4269.5425207761073</v>
      </c>
      <c r="P166" s="51">
        <v>2019.7075641417662</v>
      </c>
      <c r="Q166" s="51">
        <v>1079.6508568069839</v>
      </c>
      <c r="R166" s="51">
        <v>212.51182789158335</v>
      </c>
      <c r="S166" s="51">
        <v>3842.1738167555263</v>
      </c>
      <c r="T166" s="51">
        <v>2289.2306332860499</v>
      </c>
      <c r="U166" s="51">
        <v>292.33312815143404</v>
      </c>
      <c r="V166" s="51">
        <v>7893.9839887716471</v>
      </c>
      <c r="W166" s="51">
        <v>0</v>
      </c>
      <c r="X166" s="51">
        <v>167.7250285601643</v>
      </c>
      <c r="Y166" s="51">
        <v>810.92693959872861</v>
      </c>
      <c r="Z166" s="51">
        <v>881.41062417465457</v>
      </c>
      <c r="AA166" s="51">
        <v>138.72693640299738</v>
      </c>
      <c r="AB166" s="51">
        <v>6931.9008150901791</v>
      </c>
      <c r="AC166" s="51">
        <v>2323.030210952606</v>
      </c>
      <c r="AD166" s="51">
        <v>24.491319225562005</v>
      </c>
      <c r="AE166" s="51">
        <v>0</v>
      </c>
      <c r="AF166" s="51">
        <v>0</v>
      </c>
      <c r="AG166" s="51">
        <v>279.3201854113824</v>
      </c>
      <c r="AH166" s="51">
        <v>1193.9395491329465</v>
      </c>
      <c r="AI166" s="51">
        <v>109.48941460027574</v>
      </c>
      <c r="AJ166" s="51">
        <v>0</v>
      </c>
      <c r="AK166" s="51">
        <v>1820.2009171053658</v>
      </c>
      <c r="AL166" s="51">
        <v>6487.513145142696</v>
      </c>
      <c r="AM166" s="51">
        <v>4774.4017251010673</v>
      </c>
      <c r="AN166" s="51">
        <v>369.51569687628245</v>
      </c>
      <c r="AO166" s="51">
        <v>177.33106643013667</v>
      </c>
      <c r="AP166" s="51">
        <v>1485.4673351859319</v>
      </c>
      <c r="AQ166" s="51">
        <v>718.78611550302833</v>
      </c>
      <c r="AR166" s="51">
        <v>1295.2900138841076</v>
      </c>
      <c r="AS166" s="51">
        <v>464.16980301228233</v>
      </c>
      <c r="AT166" s="51">
        <v>120.68734841771953</v>
      </c>
      <c r="AU166" s="51">
        <v>933.76481171811372</v>
      </c>
      <c r="AV166" s="51">
        <v>4080.9906300642906</v>
      </c>
      <c r="AW166" s="51">
        <v>515.13091656390839</v>
      </c>
      <c r="AX166" s="51">
        <v>153.54477250552659</v>
      </c>
      <c r="AY166" s="51">
        <v>1455.212023969262</v>
      </c>
      <c r="AZ166" s="51">
        <v>374.36034360117492</v>
      </c>
      <c r="BA166" s="51">
        <v>2091.6131573716852</v>
      </c>
      <c r="BB166" s="51">
        <v>1709.9404771609393</v>
      </c>
      <c r="BC166" s="51">
        <v>11880.79897683966</v>
      </c>
      <c r="BD166" s="51">
        <v>11069.651639396694</v>
      </c>
      <c r="BE166" s="51">
        <v>5498.2177212851511</v>
      </c>
      <c r="BF166" s="51">
        <v>6530.4154684554878</v>
      </c>
      <c r="BG166" s="51">
        <v>10200.456240484074</v>
      </c>
      <c r="BH166" s="51">
        <v>3492.4746048999527</v>
      </c>
      <c r="BI166" s="51">
        <v>112.78285995942267</v>
      </c>
      <c r="BJ166" s="51">
        <v>3163.4838997393081</v>
      </c>
      <c r="BK166" s="51">
        <v>852.4265050466397</v>
      </c>
      <c r="BL166" s="51">
        <v>1190.4951193928027</v>
      </c>
      <c r="BM166" s="51">
        <v>286.6017210603996</v>
      </c>
      <c r="BN166" s="51">
        <v>4068.8445844149137</v>
      </c>
      <c r="BO166" s="51">
        <v>1455.6788674518007</v>
      </c>
      <c r="BP166" s="51">
        <v>3849.9130845316799</v>
      </c>
      <c r="BQ166" s="51">
        <v>1508.7944795926321</v>
      </c>
      <c r="BR166" s="51">
        <v>991.29742397929886</v>
      </c>
      <c r="BS166" s="51">
        <v>12283.101779503922</v>
      </c>
      <c r="BT166" s="51">
        <v>396.21721092865789</v>
      </c>
      <c r="BU166" s="51">
        <v>6854.3096638794013</v>
      </c>
      <c r="BV166" s="51">
        <v>4333.1530153626209</v>
      </c>
      <c r="BW166" s="51">
        <v>3725.5096210961547</v>
      </c>
      <c r="BX166" s="51">
        <v>1422.3190541690594</v>
      </c>
      <c r="BY166" s="51">
        <v>2683.2316841439515</v>
      </c>
      <c r="BZ166" s="51">
        <v>28297.706686829701</v>
      </c>
      <c r="CA166" s="51">
        <v>6177.8859921648864</v>
      </c>
      <c r="CB166" s="51">
        <v>57612.593945008077</v>
      </c>
      <c r="CC166" s="51">
        <v>597.72089802087748</v>
      </c>
      <c r="CD166" s="51">
        <v>641.81312100515765</v>
      </c>
      <c r="CE166" s="51">
        <v>1432.6774409115344</v>
      </c>
      <c r="CF166" s="51">
        <v>1209.957439335938</v>
      </c>
      <c r="CG166" s="51">
        <v>810.96317486912585</v>
      </c>
      <c r="CH166" s="51">
        <v>78.983863271859178</v>
      </c>
      <c r="CI166" s="51">
        <v>189.86866723372623</v>
      </c>
      <c r="CJ166" s="51">
        <v>2374.2555213684896</v>
      </c>
      <c r="CK166" s="51">
        <v>3191.6073599204201</v>
      </c>
      <c r="CL166" s="51">
        <v>1580.7723059618095</v>
      </c>
      <c r="CM166" s="51">
        <v>640.325422469827</v>
      </c>
      <c r="CN166" s="51">
        <v>820.48399793259068</v>
      </c>
      <c r="CO166" s="51">
        <v>304.0455131678961</v>
      </c>
      <c r="CP166" s="51">
        <v>476.51015656391962</v>
      </c>
      <c r="CQ166" s="51">
        <v>85.518304352185936</v>
      </c>
      <c r="CR166" s="51">
        <v>8141.7937893218541</v>
      </c>
      <c r="CS166" s="51">
        <v>3584.031631443379</v>
      </c>
      <c r="CT166" s="51">
        <v>64.677216319463724</v>
      </c>
      <c r="CU166" s="51">
        <v>2470.9648956705223</v>
      </c>
      <c r="CV166" s="51">
        <v>11418.222286245655</v>
      </c>
      <c r="CW166" s="51">
        <v>4599.15617458618</v>
      </c>
      <c r="CX166" s="51">
        <v>0</v>
      </c>
      <c r="CY166" s="51">
        <v>314.13476759971695</v>
      </c>
      <c r="CZ166" s="51">
        <v>534.27425240384343</v>
      </c>
      <c r="DA166" s="51">
        <v>1890.6572110456548</v>
      </c>
      <c r="DB166" s="51">
        <v>2921.7034049737958</v>
      </c>
      <c r="DC166" s="51">
        <v>219.47173967912383</v>
      </c>
      <c r="DD166" s="51">
        <v>19808.927044316821</v>
      </c>
      <c r="DE166" s="51">
        <v>12551.071529755762</v>
      </c>
      <c r="DF166" s="51">
        <v>628.78959173653379</v>
      </c>
      <c r="DG166" s="51">
        <v>13845.58433831104</v>
      </c>
      <c r="DH166" s="51">
        <v>4043.6692251307045</v>
      </c>
      <c r="DI166" s="51">
        <v>8080.7698967601264</v>
      </c>
      <c r="DJ166" s="51">
        <v>6560.7790778803555</v>
      </c>
      <c r="DK166" s="51">
        <v>3224.7336759668083</v>
      </c>
      <c r="DL166" s="51">
        <v>347130.19712362625</v>
      </c>
      <c r="DM166" s="51">
        <v>271.95555447389603</v>
      </c>
      <c r="DN166" s="51">
        <v>362.44364658048659</v>
      </c>
      <c r="DO166" s="51">
        <v>8817.0378197121536</v>
      </c>
      <c r="DP166" s="51">
        <v>5252.6712751642917</v>
      </c>
      <c r="DQ166" s="51">
        <v>229.8294036857877</v>
      </c>
      <c r="DR166" s="51">
        <v>3246.7869974599789</v>
      </c>
      <c r="DS166" s="51">
        <v>0</v>
      </c>
      <c r="DT166" s="51">
        <v>0</v>
      </c>
      <c r="DU166" s="51">
        <v>10089.376340613086</v>
      </c>
      <c r="DV166" s="51">
        <v>5213.8302988007963</v>
      </c>
      <c r="DW166" s="51">
        <v>28496.36714841731</v>
      </c>
      <c r="DX166" s="51">
        <v>259762.40546711595</v>
      </c>
      <c r="DY166" s="51">
        <v>8234.7482194256281</v>
      </c>
      <c r="DZ166" s="51">
        <v>1793.5502550281371</v>
      </c>
      <c r="EA166" s="51">
        <v>2159.8942570432564</v>
      </c>
      <c r="EB166" s="51">
        <v>16681.597844512198</v>
      </c>
      <c r="EC166" s="51">
        <v>10924.708608940626</v>
      </c>
      <c r="ED166" s="51">
        <v>1697.9249327303203</v>
      </c>
      <c r="EE166" s="51">
        <v>18986.582559482798</v>
      </c>
      <c r="EF166" s="51">
        <v>508.14670447895088</v>
      </c>
      <c r="EG166" s="51">
        <v>0</v>
      </c>
      <c r="EH166" s="51">
        <v>482.49894484614333</v>
      </c>
      <c r="EI166" s="51">
        <v>41557.913601258624</v>
      </c>
      <c r="EJ166" s="51">
        <v>2063.0634081529261</v>
      </c>
      <c r="EK166" s="51">
        <v>7544.9971504037158</v>
      </c>
      <c r="EL166" s="51">
        <v>24471.974079001546</v>
      </c>
      <c r="EM166" s="51">
        <v>8611.2755693186245</v>
      </c>
      <c r="EN166" s="51">
        <v>20020.052911176266</v>
      </c>
      <c r="EO166" s="51">
        <v>4078.6907241644458</v>
      </c>
      <c r="EP166" s="51">
        <v>407.78959512572317</v>
      </c>
      <c r="EQ166" s="51">
        <v>1167.2986938221029</v>
      </c>
      <c r="ER166" s="51">
        <v>2476.2525945722264</v>
      </c>
      <c r="ES166" s="51">
        <v>727.34042945486192</v>
      </c>
      <c r="ET166" s="51">
        <v>922.17648914251299</v>
      </c>
      <c r="EU166" s="51">
        <v>896.96424321369761</v>
      </c>
      <c r="EV166" s="51">
        <v>4507.40516920558</v>
      </c>
      <c r="EW166" s="51">
        <v>209297.88608023402</v>
      </c>
      <c r="EX166" s="51">
        <v>67428.240680464165</v>
      </c>
      <c r="EY166" s="51">
        <v>25088.990663311426</v>
      </c>
      <c r="EZ166" s="51">
        <v>35900.38202348187</v>
      </c>
      <c r="FA166" s="51">
        <v>3393.6523313058551</v>
      </c>
      <c r="FB166" s="51">
        <v>5850.4370360132207</v>
      </c>
      <c r="FC166" s="51">
        <v>1721.705357942971</v>
      </c>
      <c r="FD166" s="51">
        <v>1719.1912655891249</v>
      </c>
      <c r="FE166" s="51">
        <v>210.27422335555951</v>
      </c>
      <c r="FF166" s="51">
        <v>12233.671411681158</v>
      </c>
      <c r="FG166" s="51">
        <v>17681.948902952514</v>
      </c>
      <c r="FH166" s="51">
        <v>9641.6575098664362</v>
      </c>
      <c r="FI166" s="51">
        <v>10130.644098407698</v>
      </c>
      <c r="FJ166" s="51">
        <v>0</v>
      </c>
      <c r="FK166" s="58">
        <v>1702178.5221300765</v>
      </c>
      <c r="FL166" s="59">
        <v>5886783.0537818531</v>
      </c>
      <c r="FM166" s="62">
        <v>5886783.0537818531</v>
      </c>
      <c r="FN166" s="62">
        <v>0</v>
      </c>
      <c r="FO166" s="59">
        <v>0</v>
      </c>
      <c r="FP166" s="62">
        <v>0</v>
      </c>
      <c r="FQ166" s="59">
        <v>0</v>
      </c>
      <c r="FR166" s="62">
        <v>0</v>
      </c>
      <c r="FS166" s="62">
        <v>0</v>
      </c>
      <c r="FT166" s="59">
        <v>0</v>
      </c>
      <c r="FU166" s="59">
        <v>7588961.5759119298</v>
      </c>
      <c r="FW166" s="60">
        <f>+[1]Supply!FS166</f>
        <v>7588961.5759119298</v>
      </c>
      <c r="FX166" s="61">
        <f t="shared" si="2"/>
        <v>0</v>
      </c>
    </row>
    <row r="167" spans="1:180" s="63" customFormat="1" ht="14.4" x14ac:dyDescent="0.3">
      <c r="A167" s="86" t="s">
        <v>192</v>
      </c>
      <c r="B167" s="43">
        <v>163</v>
      </c>
      <c r="C167" s="51">
        <v>0</v>
      </c>
      <c r="D167" s="51">
        <v>0</v>
      </c>
      <c r="E167" s="51">
        <v>1015.1252510236501</v>
      </c>
      <c r="F167" s="51">
        <v>0</v>
      </c>
      <c r="G167" s="51">
        <v>0</v>
      </c>
      <c r="H167" s="51">
        <v>1637.5056102825454</v>
      </c>
      <c r="I167" s="51">
        <v>0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1">
        <v>0</v>
      </c>
      <c r="T167" s="51">
        <v>288.55889846482484</v>
      </c>
      <c r="U167" s="51">
        <v>0</v>
      </c>
      <c r="V167" s="51">
        <v>164.96175636397027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891.30718601021306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1640.1214235197917</v>
      </c>
      <c r="AI167" s="51">
        <v>0</v>
      </c>
      <c r="AJ167" s="51">
        <v>0</v>
      </c>
      <c r="AK167" s="51">
        <v>0</v>
      </c>
      <c r="AL167" s="51">
        <v>1353.2895355873945</v>
      </c>
      <c r="AM167" s="51">
        <v>8.5533231294119183</v>
      </c>
      <c r="AN167" s="51">
        <v>0</v>
      </c>
      <c r="AO167" s="51">
        <v>0</v>
      </c>
      <c r="AP167" s="51">
        <v>361.48128052977347</v>
      </c>
      <c r="AQ167" s="51">
        <v>0</v>
      </c>
      <c r="AR167" s="51">
        <v>1014.3312684426024</v>
      </c>
      <c r="AS167" s="51">
        <v>0</v>
      </c>
      <c r="AT167" s="51">
        <v>0</v>
      </c>
      <c r="AU167" s="51">
        <v>68.35446262384427</v>
      </c>
      <c r="AV167" s="51">
        <v>0</v>
      </c>
      <c r="AW167" s="51">
        <v>0</v>
      </c>
      <c r="AX167" s="51">
        <v>0</v>
      </c>
      <c r="AY167" s="51">
        <v>0</v>
      </c>
      <c r="AZ167" s="51">
        <v>0</v>
      </c>
      <c r="BA167" s="51">
        <v>0</v>
      </c>
      <c r="BB167" s="51">
        <v>0</v>
      </c>
      <c r="BC167" s="51">
        <v>1227.1683002303387</v>
      </c>
      <c r="BD167" s="51">
        <v>6.8797638102441079</v>
      </c>
      <c r="BE167" s="51">
        <v>1420.4620686218345</v>
      </c>
      <c r="BF167" s="51">
        <v>801.37480858619415</v>
      </c>
      <c r="BG167" s="51">
        <v>935.3737838220801</v>
      </c>
      <c r="BH167" s="51">
        <v>1100.3489328730129</v>
      </c>
      <c r="BI167" s="51">
        <v>0</v>
      </c>
      <c r="BJ167" s="51">
        <v>1195.0964462614904</v>
      </c>
      <c r="BK167" s="51">
        <v>0</v>
      </c>
      <c r="BL167" s="51">
        <v>361.28479224716818</v>
      </c>
      <c r="BM167" s="51">
        <v>0</v>
      </c>
      <c r="BN167" s="51">
        <v>21.224795439831315</v>
      </c>
      <c r="BO167" s="51">
        <v>0</v>
      </c>
      <c r="BP167" s="51">
        <v>1749.0369683684473</v>
      </c>
      <c r="BQ167" s="51">
        <v>0</v>
      </c>
      <c r="BR167" s="51">
        <v>70.550482538781537</v>
      </c>
      <c r="BS167" s="51">
        <v>266.74469472590846</v>
      </c>
      <c r="BT167" s="51">
        <v>0</v>
      </c>
      <c r="BU167" s="51">
        <v>127.89837556661332</v>
      </c>
      <c r="BV167" s="51">
        <v>281.3679897087905</v>
      </c>
      <c r="BW167" s="51">
        <v>1412.4504313877076</v>
      </c>
      <c r="BX167" s="51">
        <v>47.887792886554216</v>
      </c>
      <c r="BY167" s="51">
        <v>0</v>
      </c>
      <c r="BZ167" s="51">
        <v>2471.6092896850446</v>
      </c>
      <c r="CA167" s="51">
        <v>542.99860390866309</v>
      </c>
      <c r="CB167" s="51">
        <v>0</v>
      </c>
      <c r="CC167" s="51">
        <v>0</v>
      </c>
      <c r="CD167" s="51">
        <v>0</v>
      </c>
      <c r="CE167" s="51">
        <v>0</v>
      </c>
      <c r="CF167" s="51">
        <v>0</v>
      </c>
      <c r="CG167" s="51">
        <v>368.35289905756787</v>
      </c>
      <c r="CH167" s="51">
        <v>0</v>
      </c>
      <c r="CI167" s="51">
        <v>0</v>
      </c>
      <c r="CJ167" s="51">
        <v>0</v>
      </c>
      <c r="CK167" s="51">
        <v>0</v>
      </c>
      <c r="CL167" s="51">
        <v>10.555798065797491</v>
      </c>
      <c r="CM167" s="51">
        <v>0</v>
      </c>
      <c r="CN167" s="51">
        <v>569.10165213650782</v>
      </c>
      <c r="CO167" s="51">
        <v>36.190647299044834</v>
      </c>
      <c r="CP167" s="51">
        <v>0</v>
      </c>
      <c r="CQ167" s="51">
        <v>0</v>
      </c>
      <c r="CR167" s="51">
        <v>190.74385501281867</v>
      </c>
      <c r="CS167" s="51">
        <v>183.98498260054831</v>
      </c>
      <c r="CT167" s="51">
        <v>0</v>
      </c>
      <c r="CU167" s="51">
        <v>0</v>
      </c>
      <c r="CV167" s="51">
        <v>0</v>
      </c>
      <c r="CW167" s="51">
        <v>0</v>
      </c>
      <c r="CX167" s="51">
        <v>0</v>
      </c>
      <c r="CY167" s="51">
        <v>1.8745446744270904</v>
      </c>
      <c r="CZ167" s="51">
        <v>0</v>
      </c>
      <c r="DA167" s="51">
        <v>0</v>
      </c>
      <c r="DB167" s="51">
        <v>44.043336559729376</v>
      </c>
      <c r="DC167" s="51">
        <v>0</v>
      </c>
      <c r="DD167" s="51">
        <v>544.39191811415242</v>
      </c>
      <c r="DE167" s="51">
        <v>1623.9541561831629</v>
      </c>
      <c r="DF167" s="51">
        <v>0</v>
      </c>
      <c r="DG167" s="51">
        <v>166.23991762154981</v>
      </c>
      <c r="DH167" s="51">
        <v>25.375467567846293</v>
      </c>
      <c r="DI167" s="51">
        <v>331.81114676619882</v>
      </c>
      <c r="DJ167" s="51">
        <v>80.211256846824355</v>
      </c>
      <c r="DK167" s="51">
        <v>266.7872564206495</v>
      </c>
      <c r="DL167" s="51">
        <v>9439.6030998073784</v>
      </c>
      <c r="DM167" s="51">
        <v>0</v>
      </c>
      <c r="DN167" s="51">
        <v>0</v>
      </c>
      <c r="DO167" s="51">
        <v>778.61850129024424</v>
      </c>
      <c r="DP167" s="51">
        <v>214.44687099022903</v>
      </c>
      <c r="DQ167" s="51">
        <v>536.87618543924373</v>
      </c>
      <c r="DR167" s="51">
        <v>21.949145914335709</v>
      </c>
      <c r="DS167" s="51">
        <v>0</v>
      </c>
      <c r="DT167" s="51">
        <v>0</v>
      </c>
      <c r="DU167" s="51">
        <v>22353.874111361747</v>
      </c>
      <c r="DV167" s="51">
        <v>0</v>
      </c>
      <c r="DW167" s="51">
        <v>143469.73039971417</v>
      </c>
      <c r="DX167" s="51">
        <v>15510.977969795233</v>
      </c>
      <c r="DY167" s="51">
        <v>439.55988975958894</v>
      </c>
      <c r="DZ167" s="51">
        <v>21.715813130653149</v>
      </c>
      <c r="EA167" s="51">
        <v>1965.6917340363548</v>
      </c>
      <c r="EB167" s="51">
        <v>0</v>
      </c>
      <c r="EC167" s="51">
        <v>2477.1612914796588</v>
      </c>
      <c r="ED167" s="51">
        <v>0</v>
      </c>
      <c r="EE167" s="51">
        <v>1095.2287278018107</v>
      </c>
      <c r="EF167" s="51">
        <v>0</v>
      </c>
      <c r="EG167" s="51">
        <v>0</v>
      </c>
      <c r="EH167" s="51">
        <v>0</v>
      </c>
      <c r="EI167" s="51">
        <v>16542.573659869009</v>
      </c>
      <c r="EJ167" s="51">
        <v>1398.6347425950926</v>
      </c>
      <c r="EK167" s="51">
        <v>0</v>
      </c>
      <c r="EL167" s="51">
        <v>740.69306057254926</v>
      </c>
      <c r="EM167" s="51">
        <v>28057.710964065387</v>
      </c>
      <c r="EN167" s="51">
        <v>590754.45454895555</v>
      </c>
      <c r="EO167" s="51">
        <v>2221.1663041588508</v>
      </c>
      <c r="EP167" s="51">
        <v>242.73199930459606</v>
      </c>
      <c r="EQ167" s="51">
        <v>1347.9017320355208</v>
      </c>
      <c r="ER167" s="51">
        <v>31.001375468132078</v>
      </c>
      <c r="ES167" s="51">
        <v>4194.3440476165779</v>
      </c>
      <c r="ET167" s="51">
        <v>7118.901333690007</v>
      </c>
      <c r="EU167" s="51">
        <v>660.07941977571977</v>
      </c>
      <c r="EV167" s="51">
        <v>282.31236560152934</v>
      </c>
      <c r="EW167" s="51">
        <v>11277.128710944315</v>
      </c>
      <c r="EX167" s="51">
        <v>3934.2395875932962</v>
      </c>
      <c r="EY167" s="51">
        <v>3975.870417718148</v>
      </c>
      <c r="EZ167" s="51">
        <v>18780.791616790648</v>
      </c>
      <c r="FA167" s="51">
        <v>2677.7303217179756</v>
      </c>
      <c r="FB167" s="51">
        <v>0</v>
      </c>
      <c r="FC167" s="51">
        <v>269.13208005804472</v>
      </c>
      <c r="FD167" s="51">
        <v>0</v>
      </c>
      <c r="FE167" s="51">
        <v>0</v>
      </c>
      <c r="FF167" s="51">
        <v>914.96135122125531</v>
      </c>
      <c r="FG167" s="51">
        <v>693.79118887568143</v>
      </c>
      <c r="FH167" s="51">
        <v>233.44722152867914</v>
      </c>
      <c r="FI167" s="51">
        <v>150237.98830789494</v>
      </c>
      <c r="FJ167" s="51">
        <v>0</v>
      </c>
      <c r="FK167" s="58">
        <v>1071839.987250146</v>
      </c>
      <c r="FL167" s="59">
        <v>17718943.453626577</v>
      </c>
      <c r="FM167" s="62">
        <v>17718943.453626577</v>
      </c>
      <c r="FN167" s="62">
        <v>0</v>
      </c>
      <c r="FO167" s="59">
        <v>0</v>
      </c>
      <c r="FP167" s="62">
        <v>0</v>
      </c>
      <c r="FQ167" s="59">
        <v>0</v>
      </c>
      <c r="FR167" s="62">
        <v>0</v>
      </c>
      <c r="FS167" s="62">
        <v>0</v>
      </c>
      <c r="FT167" s="59">
        <v>0</v>
      </c>
      <c r="FU167" s="59">
        <v>18790783.440876722</v>
      </c>
      <c r="FW167" s="60">
        <f>+[1]Supply!FS167</f>
        <v>18790783.440876722</v>
      </c>
      <c r="FX167" s="61">
        <f t="shared" si="2"/>
        <v>0</v>
      </c>
    </row>
    <row r="168" spans="1:180" s="63" customFormat="1" ht="14.4" x14ac:dyDescent="0.3">
      <c r="A168" s="86" t="s">
        <v>193</v>
      </c>
      <c r="B168" s="43">
        <v>164</v>
      </c>
      <c r="C168" s="51">
        <v>41790.424048759756</v>
      </c>
      <c r="D168" s="51">
        <v>0</v>
      </c>
      <c r="E168" s="51">
        <v>133.41647138088527</v>
      </c>
      <c r="F168" s="51">
        <v>0</v>
      </c>
      <c r="G168" s="51">
        <v>0</v>
      </c>
      <c r="H168" s="51">
        <v>0</v>
      </c>
      <c r="I168" s="51">
        <v>143.3950704477225</v>
      </c>
      <c r="J168" s="51">
        <v>0</v>
      </c>
      <c r="K168" s="51">
        <v>0</v>
      </c>
      <c r="L168" s="51">
        <v>0</v>
      </c>
      <c r="M168" s="51">
        <v>0</v>
      </c>
      <c r="N168" s="51">
        <v>0</v>
      </c>
      <c r="O168" s="51">
        <v>0</v>
      </c>
      <c r="P168" s="51">
        <v>0</v>
      </c>
      <c r="Q168" s="51">
        <v>0</v>
      </c>
      <c r="R168" s="51">
        <v>0</v>
      </c>
      <c r="S168" s="51">
        <v>124.91524796085079</v>
      </c>
      <c r="T168" s="51">
        <v>625.78890222387577</v>
      </c>
      <c r="U168" s="51">
        <v>0</v>
      </c>
      <c r="V168" s="51">
        <v>8786.0709193422008</v>
      </c>
      <c r="W168" s="51">
        <v>0</v>
      </c>
      <c r="X168" s="51">
        <v>0</v>
      </c>
      <c r="Y168" s="51">
        <v>0</v>
      </c>
      <c r="Z168" s="51">
        <v>0</v>
      </c>
      <c r="AA168" s="51">
        <v>0</v>
      </c>
      <c r="AB168" s="51">
        <v>17.47836103643365</v>
      </c>
      <c r="AC168" s="51">
        <v>906.09623088375679</v>
      </c>
      <c r="AD168" s="51">
        <v>0</v>
      </c>
      <c r="AE168" s="51">
        <v>0</v>
      </c>
      <c r="AF168" s="51">
        <v>0</v>
      </c>
      <c r="AG168" s="51">
        <v>118.01588153987068</v>
      </c>
      <c r="AH168" s="51">
        <v>131.49742595355349</v>
      </c>
      <c r="AI168" s="51">
        <v>0</v>
      </c>
      <c r="AJ168" s="51">
        <v>0</v>
      </c>
      <c r="AK168" s="51">
        <v>0</v>
      </c>
      <c r="AL168" s="51">
        <v>0</v>
      </c>
      <c r="AM168" s="51">
        <v>0</v>
      </c>
      <c r="AN168" s="51">
        <v>0</v>
      </c>
      <c r="AO168" s="51">
        <v>0</v>
      </c>
      <c r="AP168" s="51">
        <v>87.384744203213302</v>
      </c>
      <c r="AQ168" s="51">
        <v>0</v>
      </c>
      <c r="AR168" s="51">
        <v>0.31480761162253024</v>
      </c>
      <c r="AS168" s="51">
        <v>0</v>
      </c>
      <c r="AT168" s="51">
        <v>18.247718648476784</v>
      </c>
      <c r="AU168" s="51">
        <v>133.38686929174835</v>
      </c>
      <c r="AV168" s="51">
        <v>0</v>
      </c>
      <c r="AW168" s="51">
        <v>0</v>
      </c>
      <c r="AX168" s="51">
        <v>0</v>
      </c>
      <c r="AY168" s="51">
        <v>6.9456509978717831</v>
      </c>
      <c r="AZ168" s="51">
        <v>0</v>
      </c>
      <c r="BA168" s="51">
        <v>0</v>
      </c>
      <c r="BB168" s="51">
        <v>52433.971694357992</v>
      </c>
      <c r="BC168" s="51">
        <v>54.553615889045076</v>
      </c>
      <c r="BD168" s="51">
        <v>0</v>
      </c>
      <c r="BE168" s="51">
        <v>0</v>
      </c>
      <c r="BF168" s="51">
        <v>176.13981578042819</v>
      </c>
      <c r="BG168" s="51">
        <v>0</v>
      </c>
      <c r="BH168" s="51">
        <v>0</v>
      </c>
      <c r="BI168" s="51">
        <v>0</v>
      </c>
      <c r="BJ168" s="51">
        <v>0</v>
      </c>
      <c r="BK168" s="51">
        <v>0</v>
      </c>
      <c r="BL168" s="51">
        <v>0</v>
      </c>
      <c r="BM168" s="51">
        <v>0</v>
      </c>
      <c r="BN168" s="51">
        <v>0</v>
      </c>
      <c r="BO168" s="51">
        <v>0</v>
      </c>
      <c r="BP168" s="51">
        <v>8.0966407120950823</v>
      </c>
      <c r="BQ168" s="51">
        <v>0</v>
      </c>
      <c r="BR168" s="51">
        <v>0</v>
      </c>
      <c r="BS168" s="51">
        <v>0</v>
      </c>
      <c r="BT168" s="51">
        <v>0</v>
      </c>
      <c r="BU168" s="51">
        <v>400.60861734772385</v>
      </c>
      <c r="BV168" s="51">
        <v>0</v>
      </c>
      <c r="BW168" s="51">
        <v>0</v>
      </c>
      <c r="BX168" s="51">
        <v>0</v>
      </c>
      <c r="BY168" s="51">
        <v>0</v>
      </c>
      <c r="BZ168" s="51">
        <v>2.9324342105845824</v>
      </c>
      <c r="CA168" s="51">
        <v>64833.04446807292</v>
      </c>
      <c r="CB168" s="51">
        <v>0</v>
      </c>
      <c r="CC168" s="51">
        <v>0</v>
      </c>
      <c r="CD168" s="51">
        <v>0</v>
      </c>
      <c r="CE168" s="51">
        <v>0</v>
      </c>
      <c r="CF168" s="51">
        <v>0</v>
      </c>
      <c r="CG168" s="51">
        <v>0</v>
      </c>
      <c r="CH168" s="51">
        <v>0</v>
      </c>
      <c r="CI168" s="51">
        <v>0</v>
      </c>
      <c r="CJ168" s="51">
        <v>0</v>
      </c>
      <c r="CK168" s="51">
        <v>0</v>
      </c>
      <c r="CL168" s="51">
        <v>0</v>
      </c>
      <c r="CM168" s="51">
        <v>0</v>
      </c>
      <c r="CN168" s="51">
        <v>19.282003837029755</v>
      </c>
      <c r="CO168" s="51">
        <v>78.195697918844914</v>
      </c>
      <c r="CP168" s="51">
        <v>0</v>
      </c>
      <c r="CQ168" s="51">
        <v>0</v>
      </c>
      <c r="CR168" s="51">
        <v>0</v>
      </c>
      <c r="CS168" s="51">
        <v>14.611456532339892</v>
      </c>
      <c r="CT168" s="51">
        <v>0</v>
      </c>
      <c r="CU168" s="51">
        <v>0</v>
      </c>
      <c r="CV168" s="51">
        <v>0</v>
      </c>
      <c r="CW168" s="51">
        <v>0</v>
      </c>
      <c r="CX168" s="51">
        <v>0</v>
      </c>
      <c r="CY168" s="51">
        <v>0</v>
      </c>
      <c r="CZ168" s="51">
        <v>0</v>
      </c>
      <c r="DA168" s="51">
        <v>0</v>
      </c>
      <c r="DB168" s="51">
        <v>126.38963410588491</v>
      </c>
      <c r="DC168" s="51">
        <v>0</v>
      </c>
      <c r="DD168" s="51">
        <v>0</v>
      </c>
      <c r="DE168" s="51">
        <v>39.087922124311959</v>
      </c>
      <c r="DF168" s="51">
        <v>0</v>
      </c>
      <c r="DG168" s="51">
        <v>17315.366744796542</v>
      </c>
      <c r="DH168" s="51">
        <v>72.559416153516139</v>
      </c>
      <c r="DI168" s="51">
        <v>26511.52589939419</v>
      </c>
      <c r="DJ168" s="51">
        <v>1372.1547017267915</v>
      </c>
      <c r="DK168" s="51">
        <v>0</v>
      </c>
      <c r="DL168" s="51">
        <v>102195.81500922726</v>
      </c>
      <c r="DM168" s="51">
        <v>0</v>
      </c>
      <c r="DN168" s="51">
        <v>0</v>
      </c>
      <c r="DO168" s="51">
        <v>109.72962748898416</v>
      </c>
      <c r="DP168" s="51">
        <v>367.37867142962045</v>
      </c>
      <c r="DQ168" s="51">
        <v>0</v>
      </c>
      <c r="DR168" s="51">
        <v>281.77010009802837</v>
      </c>
      <c r="DS168" s="51">
        <v>0</v>
      </c>
      <c r="DT168" s="51">
        <v>0</v>
      </c>
      <c r="DU168" s="51">
        <v>0</v>
      </c>
      <c r="DV168" s="51">
        <v>0</v>
      </c>
      <c r="DW168" s="51">
        <v>11855.966447190931</v>
      </c>
      <c r="DX168" s="51">
        <v>3921.3082335511417</v>
      </c>
      <c r="DY168" s="51">
        <v>0</v>
      </c>
      <c r="DZ168" s="51">
        <v>0</v>
      </c>
      <c r="EA168" s="51">
        <v>0</v>
      </c>
      <c r="EB168" s="51">
        <v>0</v>
      </c>
      <c r="EC168" s="51">
        <v>2.2890728197757042</v>
      </c>
      <c r="ED168" s="51">
        <v>0</v>
      </c>
      <c r="EE168" s="51">
        <v>1.7253175350855388</v>
      </c>
      <c r="EF168" s="51">
        <v>0</v>
      </c>
      <c r="EG168" s="51">
        <v>0</v>
      </c>
      <c r="EH168" s="51">
        <v>0</v>
      </c>
      <c r="EI168" s="51">
        <v>0</v>
      </c>
      <c r="EJ168" s="51">
        <v>0</v>
      </c>
      <c r="EK168" s="51">
        <v>45.958344288084632</v>
      </c>
      <c r="EL168" s="51">
        <v>572.89340124634066</v>
      </c>
      <c r="EM168" s="51">
        <v>3.160036319700517</v>
      </c>
      <c r="EN168" s="51">
        <v>26.373024798106417</v>
      </c>
      <c r="EO168" s="51">
        <v>0</v>
      </c>
      <c r="EP168" s="51">
        <v>0</v>
      </c>
      <c r="EQ168" s="51">
        <v>28.873971316216274</v>
      </c>
      <c r="ER168" s="51">
        <v>257.06031303500043</v>
      </c>
      <c r="ES168" s="51">
        <v>0</v>
      </c>
      <c r="ET168" s="51">
        <v>5.139732250577195</v>
      </c>
      <c r="EU168" s="51">
        <v>0</v>
      </c>
      <c r="EV168" s="51">
        <v>540.67421353094198</v>
      </c>
      <c r="EW168" s="51">
        <v>2988.6463913958851</v>
      </c>
      <c r="EX168" s="51">
        <v>1245.0195219834995</v>
      </c>
      <c r="EY168" s="51">
        <v>166.7106737946003</v>
      </c>
      <c r="EZ168" s="51">
        <v>31.706694770995597</v>
      </c>
      <c r="FA168" s="51">
        <v>107.29238139521425</v>
      </c>
      <c r="FB168" s="51">
        <v>0</v>
      </c>
      <c r="FC168" s="51">
        <v>1234.5384464763567</v>
      </c>
      <c r="FD168" s="51">
        <v>0</v>
      </c>
      <c r="FE168" s="51">
        <v>0</v>
      </c>
      <c r="FF168" s="51">
        <v>1170.5334156539991</v>
      </c>
      <c r="FG168" s="51">
        <v>79.193632942080455</v>
      </c>
      <c r="FH168" s="51">
        <v>7966.8827573753315</v>
      </c>
      <c r="FI168" s="51">
        <v>3886.2455960792604</v>
      </c>
      <c r="FJ168" s="51">
        <v>0</v>
      </c>
      <c r="FK168" s="58">
        <v>355574.78414123517</v>
      </c>
      <c r="FL168" s="59">
        <v>3036914.2688126271</v>
      </c>
      <c r="FM168" s="62">
        <v>3036914.2688126271</v>
      </c>
      <c r="FN168" s="62">
        <v>0</v>
      </c>
      <c r="FO168" s="59">
        <v>0</v>
      </c>
      <c r="FP168" s="62">
        <v>0</v>
      </c>
      <c r="FQ168" s="59">
        <v>0</v>
      </c>
      <c r="FR168" s="62">
        <v>0</v>
      </c>
      <c r="FS168" s="62">
        <v>0</v>
      </c>
      <c r="FT168" s="59">
        <v>0</v>
      </c>
      <c r="FU168" s="59">
        <v>3392489.0529538621</v>
      </c>
      <c r="FW168" s="60">
        <f>+[1]Supply!FS168</f>
        <v>3392489.0529538621</v>
      </c>
      <c r="FX168" s="61">
        <f t="shared" si="2"/>
        <v>0</v>
      </c>
    </row>
    <row r="169" spans="1:180" s="63" customFormat="1" ht="18.75" customHeight="1" x14ac:dyDescent="0.3">
      <c r="A169" s="65" t="s">
        <v>225</v>
      </c>
      <c r="B169" s="53">
        <v>165</v>
      </c>
      <c r="C169" s="58">
        <v>115806240.94476835</v>
      </c>
      <c r="D169" s="58">
        <v>12672999.299595485</v>
      </c>
      <c r="E169" s="58">
        <v>9485260.1120179724</v>
      </c>
      <c r="F169" s="58">
        <v>5973045.0403991481</v>
      </c>
      <c r="G169" s="58">
        <v>10731186.350476164</v>
      </c>
      <c r="H169" s="58">
        <v>36542214.553217687</v>
      </c>
      <c r="I169" s="58">
        <v>5779396.8603706108</v>
      </c>
      <c r="J169" s="58">
        <v>4548410.6995627377</v>
      </c>
      <c r="K169" s="58">
        <v>33111017.424437493</v>
      </c>
      <c r="L169" s="58">
        <v>2827787.1897435514</v>
      </c>
      <c r="M169" s="58">
        <v>3015638.3650579844</v>
      </c>
      <c r="N169" s="58">
        <v>14087627.428371403</v>
      </c>
      <c r="O169" s="58">
        <v>24040044.891929753</v>
      </c>
      <c r="P169" s="58">
        <v>1790632.932211803</v>
      </c>
      <c r="Q169" s="58">
        <v>2314645.6995417941</v>
      </c>
      <c r="R169" s="58">
        <v>13895013.09948577</v>
      </c>
      <c r="S169" s="58">
        <v>132939041.48473354</v>
      </c>
      <c r="T169" s="58">
        <v>80784650.03634879</v>
      </c>
      <c r="U169" s="58">
        <v>6306665.9907525266</v>
      </c>
      <c r="V169" s="58">
        <v>22427693.371626884</v>
      </c>
      <c r="W169" s="58">
        <v>464192.80852254125</v>
      </c>
      <c r="X169" s="58">
        <v>1078512.7971283393</v>
      </c>
      <c r="Y169" s="58">
        <v>9741395.2684372291</v>
      </c>
      <c r="Z169" s="58">
        <v>2054889.7651360556</v>
      </c>
      <c r="AA169" s="58">
        <v>377455.00503727124</v>
      </c>
      <c r="AB169" s="58">
        <v>77767644.586679906</v>
      </c>
      <c r="AC169" s="58">
        <v>124099663.27225325</v>
      </c>
      <c r="AD169" s="58">
        <v>55813259.408619329</v>
      </c>
      <c r="AE169" s="58">
        <v>131622752.3041508</v>
      </c>
      <c r="AF169" s="58">
        <v>52828856.454442613</v>
      </c>
      <c r="AG169" s="58">
        <v>6391965.8592997799</v>
      </c>
      <c r="AH169" s="58">
        <v>10691303.23660437</v>
      </c>
      <c r="AI169" s="58">
        <v>2471868.0775484839</v>
      </c>
      <c r="AJ169" s="58">
        <v>4371300.3536906289</v>
      </c>
      <c r="AK169" s="58">
        <v>78761541.394473791</v>
      </c>
      <c r="AL169" s="58">
        <v>185741043.3287895</v>
      </c>
      <c r="AM169" s="58">
        <v>41888445.953008443</v>
      </c>
      <c r="AN169" s="58">
        <v>31881172.206355561</v>
      </c>
      <c r="AO169" s="58">
        <v>55768186.992640488</v>
      </c>
      <c r="AP169" s="58">
        <v>319334574.59218216</v>
      </c>
      <c r="AQ169" s="58">
        <v>19926363.469927851</v>
      </c>
      <c r="AR169" s="58">
        <v>27972417.496629212</v>
      </c>
      <c r="AS169" s="58">
        <v>15480223.501320736</v>
      </c>
      <c r="AT169" s="58">
        <v>5318211.4364741994</v>
      </c>
      <c r="AU169" s="58">
        <v>50411603.766896345</v>
      </c>
      <c r="AV169" s="58">
        <v>126666467.70375717</v>
      </c>
      <c r="AW169" s="58">
        <v>6302958.5433956105</v>
      </c>
      <c r="AX169" s="58">
        <v>10921453.784328349</v>
      </c>
      <c r="AY169" s="58">
        <v>18516346.969559811</v>
      </c>
      <c r="AZ169" s="58">
        <v>16853864.853451729</v>
      </c>
      <c r="BA169" s="58">
        <v>107778216.75074734</v>
      </c>
      <c r="BB169" s="58">
        <v>27628421.252449419</v>
      </c>
      <c r="BC169" s="58">
        <v>186033074.86539686</v>
      </c>
      <c r="BD169" s="58">
        <v>78309537.739609137</v>
      </c>
      <c r="BE169" s="58">
        <v>94392966.962548926</v>
      </c>
      <c r="BF169" s="58">
        <v>94294554.076030359</v>
      </c>
      <c r="BG169" s="58">
        <v>67157849.771710351</v>
      </c>
      <c r="BH169" s="58">
        <v>24746304.086642556</v>
      </c>
      <c r="BI169" s="58">
        <v>3837833.8441060856</v>
      </c>
      <c r="BJ169" s="58">
        <v>209980882.78919229</v>
      </c>
      <c r="BK169" s="58">
        <v>571676.10065051191</v>
      </c>
      <c r="BL169" s="58">
        <v>27440951.475941263</v>
      </c>
      <c r="BM169" s="58">
        <v>49215219.826215707</v>
      </c>
      <c r="BN169" s="58">
        <v>8736309.905967569</v>
      </c>
      <c r="BO169" s="58">
        <v>7981934.8892724393</v>
      </c>
      <c r="BP169" s="58">
        <v>58723320.673084795</v>
      </c>
      <c r="BQ169" s="58">
        <v>23221901.695412699</v>
      </c>
      <c r="BR169" s="58">
        <v>46583014.38072399</v>
      </c>
      <c r="BS169" s="58">
        <v>99276349.901360124</v>
      </c>
      <c r="BT169" s="58">
        <v>9444356.8081972972</v>
      </c>
      <c r="BU169" s="58">
        <v>22830509.624329243</v>
      </c>
      <c r="BV169" s="58">
        <v>40101619.696722545</v>
      </c>
      <c r="BW169" s="58">
        <v>33577527.330751002</v>
      </c>
      <c r="BX169" s="58">
        <v>84787372.937998846</v>
      </c>
      <c r="BY169" s="58">
        <v>34565211.20667173</v>
      </c>
      <c r="BZ169" s="58">
        <v>152433167.94863272</v>
      </c>
      <c r="CA169" s="58">
        <v>73857433.771531805</v>
      </c>
      <c r="CB169" s="58">
        <v>162263302.36284512</v>
      </c>
      <c r="CC169" s="58">
        <v>29178967.462573774</v>
      </c>
      <c r="CD169" s="58">
        <v>12589333.659197008</v>
      </c>
      <c r="CE169" s="58">
        <v>27234659.399193194</v>
      </c>
      <c r="CF169" s="58">
        <v>36605132.913762733</v>
      </c>
      <c r="CG169" s="58">
        <v>45146326.637004361</v>
      </c>
      <c r="CH169" s="58">
        <v>9075324.6661958154</v>
      </c>
      <c r="CI169" s="58">
        <v>11730702.205034887</v>
      </c>
      <c r="CJ169" s="58">
        <v>8851515.7134566549</v>
      </c>
      <c r="CK169" s="58">
        <v>20370879.650334302</v>
      </c>
      <c r="CL169" s="58">
        <v>20173272.677489121</v>
      </c>
      <c r="CM169" s="58">
        <v>37041968.950696573</v>
      </c>
      <c r="CN169" s="58">
        <v>20677597.697207149</v>
      </c>
      <c r="CO169" s="58">
        <v>11718864.111525515</v>
      </c>
      <c r="CP169" s="58">
        <v>70533244.558578953</v>
      </c>
      <c r="CQ169" s="58">
        <v>44889521.315375358</v>
      </c>
      <c r="CR169" s="58">
        <v>144788822.59510279</v>
      </c>
      <c r="CS169" s="58">
        <v>15986448.043333465</v>
      </c>
      <c r="CT169" s="58">
        <v>6864262.6787383314</v>
      </c>
      <c r="CU169" s="58">
        <v>17074066.850400675</v>
      </c>
      <c r="CV169" s="58">
        <v>28273906.216450904</v>
      </c>
      <c r="CW169" s="58">
        <v>25875117.46617049</v>
      </c>
      <c r="CX169" s="58">
        <v>595986.2052099643</v>
      </c>
      <c r="CY169" s="58">
        <v>1228650.1123593047</v>
      </c>
      <c r="CZ169" s="58">
        <v>5209009.7625473458</v>
      </c>
      <c r="DA169" s="58">
        <v>1146462.1573810712</v>
      </c>
      <c r="DB169" s="58">
        <v>4656519.8560525253</v>
      </c>
      <c r="DC169" s="58">
        <v>108448.01341929242</v>
      </c>
      <c r="DD169" s="58">
        <v>158100195.91097298</v>
      </c>
      <c r="DE169" s="58">
        <v>89412781.052628458</v>
      </c>
      <c r="DF169" s="58">
        <v>3411045.2861756785</v>
      </c>
      <c r="DG169" s="58">
        <v>68985995.053042114</v>
      </c>
      <c r="DH169" s="58">
        <v>47796589.029416703</v>
      </c>
      <c r="DI169" s="58">
        <v>64070409.165944181</v>
      </c>
      <c r="DJ169" s="58">
        <v>7007509.2474351656</v>
      </c>
      <c r="DK169" s="58">
        <v>9912507.4468062557</v>
      </c>
      <c r="DL169" s="58">
        <v>163821915.49657524</v>
      </c>
      <c r="DM169" s="58">
        <v>1053420.8947414604</v>
      </c>
      <c r="DN169" s="58">
        <v>1207491.2609850618</v>
      </c>
      <c r="DO169" s="58">
        <v>24177274.802447435</v>
      </c>
      <c r="DP169" s="58">
        <v>65199657.638573863</v>
      </c>
      <c r="DQ169" s="58">
        <v>2484677.12681688</v>
      </c>
      <c r="DR169" s="58">
        <v>35481560.101925351</v>
      </c>
      <c r="DS169" s="58">
        <v>32968720.437260732</v>
      </c>
      <c r="DT169" s="58">
        <v>6035249.4651200948</v>
      </c>
      <c r="DU169" s="58">
        <v>39069693.627291113</v>
      </c>
      <c r="DV169" s="58">
        <v>1771493.8965430928</v>
      </c>
      <c r="DW169" s="58">
        <v>13610717.585121645</v>
      </c>
      <c r="DX169" s="58">
        <v>130189524.59328613</v>
      </c>
      <c r="DY169" s="58">
        <v>7135683.1682688575</v>
      </c>
      <c r="DZ169" s="58">
        <v>2292669.6832784046</v>
      </c>
      <c r="EA169" s="58">
        <v>2505124.9728080169</v>
      </c>
      <c r="EB169" s="58">
        <v>71778350.327452272</v>
      </c>
      <c r="EC169" s="58">
        <v>5075633.7907184632</v>
      </c>
      <c r="ED169" s="58">
        <v>735122.24662257591</v>
      </c>
      <c r="EE169" s="58">
        <v>80071880.984562576</v>
      </c>
      <c r="EF169" s="58">
        <v>4589906.7232683282</v>
      </c>
      <c r="EG169" s="58">
        <v>3139989.1722596777</v>
      </c>
      <c r="EH169" s="58">
        <v>2622071.8819942367</v>
      </c>
      <c r="EI169" s="58">
        <v>38012515.308145747</v>
      </c>
      <c r="EJ169" s="58">
        <v>1774304.4673144466</v>
      </c>
      <c r="EK169" s="58">
        <v>2417793.8507247246</v>
      </c>
      <c r="EL169" s="58">
        <v>14664814.814857995</v>
      </c>
      <c r="EM169" s="58">
        <v>4329923.9586896356</v>
      </c>
      <c r="EN169" s="58">
        <v>15246106.430801354</v>
      </c>
      <c r="EO169" s="58">
        <v>3030810.2401468395</v>
      </c>
      <c r="EP169" s="58">
        <v>237056.80948961468</v>
      </c>
      <c r="EQ169" s="58">
        <v>3668868.7263268502</v>
      </c>
      <c r="ER169" s="58">
        <v>849448.27176141972</v>
      </c>
      <c r="ES169" s="58">
        <v>2842257.898004604</v>
      </c>
      <c r="ET169" s="58">
        <v>637302.56823315599</v>
      </c>
      <c r="EU169" s="58">
        <v>977500.55723308458</v>
      </c>
      <c r="EV169" s="58">
        <v>5921945.4683374558</v>
      </c>
      <c r="EW169" s="58">
        <v>25969524.107405376</v>
      </c>
      <c r="EX169" s="58">
        <v>19683157.802919436</v>
      </c>
      <c r="EY169" s="58">
        <v>5265194.3812419139</v>
      </c>
      <c r="EZ169" s="58">
        <v>45991220.632900462</v>
      </c>
      <c r="FA169" s="58">
        <v>923789.57950610656</v>
      </c>
      <c r="FB169" s="58">
        <v>408887.18987374922</v>
      </c>
      <c r="FC169" s="58">
        <v>1455034.7314008707</v>
      </c>
      <c r="FD169" s="58">
        <v>317291.08446134726</v>
      </c>
      <c r="FE169" s="58">
        <v>12042849.968436517</v>
      </c>
      <c r="FF169" s="58">
        <v>3317881.4550604112</v>
      </c>
      <c r="FG169" s="58">
        <v>2126744.7236246821</v>
      </c>
      <c r="FH169" s="58">
        <v>4196692.7575682513</v>
      </c>
      <c r="FI169" s="58">
        <v>9406900.8552833684</v>
      </c>
      <c r="FJ169" s="58">
        <v>283026.94685373741</v>
      </c>
      <c r="FK169" s="58">
        <v>5889708688.87187</v>
      </c>
      <c r="FL169" s="66">
        <v>2206144408.4495831</v>
      </c>
      <c r="FM169" s="66">
        <v>2013806449.2975934</v>
      </c>
      <c r="FN169" s="66">
        <v>192337959.15198943</v>
      </c>
      <c r="FO169" s="66">
        <v>881854301.81505072</v>
      </c>
      <c r="FP169" s="66">
        <v>785362605.99999964</v>
      </c>
      <c r="FQ169" s="66">
        <v>96491695.815051034</v>
      </c>
      <c r="FR169" s="66">
        <v>2395353899.9999995</v>
      </c>
      <c r="FS169" s="66">
        <v>201476000</v>
      </c>
      <c r="FT169" s="66">
        <v>2596829899.9999986</v>
      </c>
      <c r="FU169" s="66">
        <v>11574537299.136501</v>
      </c>
      <c r="FW169" s="67">
        <f>SUM(FW5:FW168)</f>
        <v>11574537299.136501</v>
      </c>
      <c r="FX169" s="67">
        <f>SUM(FX5:FX168)</f>
        <v>0</v>
      </c>
    </row>
    <row r="170" spans="1:180" ht="15" customHeight="1" x14ac:dyDescent="0.25">
      <c r="A170" s="42" t="s">
        <v>195</v>
      </c>
      <c r="B170" s="43">
        <v>166</v>
      </c>
      <c r="C170" s="68">
        <v>77664531.39855361</v>
      </c>
      <c r="D170" s="68">
        <v>10151737.883324644</v>
      </c>
      <c r="E170" s="68">
        <v>6967205.076068759</v>
      </c>
      <c r="F170" s="68">
        <v>2470412.0433326149</v>
      </c>
      <c r="G170" s="68">
        <v>6395956.5174998725</v>
      </c>
      <c r="H170" s="68">
        <v>22713537.915311202</v>
      </c>
      <c r="I170" s="68">
        <v>2859447.6006288077</v>
      </c>
      <c r="J170" s="68">
        <v>6303641.839388323</v>
      </c>
      <c r="K170" s="68">
        <v>14283887.891394364</v>
      </c>
      <c r="L170" s="68">
        <v>574842.05641182978</v>
      </c>
      <c r="M170" s="68">
        <v>2559140.2144945036</v>
      </c>
      <c r="N170" s="68">
        <v>28146317.735612366</v>
      </c>
      <c r="O170" s="68">
        <v>18840349.218920618</v>
      </c>
      <c r="P170" s="68">
        <v>1949332.9962644752</v>
      </c>
      <c r="Q170" s="68">
        <v>1485790.4929465605</v>
      </c>
      <c r="R170" s="68">
        <v>2627952.0336083411</v>
      </c>
      <c r="S170" s="68">
        <v>14589912.50192312</v>
      </c>
      <c r="T170" s="68">
        <v>6983378.273604935</v>
      </c>
      <c r="U170" s="68">
        <v>1126789.2034177831</v>
      </c>
      <c r="V170" s="68">
        <v>19077498.294672769</v>
      </c>
      <c r="W170" s="68">
        <v>253651.65117521246</v>
      </c>
      <c r="X170" s="68">
        <v>1772494.4990420339</v>
      </c>
      <c r="Y170" s="68">
        <v>3070878.7460109191</v>
      </c>
      <c r="Z170" s="68">
        <v>2987252.3777231821</v>
      </c>
      <c r="AA170" s="68">
        <v>746443.44316825981</v>
      </c>
      <c r="AB170" s="68">
        <v>26839241.578964807</v>
      </c>
      <c r="AC170" s="68">
        <v>37518779.833691187</v>
      </c>
      <c r="AD170" s="68">
        <v>11217479.227016717</v>
      </c>
      <c r="AE170" s="68">
        <v>43617277.884965427</v>
      </c>
      <c r="AF170" s="68">
        <v>40693060.848225147</v>
      </c>
      <c r="AG170" s="68">
        <v>1609880.042116547</v>
      </c>
      <c r="AH170" s="68">
        <v>2695045.0564155378</v>
      </c>
      <c r="AI170" s="68">
        <v>1817011.6852884416</v>
      </c>
      <c r="AJ170" s="68">
        <v>5587951.1770862518</v>
      </c>
      <c r="AK170" s="68">
        <v>11349674.759752516</v>
      </c>
      <c r="AL170" s="68">
        <v>18414142.624677163</v>
      </c>
      <c r="AM170" s="68">
        <v>3688048.7348176953</v>
      </c>
      <c r="AN170" s="68">
        <v>2535700.0038243034</v>
      </c>
      <c r="AO170" s="68">
        <v>4388891.7836397439</v>
      </c>
      <c r="AP170" s="68">
        <v>9071820.0746651292</v>
      </c>
      <c r="AQ170" s="68">
        <v>2989296.391968694</v>
      </c>
      <c r="AR170" s="68">
        <v>4305443.0432505179</v>
      </c>
      <c r="AS170" s="68">
        <v>989609.09649883828</v>
      </c>
      <c r="AT170" s="68">
        <v>625819.55361219728</v>
      </c>
      <c r="AU170" s="68">
        <v>7584673.4752531694</v>
      </c>
      <c r="AV170" s="68">
        <v>13221882.473231925</v>
      </c>
      <c r="AW170" s="68">
        <v>2278049.4427323951</v>
      </c>
      <c r="AX170" s="68">
        <v>3592845.786837907</v>
      </c>
      <c r="AY170" s="68">
        <v>5298770.715391811</v>
      </c>
      <c r="AZ170" s="68">
        <v>2616793.3181793611</v>
      </c>
      <c r="BA170" s="68">
        <v>11838288.458648097</v>
      </c>
      <c r="BB170" s="68">
        <v>4062812.7525815847</v>
      </c>
      <c r="BC170" s="68">
        <v>81937961.464233264</v>
      </c>
      <c r="BD170" s="68">
        <v>28702752.916509174</v>
      </c>
      <c r="BE170" s="68">
        <v>43326264.661413573</v>
      </c>
      <c r="BF170" s="68">
        <v>9925336.4992249683</v>
      </c>
      <c r="BG170" s="68">
        <v>10302530.501742819</v>
      </c>
      <c r="BH170" s="68">
        <v>5349942.1352605363</v>
      </c>
      <c r="BI170" s="68">
        <v>712984.67588559748</v>
      </c>
      <c r="BJ170" s="68">
        <v>10879808.785912123</v>
      </c>
      <c r="BK170" s="68">
        <v>228553.58062239684</v>
      </c>
      <c r="BL170" s="68">
        <v>4023999.1100248192</v>
      </c>
      <c r="BM170" s="68">
        <v>6863498.3752605142</v>
      </c>
      <c r="BN170" s="68">
        <v>1026590.336433318</v>
      </c>
      <c r="BO170" s="68">
        <v>888568.67413552245</v>
      </c>
      <c r="BP170" s="68">
        <v>5313420.6143054562</v>
      </c>
      <c r="BQ170" s="68">
        <v>7754249.9223760739</v>
      </c>
      <c r="BR170" s="68">
        <v>5533852.5923276078</v>
      </c>
      <c r="BS170" s="68">
        <v>15731862.655761197</v>
      </c>
      <c r="BT170" s="68">
        <v>1852717.1839191548</v>
      </c>
      <c r="BU170" s="68">
        <v>9173762.3572995197</v>
      </c>
      <c r="BV170" s="68">
        <v>8358465.0140544334</v>
      </c>
      <c r="BW170" s="68">
        <v>9022601.8225227594</v>
      </c>
      <c r="BX170" s="68">
        <v>14176130.719544468</v>
      </c>
      <c r="BY170" s="68">
        <v>2989804.9449936477</v>
      </c>
      <c r="BZ170" s="68">
        <v>26694008.174178675</v>
      </c>
      <c r="CA170" s="68">
        <v>10028557.662275469</v>
      </c>
      <c r="CB170" s="68">
        <v>7332821.9694007803</v>
      </c>
      <c r="CC170" s="68">
        <v>4542458.6586173242</v>
      </c>
      <c r="CD170" s="68">
        <v>2693586.5659376294</v>
      </c>
      <c r="CE170" s="68">
        <v>3982940.8752146452</v>
      </c>
      <c r="CF170" s="68">
        <v>2769416.1164214513</v>
      </c>
      <c r="CG170" s="68">
        <v>6020978.9636273272</v>
      </c>
      <c r="CH170" s="68">
        <v>978384.22910342424</v>
      </c>
      <c r="CI170" s="68">
        <v>1748415.4359288765</v>
      </c>
      <c r="CJ170" s="68">
        <v>1049307.9095919582</v>
      </c>
      <c r="CK170" s="68">
        <v>4093586.2017680015</v>
      </c>
      <c r="CL170" s="68">
        <v>2104266.0605031387</v>
      </c>
      <c r="CM170" s="68">
        <v>2374125.4779566759</v>
      </c>
      <c r="CN170" s="68">
        <v>2869249.4617387694</v>
      </c>
      <c r="CO170" s="68">
        <v>2671488.5601901435</v>
      </c>
      <c r="CP170" s="68">
        <v>5332245.1172504434</v>
      </c>
      <c r="CQ170" s="68">
        <v>10946965.972674236</v>
      </c>
      <c r="CR170" s="68">
        <v>29376491.422464762</v>
      </c>
      <c r="CS170" s="68">
        <v>3847706.1991664469</v>
      </c>
      <c r="CT170" s="68">
        <v>1966779.045029755</v>
      </c>
      <c r="CU170" s="68">
        <v>4676122.7645185962</v>
      </c>
      <c r="CV170" s="68">
        <v>13759829.771111431</v>
      </c>
      <c r="CW170" s="68">
        <v>19664099.723174855</v>
      </c>
      <c r="CX170" s="68">
        <v>622541.93285268976</v>
      </c>
      <c r="CY170" s="68">
        <v>638441.63957413519</v>
      </c>
      <c r="CZ170" s="68">
        <v>2669080.1041684495</v>
      </c>
      <c r="DA170" s="68">
        <v>766879.59813661932</v>
      </c>
      <c r="DB170" s="68">
        <v>5213021.8966439087</v>
      </c>
      <c r="DC170" s="68">
        <v>92279.923110139644</v>
      </c>
      <c r="DD170" s="68">
        <v>55191845.422021441</v>
      </c>
      <c r="DE170" s="68">
        <v>34311094.925694488</v>
      </c>
      <c r="DF170" s="68">
        <v>1096452.3874323543</v>
      </c>
      <c r="DG170" s="68">
        <v>25861758.83843739</v>
      </c>
      <c r="DH170" s="68">
        <v>18821208.181098547</v>
      </c>
      <c r="DI170" s="68">
        <v>16075084.164706759</v>
      </c>
      <c r="DJ170" s="68">
        <v>9671093.0783939566</v>
      </c>
      <c r="DK170" s="68">
        <v>4938583.4123736834</v>
      </c>
      <c r="DL170" s="68">
        <v>199315432.1102069</v>
      </c>
      <c r="DM170" s="68">
        <v>1422778.1981011622</v>
      </c>
      <c r="DN170" s="68">
        <v>66862.020479330589</v>
      </c>
      <c r="DO170" s="68">
        <v>14478572.824157353</v>
      </c>
      <c r="DP170" s="68">
        <v>18308208.402543981</v>
      </c>
      <c r="DQ170" s="68">
        <v>586154.24213444744</v>
      </c>
      <c r="DR170" s="68">
        <v>5321515.4130645646</v>
      </c>
      <c r="DS170" s="68">
        <v>5360713.1430300325</v>
      </c>
      <c r="DT170" s="68">
        <v>981331.41656808532</v>
      </c>
      <c r="DU170" s="68">
        <v>23771473.039388455</v>
      </c>
      <c r="DV170" s="68">
        <v>4100340.6844195309</v>
      </c>
      <c r="DW170" s="68">
        <v>11737942.338624245</v>
      </c>
      <c r="DX170" s="68">
        <v>48238633.957898587</v>
      </c>
      <c r="DY170" s="68">
        <v>2023272.35205465</v>
      </c>
      <c r="DZ170" s="68">
        <v>1297314.5108282275</v>
      </c>
      <c r="EA170" s="68">
        <v>1421054.0979146976</v>
      </c>
      <c r="EB170" s="68">
        <v>11996451.818689784</v>
      </c>
      <c r="EC170" s="68">
        <v>7017982.8465787955</v>
      </c>
      <c r="ED170" s="68">
        <v>1114457.7012178632</v>
      </c>
      <c r="EE170" s="68">
        <v>64093388.434001282</v>
      </c>
      <c r="EF170" s="68">
        <v>5767801.9476362886</v>
      </c>
      <c r="EG170" s="68">
        <v>5702495.5190321039</v>
      </c>
      <c r="EH170" s="68">
        <v>3237586.2371048788</v>
      </c>
      <c r="EI170" s="68">
        <v>27024169.455047399</v>
      </c>
      <c r="EJ170" s="68">
        <v>4533790.4447572241</v>
      </c>
      <c r="EK170" s="68">
        <v>5041252.8528191363</v>
      </c>
      <c r="EL170" s="68">
        <v>19761570.954192728</v>
      </c>
      <c r="EM170" s="68">
        <v>3974242.7765829684</v>
      </c>
      <c r="EN170" s="68">
        <v>10780883.136015765</v>
      </c>
      <c r="EO170" s="68">
        <v>4806663.9663469065</v>
      </c>
      <c r="EP170" s="68">
        <v>552612.89072725782</v>
      </c>
      <c r="EQ170" s="68">
        <v>2722052.5768722496</v>
      </c>
      <c r="ER170" s="68">
        <v>2238758.0178650795</v>
      </c>
      <c r="ES170" s="68">
        <v>2199561.1815449321</v>
      </c>
      <c r="ET170" s="68">
        <v>3320564.110606031</v>
      </c>
      <c r="EU170" s="68">
        <v>1977610.5410522292</v>
      </c>
      <c r="EV170" s="68">
        <v>2841549.2635063119</v>
      </c>
      <c r="EW170" s="68">
        <v>62250927.164390326</v>
      </c>
      <c r="EX170" s="68">
        <v>67072379.998845756</v>
      </c>
      <c r="EY170" s="68">
        <v>13297980.097875832</v>
      </c>
      <c r="EZ170" s="68">
        <v>28718563.863546066</v>
      </c>
      <c r="FA170" s="68">
        <v>1471957.335715964</v>
      </c>
      <c r="FB170" s="68">
        <v>614069.61619241827</v>
      </c>
      <c r="FC170" s="68">
        <v>858529.18707289395</v>
      </c>
      <c r="FD170" s="68">
        <v>608018.68547873059</v>
      </c>
      <c r="FE170" s="68">
        <v>3683930.9619786115</v>
      </c>
      <c r="FF170" s="68">
        <v>4844570.591306</v>
      </c>
      <c r="FG170" s="68">
        <v>3314426.4660120215</v>
      </c>
      <c r="FH170" s="68">
        <v>2438430.5876776492</v>
      </c>
      <c r="FI170" s="68">
        <v>8177284.7749301093</v>
      </c>
      <c r="FJ170" s="68">
        <v>2912368.460722608</v>
      </c>
      <c r="FK170" s="58">
        <v>1898020012.3294411</v>
      </c>
      <c r="FL170" s="69"/>
      <c r="FM170" s="69"/>
      <c r="FN170" s="69"/>
      <c r="FO170" s="69"/>
      <c r="FP170" s="69"/>
      <c r="FQ170" s="69"/>
      <c r="FR170" s="69"/>
      <c r="FS170" s="69"/>
      <c r="FT170" s="69"/>
    </row>
    <row r="171" spans="1:180" ht="15" customHeight="1" x14ac:dyDescent="0.25">
      <c r="A171" s="42" t="s">
        <v>196</v>
      </c>
      <c r="B171" s="43">
        <v>167</v>
      </c>
      <c r="C171" s="68">
        <v>393704.90325294994</v>
      </c>
      <c r="D171" s="68">
        <v>29328.465566214531</v>
      </c>
      <c r="E171" s="68">
        <v>48897.293563955987</v>
      </c>
      <c r="F171" s="68">
        <v>28108.238695270193</v>
      </c>
      <c r="G171" s="68">
        <v>7593.0374435730064</v>
      </c>
      <c r="H171" s="68">
        <v>297978.441290827</v>
      </c>
      <c r="I171" s="68">
        <v>55310.389094410406</v>
      </c>
      <c r="J171" s="68">
        <v>47819.105163240834</v>
      </c>
      <c r="K171" s="68">
        <v>112244.22054112703</v>
      </c>
      <c r="L171" s="68">
        <v>1770.3410097858232</v>
      </c>
      <c r="M171" s="68">
        <v>17162.80089149702</v>
      </c>
      <c r="N171" s="68">
        <v>115751.36648215598</v>
      </c>
      <c r="O171" s="68">
        <v>254141.85880514304</v>
      </c>
      <c r="P171" s="68">
        <v>18355.798724497901</v>
      </c>
      <c r="Q171" s="68">
        <v>4816.8656508340664</v>
      </c>
      <c r="R171" s="68">
        <v>8038.3687224162059</v>
      </c>
      <c r="S171" s="68">
        <v>302640.02098698914</v>
      </c>
      <c r="T171" s="68">
        <v>112151.83954884473</v>
      </c>
      <c r="U171" s="68">
        <v>29519.970524843571</v>
      </c>
      <c r="V171" s="68">
        <v>265449.33077013725</v>
      </c>
      <c r="W171" s="68">
        <v>2094.2640257661005</v>
      </c>
      <c r="X171" s="68">
        <v>5620.1933843859006</v>
      </c>
      <c r="Y171" s="68">
        <v>214141.7493966223</v>
      </c>
      <c r="Z171" s="68">
        <v>16791.534532421298</v>
      </c>
      <c r="AA171" s="68">
        <v>3826.9356613262498</v>
      </c>
      <c r="AB171" s="68">
        <v>109226.99725433592</v>
      </c>
      <c r="AC171" s="68">
        <v>148464.62187208404</v>
      </c>
      <c r="AD171" s="68">
        <v>2524578.8423007098</v>
      </c>
      <c r="AE171" s="68">
        <v>1155831.0908662397</v>
      </c>
      <c r="AF171" s="68">
        <v>366635.49454385415</v>
      </c>
      <c r="AG171" s="68">
        <v>60538.990033881506</v>
      </c>
      <c r="AH171" s="68">
        <v>172545.69767296547</v>
      </c>
      <c r="AI171" s="68">
        <v>20672.502054393757</v>
      </c>
      <c r="AJ171" s="68">
        <v>3424.4143831012261</v>
      </c>
      <c r="AK171" s="68">
        <v>53801.263493484585</v>
      </c>
      <c r="AL171" s="68">
        <v>215033.34968286619</v>
      </c>
      <c r="AM171" s="68">
        <v>11964.551604575274</v>
      </c>
      <c r="AN171" s="68">
        <v>6752.5590365600365</v>
      </c>
      <c r="AO171" s="68">
        <v>295079.68994206283</v>
      </c>
      <c r="AP171" s="68">
        <v>85951.507695158303</v>
      </c>
      <c r="AQ171" s="68">
        <v>6529.6499668475735</v>
      </c>
      <c r="AR171" s="68">
        <v>117685.7005430737</v>
      </c>
      <c r="AS171" s="68">
        <v>16077.988698889647</v>
      </c>
      <c r="AT171" s="68">
        <v>1665.0939209454809</v>
      </c>
      <c r="AU171" s="68">
        <v>34525.865108404076</v>
      </c>
      <c r="AV171" s="68">
        <v>9980.6756663053238</v>
      </c>
      <c r="AW171" s="68">
        <v>45207.039201100793</v>
      </c>
      <c r="AX171" s="68">
        <v>524958.79415615392</v>
      </c>
      <c r="AY171" s="68">
        <v>67552.389396202867</v>
      </c>
      <c r="AZ171" s="68">
        <v>10987.49792917569</v>
      </c>
      <c r="BA171" s="68">
        <v>19511.323815772135</v>
      </c>
      <c r="BB171" s="68">
        <v>17445.062919500313</v>
      </c>
      <c r="BC171" s="68">
        <v>598908.92396294745</v>
      </c>
      <c r="BD171" s="68">
        <v>188839.01281076801</v>
      </c>
      <c r="BE171" s="68">
        <v>2170519.6836246615</v>
      </c>
      <c r="BF171" s="68">
        <v>31872.826129514957</v>
      </c>
      <c r="BG171" s="68">
        <v>32430.259514195495</v>
      </c>
      <c r="BH171" s="68">
        <v>11782.703814900917</v>
      </c>
      <c r="BI171" s="68">
        <v>1421.7481381058424</v>
      </c>
      <c r="BJ171" s="68">
        <v>936627.44942908455</v>
      </c>
      <c r="BK171" s="68">
        <v>225.78755101420438</v>
      </c>
      <c r="BL171" s="68">
        <v>203268.48289763567</v>
      </c>
      <c r="BM171" s="68">
        <v>243977.60265664198</v>
      </c>
      <c r="BN171" s="68">
        <v>40770.743587072764</v>
      </c>
      <c r="BO171" s="68">
        <v>78469.505131915445</v>
      </c>
      <c r="BP171" s="68">
        <v>196328.35635537119</v>
      </c>
      <c r="BQ171" s="68">
        <v>44043.569718878658</v>
      </c>
      <c r="BR171" s="68">
        <v>140051.27348137269</v>
      </c>
      <c r="BS171" s="68">
        <v>152097.60053173825</v>
      </c>
      <c r="BT171" s="68">
        <v>52304.081020067111</v>
      </c>
      <c r="BU171" s="68">
        <v>180975.65053762717</v>
      </c>
      <c r="BV171" s="68">
        <v>764212.5496999952</v>
      </c>
      <c r="BW171" s="68">
        <v>487103.59390102985</v>
      </c>
      <c r="BX171" s="68">
        <v>140097.43754958929</v>
      </c>
      <c r="BY171" s="68">
        <v>100421.16842439069</v>
      </c>
      <c r="BZ171" s="68">
        <v>786064.03529930906</v>
      </c>
      <c r="CA171" s="68">
        <v>58775.612405835185</v>
      </c>
      <c r="CB171" s="68">
        <v>346396.45288760797</v>
      </c>
      <c r="CC171" s="68">
        <v>112926.3943099005</v>
      </c>
      <c r="CD171" s="68">
        <v>73489.071346007404</v>
      </c>
      <c r="CE171" s="68">
        <v>503960.39022129145</v>
      </c>
      <c r="CF171" s="68">
        <v>10480.8717867249</v>
      </c>
      <c r="CG171" s="68">
        <v>112639.461628537</v>
      </c>
      <c r="CH171" s="68">
        <v>10573.1980107778</v>
      </c>
      <c r="CI171" s="68">
        <v>5827.2337374926719</v>
      </c>
      <c r="CJ171" s="68">
        <v>54911.794771126413</v>
      </c>
      <c r="CK171" s="68">
        <v>133425.77049974032</v>
      </c>
      <c r="CL171" s="68">
        <v>216182.98138845252</v>
      </c>
      <c r="CM171" s="68">
        <v>1415149.748863047</v>
      </c>
      <c r="CN171" s="68">
        <v>51426.681929665909</v>
      </c>
      <c r="CO171" s="68">
        <v>52527.538849528239</v>
      </c>
      <c r="CP171" s="68">
        <v>267232.77619411238</v>
      </c>
      <c r="CQ171" s="68">
        <v>3454.0722788735293</v>
      </c>
      <c r="CR171" s="68">
        <v>1027995.5098309506</v>
      </c>
      <c r="CS171" s="68">
        <v>51147.148903621826</v>
      </c>
      <c r="CT171" s="68">
        <v>52998.310696401189</v>
      </c>
      <c r="CU171" s="68">
        <v>9878.0306263218517</v>
      </c>
      <c r="CV171" s="68">
        <v>94363.0044847565</v>
      </c>
      <c r="CW171" s="68">
        <v>686521.52126816101</v>
      </c>
      <c r="CX171" s="68">
        <v>56718.171462912134</v>
      </c>
      <c r="CY171" s="68">
        <v>71446.265116767026</v>
      </c>
      <c r="CZ171" s="68">
        <v>121528.88553394377</v>
      </c>
      <c r="DA171" s="68">
        <v>2953.1534957914264</v>
      </c>
      <c r="DB171" s="68">
        <v>27691.997819056356</v>
      </c>
      <c r="DC171" s="68">
        <v>1477.3524052045996</v>
      </c>
      <c r="DD171" s="68">
        <v>44228.299566878239</v>
      </c>
      <c r="DE171" s="68">
        <v>60647.023084249347</v>
      </c>
      <c r="DF171" s="68">
        <v>2524.9955289461941</v>
      </c>
      <c r="DG171" s="68">
        <v>37889.335946592968</v>
      </c>
      <c r="DH171" s="68">
        <v>70913.400828631246</v>
      </c>
      <c r="DI171" s="68">
        <v>28141.094131458784</v>
      </c>
      <c r="DJ171" s="68">
        <v>44998.230404034199</v>
      </c>
      <c r="DK171" s="68">
        <v>31328.779934345628</v>
      </c>
      <c r="DL171" s="68">
        <v>2148441.2861810103</v>
      </c>
      <c r="DM171" s="68">
        <v>78551.317180532846</v>
      </c>
      <c r="DN171" s="68">
        <v>31080.004622226901</v>
      </c>
      <c r="DO171" s="68">
        <v>245006.62320594117</v>
      </c>
      <c r="DP171" s="68">
        <v>580193.85244995588</v>
      </c>
      <c r="DQ171" s="68">
        <v>7720.5473564983404</v>
      </c>
      <c r="DR171" s="68">
        <v>54260.745080749039</v>
      </c>
      <c r="DS171" s="68">
        <v>21748.332822123099</v>
      </c>
      <c r="DT171" s="68">
        <v>382.56916521217863</v>
      </c>
      <c r="DU171" s="68">
        <v>1391504.1373124679</v>
      </c>
      <c r="DV171" s="68">
        <v>84019.929087766926</v>
      </c>
      <c r="DW171" s="68">
        <v>321596.68943484896</v>
      </c>
      <c r="DX171" s="68">
        <v>2943700.0525118383</v>
      </c>
      <c r="DY171" s="68">
        <v>50386.856647598412</v>
      </c>
      <c r="DZ171" s="68">
        <v>7542.4891534084745</v>
      </c>
      <c r="EA171" s="68">
        <v>423308.95328503894</v>
      </c>
      <c r="EB171" s="68">
        <v>115923.66365583159</v>
      </c>
      <c r="EC171" s="68">
        <v>34793.298652386235</v>
      </c>
      <c r="ED171" s="68">
        <v>2721.5894239196678</v>
      </c>
      <c r="EE171" s="68">
        <v>9082647.6800747588</v>
      </c>
      <c r="EF171" s="68">
        <v>54451.840022453864</v>
      </c>
      <c r="EG171" s="68">
        <v>167745.42098725736</v>
      </c>
      <c r="EH171" s="68">
        <v>90202.146689748392</v>
      </c>
      <c r="EI171" s="68">
        <v>11787202.980384052</v>
      </c>
      <c r="EJ171" s="68">
        <v>11538.535125501898</v>
      </c>
      <c r="EK171" s="68">
        <v>17891.776122519448</v>
      </c>
      <c r="EL171" s="68">
        <v>86875.912555689458</v>
      </c>
      <c r="EM171" s="68">
        <v>186093.92279973242</v>
      </c>
      <c r="EN171" s="68">
        <v>1064.2064873093623</v>
      </c>
      <c r="EO171" s="68">
        <v>8396.810165371513</v>
      </c>
      <c r="EP171" s="68">
        <v>324.09920861194951</v>
      </c>
      <c r="EQ171" s="68">
        <v>341155.11202226765</v>
      </c>
      <c r="ER171" s="68">
        <v>1732.7546074250204</v>
      </c>
      <c r="ES171" s="68">
        <v>113045.29815166432</v>
      </c>
      <c r="ET171" s="68">
        <v>1794.6522051326538</v>
      </c>
      <c r="EU171" s="68">
        <v>10367.455949440249</v>
      </c>
      <c r="EV171" s="68">
        <v>9757.3825498476072</v>
      </c>
      <c r="EW171" s="68">
        <v>300349.64251300017</v>
      </c>
      <c r="EX171" s="68">
        <v>159560.26847600122</v>
      </c>
      <c r="EY171" s="68">
        <v>80679.176220860449</v>
      </c>
      <c r="EZ171" s="68">
        <v>123120.07211153372</v>
      </c>
      <c r="FA171" s="68">
        <v>1511.2034140096184</v>
      </c>
      <c r="FB171" s="68">
        <v>66.239457028078505</v>
      </c>
      <c r="FC171" s="68">
        <v>4292.0300807843887</v>
      </c>
      <c r="FD171" s="68">
        <v>7603.2458344317711</v>
      </c>
      <c r="FE171" s="68">
        <v>1048371.62676038</v>
      </c>
      <c r="FF171" s="68">
        <v>112333.93700262834</v>
      </c>
      <c r="FG171" s="68">
        <v>66993.661605389614</v>
      </c>
      <c r="FH171" s="68">
        <v>53639.796404165332</v>
      </c>
      <c r="FI171" s="68">
        <v>25222.524059680291</v>
      </c>
      <c r="FJ171" s="68">
        <v>4010.7091786386627</v>
      </c>
      <c r="FK171" s="58">
        <v>54536395.651890114</v>
      </c>
      <c r="FL171" s="70"/>
      <c r="FM171" s="71"/>
      <c r="FN171" s="70"/>
      <c r="FO171" s="70"/>
      <c r="FP171" s="70"/>
      <c r="FQ171" s="71"/>
      <c r="FR171" s="70"/>
      <c r="FS171" s="70"/>
      <c r="FT171" s="70"/>
      <c r="FU171" s="72"/>
    </row>
    <row r="172" spans="1:180" x14ac:dyDescent="0.25">
      <c r="A172" s="27" t="s">
        <v>197</v>
      </c>
      <c r="B172" s="43">
        <v>168</v>
      </c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0</v>
      </c>
      <c r="AE172" s="68">
        <v>0</v>
      </c>
      <c r="AF172" s="68">
        <v>0</v>
      </c>
      <c r="AG172" s="68">
        <v>0</v>
      </c>
      <c r="AH172" s="68">
        <v>0</v>
      </c>
      <c r="AI172" s="68">
        <v>0</v>
      </c>
      <c r="AJ172" s="68">
        <v>0</v>
      </c>
      <c r="AK172" s="68">
        <v>0</v>
      </c>
      <c r="AL172" s="68">
        <v>0</v>
      </c>
      <c r="AM172" s="68">
        <v>0</v>
      </c>
      <c r="AN172" s="68">
        <v>0</v>
      </c>
      <c r="AO172" s="68">
        <v>0</v>
      </c>
      <c r="AP172" s="68">
        <v>0</v>
      </c>
      <c r="AQ172" s="68">
        <v>0</v>
      </c>
      <c r="AR172" s="68">
        <v>0</v>
      </c>
      <c r="AS172" s="68">
        <v>0</v>
      </c>
      <c r="AT172" s="68">
        <v>0</v>
      </c>
      <c r="AU172" s="68">
        <v>0</v>
      </c>
      <c r="AV172" s="68">
        <v>0</v>
      </c>
      <c r="AW172" s="68">
        <v>0</v>
      </c>
      <c r="AX172" s="68">
        <v>0</v>
      </c>
      <c r="AY172" s="68">
        <v>0</v>
      </c>
      <c r="AZ172" s="68">
        <v>0</v>
      </c>
      <c r="BA172" s="68">
        <v>0</v>
      </c>
      <c r="BB172" s="68">
        <v>0</v>
      </c>
      <c r="BC172" s="68">
        <v>0</v>
      </c>
      <c r="BD172" s="68">
        <v>0</v>
      </c>
      <c r="BE172" s="68">
        <v>0</v>
      </c>
      <c r="BF172" s="68">
        <v>0</v>
      </c>
      <c r="BG172" s="68">
        <v>0</v>
      </c>
      <c r="BH172" s="68">
        <v>0</v>
      </c>
      <c r="BI172" s="68">
        <v>0</v>
      </c>
      <c r="BJ172" s="68">
        <v>0</v>
      </c>
      <c r="BK172" s="68">
        <v>0</v>
      </c>
      <c r="BL172" s="68">
        <v>0</v>
      </c>
      <c r="BM172" s="68">
        <v>0</v>
      </c>
      <c r="BN172" s="68">
        <v>0</v>
      </c>
      <c r="BO172" s="68">
        <v>0</v>
      </c>
      <c r="BP172" s="68">
        <v>0</v>
      </c>
      <c r="BQ172" s="68">
        <v>0</v>
      </c>
      <c r="BR172" s="68">
        <v>0</v>
      </c>
      <c r="BS172" s="68">
        <v>0</v>
      </c>
      <c r="BT172" s="68">
        <v>0</v>
      </c>
      <c r="BU172" s="68">
        <v>0</v>
      </c>
      <c r="BV172" s="68">
        <v>0</v>
      </c>
      <c r="BW172" s="68">
        <v>0</v>
      </c>
      <c r="BX172" s="68">
        <v>0</v>
      </c>
      <c r="BY172" s="68">
        <v>0</v>
      </c>
      <c r="BZ172" s="68">
        <v>0</v>
      </c>
      <c r="CA172" s="68">
        <v>0</v>
      </c>
      <c r="CB172" s="68">
        <v>0</v>
      </c>
      <c r="CC172" s="68">
        <v>0</v>
      </c>
      <c r="CD172" s="68">
        <v>0</v>
      </c>
      <c r="CE172" s="68">
        <v>0</v>
      </c>
      <c r="CF172" s="68">
        <v>0</v>
      </c>
      <c r="CG172" s="68">
        <v>0</v>
      </c>
      <c r="CH172" s="68">
        <v>0</v>
      </c>
      <c r="CI172" s="68">
        <v>0</v>
      </c>
      <c r="CJ172" s="68">
        <v>0</v>
      </c>
      <c r="CK172" s="68">
        <v>0</v>
      </c>
      <c r="CL172" s="68">
        <v>0</v>
      </c>
      <c r="CM172" s="68">
        <v>0</v>
      </c>
      <c r="CN172" s="68">
        <v>0</v>
      </c>
      <c r="CO172" s="68">
        <v>0</v>
      </c>
      <c r="CP172" s="68">
        <v>0</v>
      </c>
      <c r="CQ172" s="68">
        <v>0</v>
      </c>
      <c r="CR172" s="68">
        <v>0</v>
      </c>
      <c r="CS172" s="68">
        <v>0</v>
      </c>
      <c r="CT172" s="68">
        <v>0</v>
      </c>
      <c r="CU172" s="68">
        <v>0</v>
      </c>
      <c r="CV172" s="68">
        <v>0</v>
      </c>
      <c r="CW172" s="68">
        <v>0</v>
      </c>
      <c r="CX172" s="68">
        <v>0</v>
      </c>
      <c r="CY172" s="68">
        <v>0</v>
      </c>
      <c r="CZ172" s="68">
        <v>0</v>
      </c>
      <c r="DA172" s="68">
        <v>0</v>
      </c>
      <c r="DB172" s="68">
        <v>0</v>
      </c>
      <c r="DC172" s="68">
        <v>0</v>
      </c>
      <c r="DD172" s="68">
        <v>0</v>
      </c>
      <c r="DE172" s="68">
        <v>0</v>
      </c>
      <c r="DF172" s="68">
        <v>0</v>
      </c>
      <c r="DG172" s="68">
        <v>0</v>
      </c>
      <c r="DH172" s="68">
        <v>0</v>
      </c>
      <c r="DI172" s="68">
        <v>0</v>
      </c>
      <c r="DJ172" s="68">
        <v>0</v>
      </c>
      <c r="DK172" s="68">
        <v>0</v>
      </c>
      <c r="DL172" s="68">
        <v>0</v>
      </c>
      <c r="DM172" s="68">
        <v>0</v>
      </c>
      <c r="DN172" s="68">
        <v>0</v>
      </c>
      <c r="DO172" s="68">
        <v>0</v>
      </c>
      <c r="DP172" s="68">
        <v>0</v>
      </c>
      <c r="DQ172" s="68">
        <v>0</v>
      </c>
      <c r="DR172" s="68">
        <v>0</v>
      </c>
      <c r="DS172" s="68">
        <v>0</v>
      </c>
      <c r="DT172" s="68">
        <v>0</v>
      </c>
      <c r="DU172" s="68">
        <v>0</v>
      </c>
      <c r="DV172" s="68">
        <v>0</v>
      </c>
      <c r="DW172" s="68">
        <v>0</v>
      </c>
      <c r="DX172" s="68">
        <v>0</v>
      </c>
      <c r="DY172" s="68">
        <v>0</v>
      </c>
      <c r="DZ172" s="68">
        <v>0</v>
      </c>
      <c r="EA172" s="68">
        <v>0</v>
      </c>
      <c r="EB172" s="68">
        <v>0</v>
      </c>
      <c r="EC172" s="68">
        <v>0</v>
      </c>
      <c r="ED172" s="68">
        <v>0</v>
      </c>
      <c r="EE172" s="68">
        <v>0</v>
      </c>
      <c r="EF172" s="68">
        <v>0</v>
      </c>
      <c r="EG172" s="68">
        <v>0</v>
      </c>
      <c r="EH172" s="68">
        <v>0</v>
      </c>
      <c r="EI172" s="68">
        <v>0</v>
      </c>
      <c r="EJ172" s="68">
        <v>0</v>
      </c>
      <c r="EK172" s="68">
        <v>0</v>
      </c>
      <c r="EL172" s="68">
        <v>0</v>
      </c>
      <c r="EM172" s="68">
        <v>0</v>
      </c>
      <c r="EN172" s="68">
        <v>0</v>
      </c>
      <c r="EO172" s="68">
        <v>0</v>
      </c>
      <c r="EP172" s="68">
        <v>0</v>
      </c>
      <c r="EQ172" s="68">
        <v>0</v>
      </c>
      <c r="ER172" s="68">
        <v>0</v>
      </c>
      <c r="ES172" s="68">
        <v>0</v>
      </c>
      <c r="ET172" s="68">
        <v>0</v>
      </c>
      <c r="EU172" s="68">
        <v>0</v>
      </c>
      <c r="EV172" s="68">
        <v>0</v>
      </c>
      <c r="EW172" s="68">
        <v>0</v>
      </c>
      <c r="EX172" s="68">
        <v>0</v>
      </c>
      <c r="EY172" s="68">
        <v>0</v>
      </c>
      <c r="EZ172" s="68">
        <v>0</v>
      </c>
      <c r="FA172" s="68">
        <v>0</v>
      </c>
      <c r="FB172" s="68">
        <v>0</v>
      </c>
      <c r="FC172" s="68">
        <v>0</v>
      </c>
      <c r="FD172" s="68">
        <v>0</v>
      </c>
      <c r="FE172" s="68">
        <v>0</v>
      </c>
      <c r="FF172" s="68">
        <v>0</v>
      </c>
      <c r="FG172" s="68">
        <v>0</v>
      </c>
      <c r="FH172" s="68">
        <v>0</v>
      </c>
      <c r="FI172" s="68">
        <v>0</v>
      </c>
      <c r="FJ172" s="68">
        <v>0</v>
      </c>
      <c r="FK172" s="58">
        <v>0</v>
      </c>
      <c r="FL172" s="69"/>
      <c r="FM172" s="69"/>
      <c r="FN172" s="69"/>
      <c r="FO172" s="69"/>
      <c r="FP172" s="69"/>
      <c r="FQ172" s="69"/>
      <c r="FR172" s="69"/>
      <c r="FS172" s="69"/>
      <c r="FT172" s="69"/>
      <c r="FU172" s="69"/>
    </row>
    <row r="173" spans="1:180" x14ac:dyDescent="0.25">
      <c r="A173" s="27" t="s">
        <v>198</v>
      </c>
      <c r="B173" s="43">
        <v>169</v>
      </c>
      <c r="C173" s="68">
        <v>393704.90325294994</v>
      </c>
      <c r="D173" s="68">
        <v>29328.465566214531</v>
      </c>
      <c r="E173" s="68">
        <v>48897.293563955987</v>
      </c>
      <c r="F173" s="68">
        <v>28108.238695270193</v>
      </c>
      <c r="G173" s="68">
        <v>7593.0374435730064</v>
      </c>
      <c r="H173" s="68">
        <v>297978.441290827</v>
      </c>
      <c r="I173" s="68">
        <v>55310.389094410406</v>
      </c>
      <c r="J173" s="68">
        <v>47819.105163240834</v>
      </c>
      <c r="K173" s="68">
        <v>112244.22054112703</v>
      </c>
      <c r="L173" s="68">
        <v>1770.3410097858232</v>
      </c>
      <c r="M173" s="68">
        <v>17162.80089149702</v>
      </c>
      <c r="N173" s="68">
        <v>115751.36648215598</v>
      </c>
      <c r="O173" s="68">
        <v>254141.85880514304</v>
      </c>
      <c r="P173" s="68">
        <v>18355.798724497901</v>
      </c>
      <c r="Q173" s="68">
        <v>4816.8656508340664</v>
      </c>
      <c r="R173" s="68">
        <v>8038.3687224162059</v>
      </c>
      <c r="S173" s="68">
        <v>302640.02098698914</v>
      </c>
      <c r="T173" s="68">
        <v>112151.83954884473</v>
      </c>
      <c r="U173" s="68">
        <v>29519.970524843571</v>
      </c>
      <c r="V173" s="68">
        <v>265449.33077013725</v>
      </c>
      <c r="W173" s="68">
        <v>2094.2640257661005</v>
      </c>
      <c r="X173" s="68">
        <v>5620.1933843859006</v>
      </c>
      <c r="Y173" s="68">
        <v>214141.7493966223</v>
      </c>
      <c r="Z173" s="68">
        <v>16791.534532421298</v>
      </c>
      <c r="AA173" s="68">
        <v>3826.9356613262498</v>
      </c>
      <c r="AB173" s="68">
        <v>109226.99725433592</v>
      </c>
      <c r="AC173" s="68">
        <v>148464.62187208404</v>
      </c>
      <c r="AD173" s="68">
        <v>2524578.8423007098</v>
      </c>
      <c r="AE173" s="68">
        <v>1155831.0908662397</v>
      </c>
      <c r="AF173" s="68">
        <v>366635.49454385415</v>
      </c>
      <c r="AG173" s="68">
        <v>60538.990033881506</v>
      </c>
      <c r="AH173" s="68">
        <v>172545.69767296547</v>
      </c>
      <c r="AI173" s="68">
        <v>20672.502054393757</v>
      </c>
      <c r="AJ173" s="68">
        <v>3424.4143831012261</v>
      </c>
      <c r="AK173" s="68">
        <v>53801.263493484585</v>
      </c>
      <c r="AL173" s="68">
        <v>215033.34968286619</v>
      </c>
      <c r="AM173" s="68">
        <v>11964.551604575274</v>
      </c>
      <c r="AN173" s="68">
        <v>6752.5590365600365</v>
      </c>
      <c r="AO173" s="68">
        <v>295079.68994206283</v>
      </c>
      <c r="AP173" s="68">
        <v>85951.507695158303</v>
      </c>
      <c r="AQ173" s="68">
        <v>6529.6499668475735</v>
      </c>
      <c r="AR173" s="68">
        <v>117685.7005430737</v>
      </c>
      <c r="AS173" s="68">
        <v>16077.988698889647</v>
      </c>
      <c r="AT173" s="68">
        <v>1665.0939209454809</v>
      </c>
      <c r="AU173" s="68">
        <v>34525.865108404076</v>
      </c>
      <c r="AV173" s="68">
        <v>9980.6756663053238</v>
      </c>
      <c r="AW173" s="68">
        <v>45207.039201100793</v>
      </c>
      <c r="AX173" s="68">
        <v>524958.79415615392</v>
      </c>
      <c r="AY173" s="68">
        <v>67552.389396202867</v>
      </c>
      <c r="AZ173" s="68">
        <v>10987.49792917569</v>
      </c>
      <c r="BA173" s="68">
        <v>19511.323815772135</v>
      </c>
      <c r="BB173" s="68">
        <v>17445.062919500313</v>
      </c>
      <c r="BC173" s="68">
        <v>598908.92396294745</v>
      </c>
      <c r="BD173" s="68">
        <v>188839.01281076801</v>
      </c>
      <c r="BE173" s="68">
        <v>2170519.6836246615</v>
      </c>
      <c r="BF173" s="68">
        <v>31872.826129514957</v>
      </c>
      <c r="BG173" s="68">
        <v>32430.259514195495</v>
      </c>
      <c r="BH173" s="68">
        <v>11782.703814900917</v>
      </c>
      <c r="BI173" s="68">
        <v>1421.7481381058424</v>
      </c>
      <c r="BJ173" s="68">
        <v>936627.44942908455</v>
      </c>
      <c r="BK173" s="68">
        <v>225.78755101420438</v>
      </c>
      <c r="BL173" s="68">
        <v>203268.48289763567</v>
      </c>
      <c r="BM173" s="68">
        <v>243977.60265664198</v>
      </c>
      <c r="BN173" s="68">
        <v>40770.743587072764</v>
      </c>
      <c r="BO173" s="68">
        <v>78469.505131915445</v>
      </c>
      <c r="BP173" s="68">
        <v>196328.35635537119</v>
      </c>
      <c r="BQ173" s="68">
        <v>44043.569718878658</v>
      </c>
      <c r="BR173" s="68">
        <v>140051.27348137269</v>
      </c>
      <c r="BS173" s="68">
        <v>152097.60053173825</v>
      </c>
      <c r="BT173" s="68">
        <v>52304.081020067111</v>
      </c>
      <c r="BU173" s="68">
        <v>180975.65053762717</v>
      </c>
      <c r="BV173" s="68">
        <v>764212.5496999952</v>
      </c>
      <c r="BW173" s="68">
        <v>487103.59390102985</v>
      </c>
      <c r="BX173" s="68">
        <v>140097.43754958929</v>
      </c>
      <c r="BY173" s="68">
        <v>100421.16842439069</v>
      </c>
      <c r="BZ173" s="68">
        <v>786064.03529930906</v>
      </c>
      <c r="CA173" s="68">
        <v>58775.612405835185</v>
      </c>
      <c r="CB173" s="68">
        <v>346396.45288760797</v>
      </c>
      <c r="CC173" s="68">
        <v>112926.3943099005</v>
      </c>
      <c r="CD173" s="68">
        <v>73489.071346007404</v>
      </c>
      <c r="CE173" s="68">
        <v>503960.39022129145</v>
      </c>
      <c r="CF173" s="68">
        <v>10480.8717867249</v>
      </c>
      <c r="CG173" s="68">
        <v>112639.461628537</v>
      </c>
      <c r="CH173" s="68">
        <v>10573.1980107778</v>
      </c>
      <c r="CI173" s="68">
        <v>5827.2337374926719</v>
      </c>
      <c r="CJ173" s="68">
        <v>54911.794771126413</v>
      </c>
      <c r="CK173" s="68">
        <v>133425.77049974032</v>
      </c>
      <c r="CL173" s="68">
        <v>216182.98138845252</v>
      </c>
      <c r="CM173" s="68">
        <v>1415149.748863047</v>
      </c>
      <c r="CN173" s="68">
        <v>51426.681929665909</v>
      </c>
      <c r="CO173" s="68">
        <v>52527.538849528239</v>
      </c>
      <c r="CP173" s="68">
        <v>267232.77619411238</v>
      </c>
      <c r="CQ173" s="68">
        <v>3454.0722788735293</v>
      </c>
      <c r="CR173" s="68">
        <v>1027995.5098309506</v>
      </c>
      <c r="CS173" s="68">
        <v>51147.148903621826</v>
      </c>
      <c r="CT173" s="68">
        <v>52998.310696401189</v>
      </c>
      <c r="CU173" s="68">
        <v>9878.0306263218517</v>
      </c>
      <c r="CV173" s="68">
        <v>94363.0044847565</v>
      </c>
      <c r="CW173" s="68">
        <v>686521.52126816101</v>
      </c>
      <c r="CX173" s="68">
        <v>56718.171462912134</v>
      </c>
      <c r="CY173" s="68">
        <v>71446.265116767026</v>
      </c>
      <c r="CZ173" s="68">
        <v>121528.88553394377</v>
      </c>
      <c r="DA173" s="68">
        <v>2953.1534957914264</v>
      </c>
      <c r="DB173" s="68">
        <v>27691.997819056356</v>
      </c>
      <c r="DC173" s="68">
        <v>1477.3524052045996</v>
      </c>
      <c r="DD173" s="68">
        <v>44228.299566878239</v>
      </c>
      <c r="DE173" s="68">
        <v>60647.023084249347</v>
      </c>
      <c r="DF173" s="68">
        <v>2524.9955289461941</v>
      </c>
      <c r="DG173" s="68">
        <v>37889.335946592968</v>
      </c>
      <c r="DH173" s="68">
        <v>70913.400828631246</v>
      </c>
      <c r="DI173" s="68">
        <v>28141.094131458784</v>
      </c>
      <c r="DJ173" s="68">
        <v>44998.230404034199</v>
      </c>
      <c r="DK173" s="68">
        <v>31328.779934345628</v>
      </c>
      <c r="DL173" s="68">
        <v>2148441.2861810103</v>
      </c>
      <c r="DM173" s="68">
        <v>78551.317180532846</v>
      </c>
      <c r="DN173" s="68">
        <v>31080.004622226901</v>
      </c>
      <c r="DO173" s="68">
        <v>245006.62320594117</v>
      </c>
      <c r="DP173" s="68">
        <v>580193.85244995588</v>
      </c>
      <c r="DQ173" s="68">
        <v>7720.5473564983404</v>
      </c>
      <c r="DR173" s="68">
        <v>54260.745080749039</v>
      </c>
      <c r="DS173" s="68">
        <v>21748.332822123099</v>
      </c>
      <c r="DT173" s="68">
        <v>382.56916521217863</v>
      </c>
      <c r="DU173" s="68">
        <v>1391504.1373124679</v>
      </c>
      <c r="DV173" s="68">
        <v>84019.929087766926</v>
      </c>
      <c r="DW173" s="68">
        <v>321596.68943484896</v>
      </c>
      <c r="DX173" s="68">
        <v>2943700.0525118383</v>
      </c>
      <c r="DY173" s="68">
        <v>50386.856647598412</v>
      </c>
      <c r="DZ173" s="68">
        <v>7542.4891534084745</v>
      </c>
      <c r="EA173" s="68">
        <v>423308.95328503894</v>
      </c>
      <c r="EB173" s="68">
        <v>115923.66365583159</v>
      </c>
      <c r="EC173" s="68">
        <v>34793.298652386235</v>
      </c>
      <c r="ED173" s="68">
        <v>2721.5894239196678</v>
      </c>
      <c r="EE173" s="68">
        <v>9082647.6800747588</v>
      </c>
      <c r="EF173" s="68">
        <v>54451.840022453864</v>
      </c>
      <c r="EG173" s="68">
        <v>167745.42098725736</v>
      </c>
      <c r="EH173" s="68">
        <v>90202.146689748392</v>
      </c>
      <c r="EI173" s="68">
        <v>11787202.980384052</v>
      </c>
      <c r="EJ173" s="68">
        <v>11538.535125501898</v>
      </c>
      <c r="EK173" s="68">
        <v>17891.776122519448</v>
      </c>
      <c r="EL173" s="68">
        <v>86875.912555689458</v>
      </c>
      <c r="EM173" s="68">
        <v>186093.92279973242</v>
      </c>
      <c r="EN173" s="68">
        <v>1064.2064873093623</v>
      </c>
      <c r="EO173" s="68">
        <v>8396.810165371513</v>
      </c>
      <c r="EP173" s="68">
        <v>324.09920861194951</v>
      </c>
      <c r="EQ173" s="68">
        <v>341155.11202226765</v>
      </c>
      <c r="ER173" s="68">
        <v>1732.7546074250204</v>
      </c>
      <c r="ES173" s="68">
        <v>113045.29815166432</v>
      </c>
      <c r="ET173" s="68">
        <v>1794.6522051326538</v>
      </c>
      <c r="EU173" s="68">
        <v>10367.455949440249</v>
      </c>
      <c r="EV173" s="68">
        <v>9757.3825498476072</v>
      </c>
      <c r="EW173" s="68">
        <v>300349.64251300017</v>
      </c>
      <c r="EX173" s="68">
        <v>159560.26847600122</v>
      </c>
      <c r="EY173" s="68">
        <v>80679.176220860449</v>
      </c>
      <c r="EZ173" s="68">
        <v>123120.07211153372</v>
      </c>
      <c r="FA173" s="68">
        <v>1511.2034140096184</v>
      </c>
      <c r="FB173" s="68">
        <v>66.239457028078505</v>
      </c>
      <c r="FC173" s="68">
        <v>4292.0300807843887</v>
      </c>
      <c r="FD173" s="68">
        <v>7603.2458344317711</v>
      </c>
      <c r="FE173" s="68">
        <v>1048371.62676038</v>
      </c>
      <c r="FF173" s="68">
        <v>112333.93700262834</v>
      </c>
      <c r="FG173" s="68">
        <v>66993.661605389614</v>
      </c>
      <c r="FH173" s="68">
        <v>53639.796404165332</v>
      </c>
      <c r="FI173" s="68">
        <v>25222.524059680291</v>
      </c>
      <c r="FJ173" s="68">
        <v>4010.7091786386627</v>
      </c>
      <c r="FK173" s="58">
        <v>54536395.651890114</v>
      </c>
      <c r="FL173" s="69"/>
      <c r="FM173" s="69"/>
      <c r="FN173" s="69"/>
      <c r="FO173" s="73"/>
      <c r="FP173" s="73"/>
      <c r="FQ173" s="73"/>
      <c r="FR173" s="69"/>
      <c r="FS173" s="69"/>
      <c r="FT173" s="69"/>
    </row>
    <row r="174" spans="1:180" x14ac:dyDescent="0.25">
      <c r="A174" s="42" t="s">
        <v>199</v>
      </c>
      <c r="B174" s="43">
        <v>170</v>
      </c>
      <c r="C174" s="68">
        <v>8207719.4086240092</v>
      </c>
      <c r="D174" s="68">
        <v>635019.89162210422</v>
      </c>
      <c r="E174" s="68">
        <v>440371.4111225892</v>
      </c>
      <c r="F174" s="68">
        <v>299126.08663457155</v>
      </c>
      <c r="G174" s="68">
        <v>65886.67382336811</v>
      </c>
      <c r="H174" s="68">
        <v>2929871.8383519454</v>
      </c>
      <c r="I174" s="68">
        <v>624518.02100107167</v>
      </c>
      <c r="J174" s="68">
        <v>672338.63243408687</v>
      </c>
      <c r="K174" s="68">
        <v>3742552.1451165145</v>
      </c>
      <c r="L174" s="68">
        <v>107827.82379219141</v>
      </c>
      <c r="M174" s="68">
        <v>1025894.3769234078</v>
      </c>
      <c r="N174" s="68">
        <v>1037026.5186580493</v>
      </c>
      <c r="O174" s="68">
        <v>5584813.2248091614</v>
      </c>
      <c r="P174" s="68">
        <v>334693.77485691174</v>
      </c>
      <c r="Q174" s="68">
        <v>186931.11526629713</v>
      </c>
      <c r="R174" s="68">
        <v>1661586.7422752355</v>
      </c>
      <c r="S174" s="68">
        <v>1951415.7876612036</v>
      </c>
      <c r="T174" s="68">
        <v>828737.36129160284</v>
      </c>
      <c r="U174" s="68">
        <v>481443.90527726547</v>
      </c>
      <c r="V174" s="68">
        <v>1652793.6403896022</v>
      </c>
      <c r="W174" s="68">
        <v>17688.182399272864</v>
      </c>
      <c r="X174" s="68">
        <v>88519.814912976566</v>
      </c>
      <c r="Y174" s="68">
        <v>149472.29395184989</v>
      </c>
      <c r="Z174" s="68">
        <v>320046.34959575674</v>
      </c>
      <c r="AA174" s="68">
        <v>23768.881313485403</v>
      </c>
      <c r="AB174" s="68">
        <v>2601016.3743738914</v>
      </c>
      <c r="AC174" s="68">
        <v>4510004.7997450195</v>
      </c>
      <c r="AD174" s="68">
        <v>1803044.1918222613</v>
      </c>
      <c r="AE174" s="68">
        <v>90033773.582671762</v>
      </c>
      <c r="AF174" s="68">
        <v>3802901.0311083342</v>
      </c>
      <c r="AG174" s="68">
        <v>811968.83610600675</v>
      </c>
      <c r="AH174" s="68">
        <v>948732.88310812099</v>
      </c>
      <c r="AI174" s="68">
        <v>320264.56852476875</v>
      </c>
      <c r="AJ174" s="68">
        <v>1071922.1948337881</v>
      </c>
      <c r="AK174" s="68">
        <v>988220.43142116722</v>
      </c>
      <c r="AL174" s="68">
        <v>2669102.7192326756</v>
      </c>
      <c r="AM174" s="68">
        <v>771987.17008354375</v>
      </c>
      <c r="AN174" s="68">
        <v>250602.1174162238</v>
      </c>
      <c r="AO174" s="68">
        <v>1519430.6861608941</v>
      </c>
      <c r="AP174" s="68">
        <v>1049336.4111099546</v>
      </c>
      <c r="AQ174" s="68">
        <v>864090.88896802184</v>
      </c>
      <c r="AR174" s="68">
        <v>1187841.6987438642</v>
      </c>
      <c r="AS174" s="68">
        <v>309028.57428007026</v>
      </c>
      <c r="AT174" s="68">
        <v>172226.20609490798</v>
      </c>
      <c r="AU174" s="68">
        <v>2027022.399413055</v>
      </c>
      <c r="AV174" s="68">
        <v>1400266.986848576</v>
      </c>
      <c r="AW174" s="68">
        <v>506632.96239429159</v>
      </c>
      <c r="AX174" s="68">
        <v>2453723.1017280524</v>
      </c>
      <c r="AY174" s="68">
        <v>969309.13667275198</v>
      </c>
      <c r="AZ174" s="68">
        <v>498411.40908743977</v>
      </c>
      <c r="BA174" s="68">
        <v>7675517.2362358682</v>
      </c>
      <c r="BB174" s="68">
        <v>1056466.7418068983</v>
      </c>
      <c r="BC174" s="68">
        <v>5519168.9092188207</v>
      </c>
      <c r="BD174" s="68">
        <v>2160613.218069647</v>
      </c>
      <c r="BE174" s="68">
        <v>2748388.2245618142</v>
      </c>
      <c r="BF174" s="68">
        <v>1959147.0388099325</v>
      </c>
      <c r="BG174" s="68">
        <v>3720012.7451836294</v>
      </c>
      <c r="BH174" s="68">
        <v>1003949.9424655178</v>
      </c>
      <c r="BI174" s="68">
        <v>89235.597390086055</v>
      </c>
      <c r="BJ174" s="68">
        <v>390487.34636083571</v>
      </c>
      <c r="BK174" s="68">
        <v>174487.63692115847</v>
      </c>
      <c r="BL174" s="68">
        <v>717425.56989410834</v>
      </c>
      <c r="BM174" s="68">
        <v>1938765.4467431884</v>
      </c>
      <c r="BN174" s="68">
        <v>464746.45693507488</v>
      </c>
      <c r="BO174" s="68">
        <v>102388.58001928082</v>
      </c>
      <c r="BP174" s="68">
        <v>1200983.6424589807</v>
      </c>
      <c r="BQ174" s="68">
        <v>1326791.1183335192</v>
      </c>
      <c r="BR174" s="68">
        <v>3383585.5595302372</v>
      </c>
      <c r="BS174" s="68">
        <v>5174999.1713701403</v>
      </c>
      <c r="BT174" s="68">
        <v>1484540.2510258178</v>
      </c>
      <c r="BU174" s="68">
        <v>2537469.8920178791</v>
      </c>
      <c r="BV174" s="68">
        <v>6988523.0705573186</v>
      </c>
      <c r="BW174" s="68">
        <v>3103394.8260144261</v>
      </c>
      <c r="BX174" s="68">
        <v>7227717.3940433618</v>
      </c>
      <c r="BY174" s="68">
        <v>1701205.6426176096</v>
      </c>
      <c r="BZ174" s="68">
        <v>8314838.0724753635</v>
      </c>
      <c r="CA174" s="68">
        <v>3308911.3007418634</v>
      </c>
      <c r="CB174" s="68">
        <v>4452067.6231738729</v>
      </c>
      <c r="CC174" s="68">
        <v>1134291.8128481396</v>
      </c>
      <c r="CD174" s="68">
        <v>925356.09335810819</v>
      </c>
      <c r="CE174" s="68">
        <v>1109707.7545072553</v>
      </c>
      <c r="CF174" s="68">
        <v>648434.60410722636</v>
      </c>
      <c r="CG174" s="68">
        <v>1097190.2297688718</v>
      </c>
      <c r="CH174" s="68">
        <v>52153.095832006489</v>
      </c>
      <c r="CI174" s="68">
        <v>332841.72201847273</v>
      </c>
      <c r="CJ174" s="68">
        <v>234103.27106517745</v>
      </c>
      <c r="CK174" s="68">
        <v>424536.0468640636</v>
      </c>
      <c r="CL174" s="68">
        <v>306750.09823690524</v>
      </c>
      <c r="CM174" s="68">
        <v>974762.7917254701</v>
      </c>
      <c r="CN174" s="68">
        <v>726171.79219951073</v>
      </c>
      <c r="CO174" s="68">
        <v>583707.55480521591</v>
      </c>
      <c r="CP174" s="68">
        <v>1868562.8606956732</v>
      </c>
      <c r="CQ174" s="68">
        <v>151932.86118629624</v>
      </c>
      <c r="CR174" s="68">
        <v>4050465.8184937066</v>
      </c>
      <c r="CS174" s="68">
        <v>397639.21676859667</v>
      </c>
      <c r="CT174" s="68">
        <v>697250.509926331</v>
      </c>
      <c r="CU174" s="68">
        <v>633264.95597876457</v>
      </c>
      <c r="CV174" s="68">
        <v>866339.68589365482</v>
      </c>
      <c r="CW174" s="68">
        <v>26102241.998534597</v>
      </c>
      <c r="CX174" s="68">
        <v>242875.21537144511</v>
      </c>
      <c r="CY174" s="68">
        <v>292483.43665097206</v>
      </c>
      <c r="CZ174" s="68">
        <v>2819710.2132084854</v>
      </c>
      <c r="DA174" s="68">
        <v>270700.43788444978</v>
      </c>
      <c r="DB174" s="68">
        <v>717265.81570742838</v>
      </c>
      <c r="DC174" s="68">
        <v>47572.327092304658</v>
      </c>
      <c r="DD174" s="68">
        <v>4249745.1404443672</v>
      </c>
      <c r="DE174" s="68">
        <v>2589952.6128904857</v>
      </c>
      <c r="DF174" s="68">
        <v>165520.44191649344</v>
      </c>
      <c r="DG174" s="68">
        <v>3821521.0104157301</v>
      </c>
      <c r="DH174" s="68">
        <v>2459931.0150708905</v>
      </c>
      <c r="DI174" s="68">
        <v>2529570.7693032413</v>
      </c>
      <c r="DJ174" s="68">
        <v>1277246.2412902636</v>
      </c>
      <c r="DK174" s="68">
        <v>582817.99742309481</v>
      </c>
      <c r="DL174" s="68">
        <v>30061152.760455433</v>
      </c>
      <c r="DM174" s="68">
        <v>131702.15024970419</v>
      </c>
      <c r="DN174" s="68">
        <v>477315.69298885961</v>
      </c>
      <c r="DO174" s="68">
        <v>4202773.3895171853</v>
      </c>
      <c r="DP174" s="68">
        <v>5666722.7226347802</v>
      </c>
      <c r="DQ174" s="68">
        <v>237922.71281625182</v>
      </c>
      <c r="DR174" s="68">
        <v>3552138.9767965041</v>
      </c>
      <c r="DS174" s="68">
        <v>203880.80762618268</v>
      </c>
      <c r="DT174" s="68">
        <v>37322.392827339165</v>
      </c>
      <c r="DU174" s="68">
        <v>10937405.087397367</v>
      </c>
      <c r="DV174" s="68">
        <v>324040.88102638139</v>
      </c>
      <c r="DW174" s="68">
        <v>5614827.5187397152</v>
      </c>
      <c r="DX174" s="68">
        <v>8354271.1023958679</v>
      </c>
      <c r="DY174" s="68">
        <v>69207.569098809327</v>
      </c>
      <c r="DZ174" s="68">
        <v>139257.46608917887</v>
      </c>
      <c r="EA174" s="68">
        <v>466696.73707790481</v>
      </c>
      <c r="EB174" s="68">
        <v>15811888.674546976</v>
      </c>
      <c r="EC174" s="68">
        <v>577074.54297695064</v>
      </c>
      <c r="ED174" s="68">
        <v>85713.274287858658</v>
      </c>
      <c r="EE174" s="68">
        <v>6538856.3469533753</v>
      </c>
      <c r="EF174" s="68">
        <v>482947.10478504305</v>
      </c>
      <c r="EG174" s="68">
        <v>404025.52228740125</v>
      </c>
      <c r="EH174" s="68">
        <v>445923.28047545929</v>
      </c>
      <c r="EI174" s="68">
        <v>9128199.5897696614</v>
      </c>
      <c r="EJ174" s="68">
        <v>96322.986916089707</v>
      </c>
      <c r="EK174" s="68">
        <v>94937.949297486804</v>
      </c>
      <c r="EL174" s="68">
        <v>903892.49535758758</v>
      </c>
      <c r="EM174" s="68">
        <v>915062.893056122</v>
      </c>
      <c r="EN174" s="68">
        <v>260959.62607336414</v>
      </c>
      <c r="EO174" s="68">
        <v>294960.53846220585</v>
      </c>
      <c r="EP174" s="68">
        <v>24204.614510924926</v>
      </c>
      <c r="EQ174" s="68">
        <v>515791.93102783023</v>
      </c>
      <c r="ER174" s="68">
        <v>64090.226352750651</v>
      </c>
      <c r="ES174" s="68">
        <v>121127.04670807833</v>
      </c>
      <c r="ET174" s="68">
        <v>38437.977607813678</v>
      </c>
      <c r="EU174" s="68">
        <v>65156.647433734506</v>
      </c>
      <c r="EV174" s="68">
        <v>85370.773472252506</v>
      </c>
      <c r="EW174" s="68">
        <v>10040190.533979462</v>
      </c>
      <c r="EX174" s="68">
        <v>5069618.749327085</v>
      </c>
      <c r="EY174" s="68">
        <v>2128075.4933630857</v>
      </c>
      <c r="EZ174" s="68">
        <v>3637286.9718422215</v>
      </c>
      <c r="FA174" s="68">
        <v>250689.01587728193</v>
      </c>
      <c r="FB174" s="68">
        <v>144746.44084466164</v>
      </c>
      <c r="FC174" s="68">
        <v>149368.85221824705</v>
      </c>
      <c r="FD174" s="68">
        <v>202072.31195781205</v>
      </c>
      <c r="FE174" s="68">
        <v>49147.875716028779</v>
      </c>
      <c r="FF174" s="68">
        <v>1081643.9323970012</v>
      </c>
      <c r="FG174" s="68">
        <v>547140.62548108224</v>
      </c>
      <c r="FH174" s="68">
        <v>198245.20186274039</v>
      </c>
      <c r="FI174" s="68">
        <v>754787.13349281612</v>
      </c>
      <c r="FJ174" s="68">
        <v>126347.81031962643</v>
      </c>
      <c r="FK174" s="58">
        <v>433732313.92728961</v>
      </c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</row>
    <row r="175" spans="1:180" x14ac:dyDescent="0.25">
      <c r="A175" s="42" t="s">
        <v>200</v>
      </c>
      <c r="B175" s="43">
        <v>171</v>
      </c>
      <c r="C175" s="68">
        <v>36058146.646517955</v>
      </c>
      <c r="D175" s="68">
        <v>3171623.8088993235</v>
      </c>
      <c r="E175" s="68">
        <v>5832302.2143118763</v>
      </c>
      <c r="F175" s="68">
        <v>4056035.8124592556</v>
      </c>
      <c r="G175" s="68">
        <v>25777.817094659709</v>
      </c>
      <c r="H175" s="68">
        <v>4374445.5780831305</v>
      </c>
      <c r="I175" s="68">
        <v>550645.86033966811</v>
      </c>
      <c r="J175" s="68">
        <v>496576.65404655784</v>
      </c>
      <c r="K175" s="68">
        <v>3983685.3226041934</v>
      </c>
      <c r="L175" s="68">
        <v>2935727.2594433362</v>
      </c>
      <c r="M175" s="68">
        <v>5345394.3546141349</v>
      </c>
      <c r="N175" s="68">
        <v>2864126.7717721364</v>
      </c>
      <c r="O175" s="68">
        <v>290100.15852969512</v>
      </c>
      <c r="P175" s="68">
        <v>353784.92169143702</v>
      </c>
      <c r="Q175" s="68">
        <v>512689.39792163146</v>
      </c>
      <c r="R175" s="68">
        <v>5011905.8053921992</v>
      </c>
      <c r="S175" s="68">
        <v>6227332.5004668236</v>
      </c>
      <c r="T175" s="68">
        <v>2257173.328899113</v>
      </c>
      <c r="U175" s="68">
        <v>2688219.885191856</v>
      </c>
      <c r="V175" s="68">
        <v>302786.93433583342</v>
      </c>
      <c r="W175" s="68">
        <v>115824.14632367162</v>
      </c>
      <c r="X175" s="68">
        <v>83098.49048023358</v>
      </c>
      <c r="Y175" s="68">
        <v>980706.78215918271</v>
      </c>
      <c r="Z175" s="68">
        <v>2855168.8776495662</v>
      </c>
      <c r="AA175" s="68">
        <v>200536.12947559642</v>
      </c>
      <c r="AB175" s="68">
        <v>1846677.0384422736</v>
      </c>
      <c r="AC175" s="68">
        <v>8363205.286140481</v>
      </c>
      <c r="AD175" s="68">
        <v>381538.49425801891</v>
      </c>
      <c r="AE175" s="68">
        <v>108706.03675189614</v>
      </c>
      <c r="AF175" s="68">
        <v>1545560.9119493482</v>
      </c>
      <c r="AG175" s="68">
        <v>755890.75111325318</v>
      </c>
      <c r="AH175" s="68">
        <v>347151.48728217219</v>
      </c>
      <c r="AI175" s="68">
        <v>290491.06510268064</v>
      </c>
      <c r="AJ175" s="68">
        <v>198092.44754481502</v>
      </c>
      <c r="AK175" s="68">
        <v>1581375.2600348424</v>
      </c>
      <c r="AL175" s="68">
        <v>3087895.7159761116</v>
      </c>
      <c r="AM175" s="68">
        <v>55950.332048332551</v>
      </c>
      <c r="AN175" s="68">
        <v>440619.70214386616</v>
      </c>
      <c r="AO175" s="68">
        <v>4464602.1331242369</v>
      </c>
      <c r="AP175" s="68">
        <v>9455419.0732057188</v>
      </c>
      <c r="AQ175" s="68">
        <v>643045.87301331921</v>
      </c>
      <c r="AR175" s="68">
        <v>807579.96536006127</v>
      </c>
      <c r="AS175" s="68">
        <v>1239508.5023410618</v>
      </c>
      <c r="AT175" s="68">
        <v>72933.508211284672</v>
      </c>
      <c r="AU175" s="68">
        <v>2035163.4786963991</v>
      </c>
      <c r="AV175" s="68">
        <v>1489060.5043554613</v>
      </c>
      <c r="AW175" s="68">
        <v>354352.17703946115</v>
      </c>
      <c r="AX175" s="68">
        <v>14130037.851731958</v>
      </c>
      <c r="AY175" s="68">
        <v>2188381.0435705977</v>
      </c>
      <c r="AZ175" s="68">
        <v>756932.98214829108</v>
      </c>
      <c r="BA175" s="68">
        <v>907155.91266144626</v>
      </c>
      <c r="BB175" s="68">
        <v>199843.25869267946</v>
      </c>
      <c r="BC175" s="68">
        <v>13521669.196849063</v>
      </c>
      <c r="BD175" s="68">
        <v>6560315.1023641545</v>
      </c>
      <c r="BE175" s="68">
        <v>5436894.0045666667</v>
      </c>
      <c r="BF175" s="68">
        <v>168389.47166236886</v>
      </c>
      <c r="BG175" s="68">
        <v>2339252.8635304519</v>
      </c>
      <c r="BH175" s="68">
        <v>381691.23086075613</v>
      </c>
      <c r="BI175" s="68">
        <v>5771.6090305351972</v>
      </c>
      <c r="BJ175" s="68">
        <v>11529830.112461161</v>
      </c>
      <c r="BK175" s="68">
        <v>64365.231027584872</v>
      </c>
      <c r="BL175" s="68">
        <v>4886767.6112849554</v>
      </c>
      <c r="BM175" s="68">
        <v>6346117.5496176146</v>
      </c>
      <c r="BN175" s="68">
        <v>215894.32000411022</v>
      </c>
      <c r="BO175" s="68">
        <v>196561.18810581201</v>
      </c>
      <c r="BP175" s="68">
        <v>1180605.5243436054</v>
      </c>
      <c r="BQ175" s="68">
        <v>1832668.7359081276</v>
      </c>
      <c r="BR175" s="68">
        <v>1798950.0659336639</v>
      </c>
      <c r="BS175" s="68">
        <v>2432352.2198321344</v>
      </c>
      <c r="BT175" s="68">
        <v>1301721.181084414</v>
      </c>
      <c r="BU175" s="68">
        <v>743780.79926304054</v>
      </c>
      <c r="BV175" s="68">
        <v>1967583.8001645319</v>
      </c>
      <c r="BW175" s="68">
        <v>1097266.9739003968</v>
      </c>
      <c r="BX175" s="68">
        <v>7024172.574917106</v>
      </c>
      <c r="BY175" s="68">
        <v>1068899.9816242496</v>
      </c>
      <c r="BZ175" s="68">
        <v>3332048.1376794754</v>
      </c>
      <c r="CA175" s="68">
        <v>1587830.163111805</v>
      </c>
      <c r="CB175" s="68">
        <v>30488392.114553113</v>
      </c>
      <c r="CC175" s="68">
        <v>2632823.6988205807</v>
      </c>
      <c r="CD175" s="68">
        <v>236272.22094415512</v>
      </c>
      <c r="CE175" s="68">
        <v>268478.34019476618</v>
      </c>
      <c r="CF175" s="68">
        <v>536772.79196328588</v>
      </c>
      <c r="CG175" s="68">
        <v>812160.4667614561</v>
      </c>
      <c r="CH175" s="68">
        <v>70998.53024683168</v>
      </c>
      <c r="CI175" s="68">
        <v>74854.319694164558</v>
      </c>
      <c r="CJ175" s="68">
        <v>250750.2022633336</v>
      </c>
      <c r="CK175" s="68">
        <v>608249.77248618787</v>
      </c>
      <c r="CL175" s="68">
        <v>520818.1498094878</v>
      </c>
      <c r="CM175" s="68">
        <v>849872.53731687611</v>
      </c>
      <c r="CN175" s="68">
        <v>406485.84583432286</v>
      </c>
      <c r="CO175" s="68">
        <v>63884.850133888191</v>
      </c>
      <c r="CP175" s="68">
        <v>937684.12823237386</v>
      </c>
      <c r="CQ175" s="68">
        <v>429322.92173680477</v>
      </c>
      <c r="CR175" s="68">
        <v>1865944.972362652</v>
      </c>
      <c r="CS175" s="68">
        <v>147245.76787965104</v>
      </c>
      <c r="CT175" s="68">
        <v>786149.88149532909</v>
      </c>
      <c r="CU175" s="68">
        <v>330185.81684823416</v>
      </c>
      <c r="CV175" s="68">
        <v>918353.46919283224</v>
      </c>
      <c r="CW175" s="68">
        <v>32726958.194072522</v>
      </c>
      <c r="CX175" s="68">
        <v>2934178.6985263252</v>
      </c>
      <c r="CY175" s="68">
        <v>151789.9867028881</v>
      </c>
      <c r="CZ175" s="68">
        <v>239902.59313276783</v>
      </c>
      <c r="DA175" s="68">
        <v>51075.12674138532</v>
      </c>
      <c r="DB175" s="68">
        <v>651942.24324232107</v>
      </c>
      <c r="DC175" s="68">
        <v>12447.388865165798</v>
      </c>
      <c r="DD175" s="68">
        <v>5635115.558482076</v>
      </c>
      <c r="DE175" s="68">
        <v>2217364.9942660704</v>
      </c>
      <c r="DF175" s="68">
        <v>57172.190708027221</v>
      </c>
      <c r="DG175" s="68">
        <v>1221939.9504367737</v>
      </c>
      <c r="DH175" s="68">
        <v>2559538.5225667846</v>
      </c>
      <c r="DI175" s="68">
        <v>1373928.629428009</v>
      </c>
      <c r="DJ175" s="68">
        <v>708157.56122782663</v>
      </c>
      <c r="DK175" s="68">
        <v>270073.29311439302</v>
      </c>
      <c r="DL175" s="68">
        <v>66828128.286261648</v>
      </c>
      <c r="DM175" s="68">
        <v>58610.577400489186</v>
      </c>
      <c r="DN175" s="68">
        <v>24238.972384205787</v>
      </c>
      <c r="DO175" s="68">
        <v>855772.87499129679</v>
      </c>
      <c r="DP175" s="68">
        <v>3012516.3743527597</v>
      </c>
      <c r="DQ175" s="68">
        <v>89853.765008124494</v>
      </c>
      <c r="DR175" s="68">
        <v>1293259.0280160066</v>
      </c>
      <c r="DS175" s="68">
        <v>5706561.610921856</v>
      </c>
      <c r="DT175" s="68">
        <v>1042745.845696218</v>
      </c>
      <c r="DU175" s="68">
        <v>5010973.886417184</v>
      </c>
      <c r="DV175" s="68">
        <v>1027814.483066967</v>
      </c>
      <c r="DW175" s="68">
        <v>1883026.7863449473</v>
      </c>
      <c r="DX175" s="68">
        <v>9365143.2685533594</v>
      </c>
      <c r="DY175" s="68">
        <v>166841.27818474601</v>
      </c>
      <c r="DZ175" s="68">
        <v>119574.59110578397</v>
      </c>
      <c r="EA175" s="68">
        <v>346412.29537933372</v>
      </c>
      <c r="EB175" s="68">
        <v>41281.168360268697</v>
      </c>
      <c r="EC175" s="68">
        <v>880451.7100946462</v>
      </c>
      <c r="ED175" s="68">
        <v>224741.80826270787</v>
      </c>
      <c r="EE175" s="68">
        <v>24932406.023419626</v>
      </c>
      <c r="EF175" s="68">
        <v>3647917.7719250452</v>
      </c>
      <c r="EG175" s="68">
        <v>571908.94219378708</v>
      </c>
      <c r="EH175" s="68">
        <v>2072464.6094071602</v>
      </c>
      <c r="EI175" s="68">
        <v>50862333.386918992</v>
      </c>
      <c r="EJ175" s="68">
        <v>76219.014794838833</v>
      </c>
      <c r="EK175" s="68">
        <v>15732.73160694103</v>
      </c>
      <c r="EL175" s="68">
        <v>1632794.8693521935</v>
      </c>
      <c r="EM175" s="68">
        <v>141910.80190777557</v>
      </c>
      <c r="EN175" s="68">
        <v>41587.087096497271</v>
      </c>
      <c r="EO175" s="68">
        <v>634551.01414018241</v>
      </c>
      <c r="EP175" s="68">
        <v>12006.472448088251</v>
      </c>
      <c r="EQ175" s="68">
        <v>410505.33801384585</v>
      </c>
      <c r="ER175" s="68">
        <v>39328.554774377692</v>
      </c>
      <c r="ES175" s="68">
        <v>2325125.8473934014</v>
      </c>
      <c r="ET175" s="68">
        <v>51612.372408325537</v>
      </c>
      <c r="EU175" s="68">
        <v>178788.68521524302</v>
      </c>
      <c r="EV175" s="68">
        <v>64352.500967208442</v>
      </c>
      <c r="EW175" s="68">
        <v>11667788.497012999</v>
      </c>
      <c r="EX175" s="68">
        <v>26118330.8870029</v>
      </c>
      <c r="EY175" s="68">
        <v>845171.81375411199</v>
      </c>
      <c r="EZ175" s="68">
        <v>1551519.8897479982</v>
      </c>
      <c r="FA175" s="68">
        <v>4711.6018008027459</v>
      </c>
      <c r="FB175" s="68">
        <v>668.02086930017686</v>
      </c>
      <c r="FC175" s="68">
        <v>47798.946073398954</v>
      </c>
      <c r="FD175" s="68">
        <v>50906.472764567297</v>
      </c>
      <c r="FE175" s="68">
        <v>9530516.1467112303</v>
      </c>
      <c r="FF175" s="68">
        <v>517715.95144207124</v>
      </c>
      <c r="FG175" s="68">
        <v>481614.89697803941</v>
      </c>
      <c r="FH175" s="68">
        <v>474352.63685499859</v>
      </c>
      <c r="FI175" s="68">
        <v>267807.28736395587</v>
      </c>
      <c r="FJ175" s="68">
        <v>42736.602344021449</v>
      </c>
      <c r="FK175" s="58">
        <v>557680805.91656125</v>
      </c>
      <c r="FL175" s="69"/>
      <c r="FM175" s="69"/>
      <c r="FN175" s="69"/>
      <c r="FO175" s="48"/>
      <c r="FP175" s="69"/>
      <c r="FQ175" s="74"/>
      <c r="FR175" s="69"/>
      <c r="FS175" s="69"/>
      <c r="FT175" s="69"/>
    </row>
    <row r="176" spans="1:180" x14ac:dyDescent="0.25">
      <c r="A176" s="75" t="s">
        <v>201</v>
      </c>
      <c r="B176" s="53">
        <v>172</v>
      </c>
      <c r="C176" s="76">
        <v>122324102.35694852</v>
      </c>
      <c r="D176" s="76">
        <v>13987710.049412284</v>
      </c>
      <c r="E176" s="76">
        <v>13288775.995067181</v>
      </c>
      <c r="F176" s="76">
        <v>6853682.1811217126</v>
      </c>
      <c r="G176" s="76">
        <v>6495214.0458614724</v>
      </c>
      <c r="H176" s="76">
        <v>30315833.773037106</v>
      </c>
      <c r="I176" s="76">
        <v>4089921.8710639579</v>
      </c>
      <c r="J176" s="76">
        <v>7520376.2310322085</v>
      </c>
      <c r="K176" s="76">
        <v>22122369.579656199</v>
      </c>
      <c r="L176" s="76">
        <v>3620167.4806571431</v>
      </c>
      <c r="M176" s="76">
        <v>8947591.7469235435</v>
      </c>
      <c r="N176" s="76">
        <v>32163222.392524708</v>
      </c>
      <c r="O176" s="76">
        <v>24969404.461064618</v>
      </c>
      <c r="P176" s="76">
        <v>2656167.4915373223</v>
      </c>
      <c r="Q176" s="76">
        <v>2190227.8717853231</v>
      </c>
      <c r="R176" s="76">
        <v>9309482.9499981925</v>
      </c>
      <c r="S176" s="76">
        <v>23071300.811038136</v>
      </c>
      <c r="T176" s="76">
        <v>10181440.803344496</v>
      </c>
      <c r="U176" s="76">
        <v>4325972.9644117486</v>
      </c>
      <c r="V176" s="76">
        <v>21298528.200168341</v>
      </c>
      <c r="W176" s="76">
        <v>389258.24392392306</v>
      </c>
      <c r="X176" s="76">
        <v>1949732.99781963</v>
      </c>
      <c r="Y176" s="76">
        <v>4415199.5715185739</v>
      </c>
      <c r="Z176" s="76">
        <v>6179259.1395009262</v>
      </c>
      <c r="AA176" s="76">
        <v>974575.38961866801</v>
      </c>
      <c r="AB176" s="76">
        <v>31396161.989035305</v>
      </c>
      <c r="AC176" s="76">
        <v>50540454.541448765</v>
      </c>
      <c r="AD176" s="76">
        <v>15926640.755397705</v>
      </c>
      <c r="AE176" s="76">
        <v>134915588.59525532</v>
      </c>
      <c r="AF176" s="76">
        <v>46408158.285826683</v>
      </c>
      <c r="AG176" s="76">
        <v>3238278.6193696884</v>
      </c>
      <c r="AH176" s="76">
        <v>4163475.1244787965</v>
      </c>
      <c r="AI176" s="76">
        <v>2448439.8209702848</v>
      </c>
      <c r="AJ176" s="76">
        <v>6861390.2338479562</v>
      </c>
      <c r="AK176" s="76">
        <v>13973071.714702008</v>
      </c>
      <c r="AL176" s="76">
        <v>24386174.409568816</v>
      </c>
      <c r="AM176" s="76">
        <v>4527950.7885541469</v>
      </c>
      <c r="AN176" s="76">
        <v>3233674.3824209534</v>
      </c>
      <c r="AO176" s="76">
        <v>10668004.292866938</v>
      </c>
      <c r="AP176" s="76">
        <v>19662527.066675961</v>
      </c>
      <c r="AQ176" s="76">
        <v>4502962.8039168827</v>
      </c>
      <c r="AR176" s="76">
        <v>6418550.4078975171</v>
      </c>
      <c r="AS176" s="76">
        <v>2554224.1618188601</v>
      </c>
      <c r="AT176" s="76">
        <v>872644.3618393353</v>
      </c>
      <c r="AU176" s="76">
        <v>11681385.218471028</v>
      </c>
      <c r="AV176" s="76">
        <v>16121190.640102267</v>
      </c>
      <c r="AW176" s="76">
        <v>3184241.6213672487</v>
      </c>
      <c r="AX176" s="76">
        <v>20701565.53445407</v>
      </c>
      <c r="AY176" s="76">
        <v>8524013.2850313634</v>
      </c>
      <c r="AZ176" s="76">
        <v>3883125.207344268</v>
      </c>
      <c r="BA176" s="76">
        <v>20440472.931361184</v>
      </c>
      <c r="BB176" s="76">
        <v>5336567.8160006627</v>
      </c>
      <c r="BC176" s="76">
        <v>101577708.4942641</v>
      </c>
      <c r="BD176" s="76">
        <v>37612520.249753743</v>
      </c>
      <c r="BE176" s="76">
        <v>53682066.574166715</v>
      </c>
      <c r="BF176" s="76">
        <v>12084745.835826784</v>
      </c>
      <c r="BG176" s="76">
        <v>16394226.369971097</v>
      </c>
      <c r="BH176" s="76">
        <v>6747366.0124017103</v>
      </c>
      <c r="BI176" s="76">
        <v>809413.63044432458</v>
      </c>
      <c r="BJ176" s="76">
        <v>23736753.694163203</v>
      </c>
      <c r="BK176" s="76">
        <v>467632.2361221544</v>
      </c>
      <c r="BL176" s="76">
        <v>9831460.7741015181</v>
      </c>
      <c r="BM176" s="76">
        <v>15392358.974277958</v>
      </c>
      <c r="BN176" s="76">
        <v>1748001.8569595758</v>
      </c>
      <c r="BO176" s="76">
        <v>1265987.9473925307</v>
      </c>
      <c r="BP176" s="76">
        <v>7891338.1374634132</v>
      </c>
      <c r="BQ176" s="76">
        <v>10957753.346336599</v>
      </c>
      <c r="BR176" s="76">
        <v>10856439.491272882</v>
      </c>
      <c r="BS176" s="76">
        <v>23491311.64749521</v>
      </c>
      <c r="BT176" s="76">
        <v>4691282.6970494539</v>
      </c>
      <c r="BU176" s="76">
        <v>12635988.699118067</v>
      </c>
      <c r="BV176" s="76">
        <v>18078784.434476279</v>
      </c>
      <c r="BW176" s="76">
        <v>13710367.216338612</v>
      </c>
      <c r="BX176" s="76">
        <v>28568118.126054525</v>
      </c>
      <c r="BY176" s="76">
        <v>5860331.7376598977</v>
      </c>
      <c r="BZ176" s="76">
        <v>39126958.419632822</v>
      </c>
      <c r="CA176" s="76">
        <v>14984074.738534972</v>
      </c>
      <c r="CB176" s="76">
        <v>42619678.160015374</v>
      </c>
      <c r="CC176" s="76">
        <v>8422500.5645959452</v>
      </c>
      <c r="CD176" s="76">
        <v>3928703.9515859</v>
      </c>
      <c r="CE176" s="76">
        <v>5865087.360137959</v>
      </c>
      <c r="CF176" s="76">
        <v>3965104.3842786881</v>
      </c>
      <c r="CG176" s="76">
        <v>8042969.1217861911</v>
      </c>
      <c r="CH176" s="76">
        <v>1112109.0531930402</v>
      </c>
      <c r="CI176" s="76">
        <v>2161938.7113790065</v>
      </c>
      <c r="CJ176" s="76">
        <v>1589073.1776915956</v>
      </c>
      <c r="CK176" s="76">
        <v>5259797.7916179933</v>
      </c>
      <c r="CL176" s="76">
        <v>3148017.2899379842</v>
      </c>
      <c r="CM176" s="76">
        <v>5613910.5558620691</v>
      </c>
      <c r="CN176" s="76">
        <v>4053333.7817022689</v>
      </c>
      <c r="CO176" s="76">
        <v>3371608.5039787758</v>
      </c>
      <c r="CP176" s="76">
        <v>8405724.8823726028</v>
      </c>
      <c r="CQ176" s="76">
        <v>11531675.82787621</v>
      </c>
      <c r="CR176" s="76">
        <v>36320897.723152071</v>
      </c>
      <c r="CS176" s="76">
        <v>4443738.3327183165</v>
      </c>
      <c r="CT176" s="76">
        <v>3503177.7471478162</v>
      </c>
      <c r="CU176" s="76">
        <v>5649451.5679719169</v>
      </c>
      <c r="CV176" s="76">
        <v>15638885.930682674</v>
      </c>
      <c r="CW176" s="76">
        <v>79179821.437050134</v>
      </c>
      <c r="CX176" s="76">
        <v>3856314.0182133722</v>
      </c>
      <c r="CY176" s="76">
        <v>1154161.3280447624</v>
      </c>
      <c r="CZ176" s="76">
        <v>5850221.7960436465</v>
      </c>
      <c r="DA176" s="76">
        <v>1091608.3162582458</v>
      </c>
      <c r="DB176" s="76">
        <v>6609921.9534127153</v>
      </c>
      <c r="DC176" s="76">
        <v>153776.9914728147</v>
      </c>
      <c r="DD176" s="76">
        <v>65120934.420514762</v>
      </c>
      <c r="DE176" s="76">
        <v>39179059.555935286</v>
      </c>
      <c r="DF176" s="76">
        <v>1321670.0155858211</v>
      </c>
      <c r="DG176" s="76">
        <v>30943109.135236487</v>
      </c>
      <c r="DH176" s="76">
        <v>23911591.11956485</v>
      </c>
      <c r="DI176" s="76">
        <v>20006724.657569468</v>
      </c>
      <c r="DJ176" s="76">
        <v>11701495.111316081</v>
      </c>
      <c r="DK176" s="76">
        <v>5822803.4828455169</v>
      </c>
      <c r="DL176" s="76">
        <v>298353154.44310498</v>
      </c>
      <c r="DM176" s="76">
        <v>1691642.2429318884</v>
      </c>
      <c r="DN176" s="76">
        <v>599496.69047462288</v>
      </c>
      <c r="DO176" s="76">
        <v>19782125.711871777</v>
      </c>
      <c r="DP176" s="76">
        <v>27567641.35198148</v>
      </c>
      <c r="DQ176" s="76">
        <v>921651.26731532207</v>
      </c>
      <c r="DR176" s="76">
        <v>10221174.162957825</v>
      </c>
      <c r="DS176" s="76">
        <v>11292903.894400194</v>
      </c>
      <c r="DT176" s="76">
        <v>2061782.2242568545</v>
      </c>
      <c r="DU176" s="76">
        <v>41111356.150515467</v>
      </c>
      <c r="DV176" s="76">
        <v>5536215.9776006462</v>
      </c>
      <c r="DW176" s="76">
        <v>19557393.333143756</v>
      </c>
      <c r="DX176" s="76">
        <v>68901748.381359652</v>
      </c>
      <c r="DY176" s="76">
        <v>2309708.0559858037</v>
      </c>
      <c r="DZ176" s="76">
        <v>1563689.0571765988</v>
      </c>
      <c r="EA176" s="76">
        <v>2657472.0836569751</v>
      </c>
      <c r="EB176" s="76">
        <v>27965545.325252861</v>
      </c>
      <c r="EC176" s="76">
        <v>8510302.3983027786</v>
      </c>
      <c r="ED176" s="76">
        <v>1427634.3731923494</v>
      </c>
      <c r="EE176" s="76">
        <v>104647298.48444906</v>
      </c>
      <c r="EF176" s="76">
        <v>9953118.6643688306</v>
      </c>
      <c r="EG176" s="76">
        <v>6846175.4045005497</v>
      </c>
      <c r="EH176" s="76">
        <v>5846176.2736772466</v>
      </c>
      <c r="EI176" s="76">
        <v>98801905.412120104</v>
      </c>
      <c r="EJ176" s="76">
        <v>4717870.9815936536</v>
      </c>
      <c r="EK176" s="76">
        <v>5169815.3098460836</v>
      </c>
      <c r="EL176" s="76">
        <v>22385134.231458202</v>
      </c>
      <c r="EM176" s="76">
        <v>5217310.3943465985</v>
      </c>
      <c r="EN176" s="76">
        <v>11084494.055672936</v>
      </c>
      <c r="EO176" s="76">
        <v>5744572.3291146662</v>
      </c>
      <c r="EP176" s="76">
        <v>589148.07689488295</v>
      </c>
      <c r="EQ176" s="76">
        <v>3989504.9579361933</v>
      </c>
      <c r="ER176" s="76">
        <v>2343909.5535996328</v>
      </c>
      <c r="ES176" s="76">
        <v>4758859.3737980761</v>
      </c>
      <c r="ET176" s="76">
        <v>3412409.1128273029</v>
      </c>
      <c r="EU176" s="76">
        <v>2231923.329650647</v>
      </c>
      <c r="EV176" s="76">
        <v>3001029.92049562</v>
      </c>
      <c r="EW176" s="76">
        <v>84259255.837895796</v>
      </c>
      <c r="EX176" s="76">
        <v>98419889.903651729</v>
      </c>
      <c r="EY176" s="76">
        <v>16351906.58121389</v>
      </c>
      <c r="EZ176" s="76">
        <v>34030490.79724782</v>
      </c>
      <c r="FA176" s="76">
        <v>1728869.1568080583</v>
      </c>
      <c r="FB176" s="76">
        <v>759550.31736340816</v>
      </c>
      <c r="FC176" s="76">
        <v>1059989.0154453244</v>
      </c>
      <c r="FD176" s="76">
        <v>868600.71603554161</v>
      </c>
      <c r="FE176" s="76">
        <v>14311966.61116625</v>
      </c>
      <c r="FF176" s="76">
        <v>6556264.4121477008</v>
      </c>
      <c r="FG176" s="76">
        <v>4410175.6500765327</v>
      </c>
      <c r="FH176" s="76">
        <v>3164668.2227995535</v>
      </c>
      <c r="FI176" s="76">
        <v>9225101.7198465616</v>
      </c>
      <c r="FJ176" s="76">
        <v>3085463.5825648946</v>
      </c>
      <c r="FK176" s="58">
        <v>2943969527.8251815</v>
      </c>
      <c r="FL176" s="70">
        <f>SUM(B176:FK176)</f>
        <v>5887939227.650363</v>
      </c>
      <c r="FM176" s="70"/>
      <c r="FN176" s="69"/>
      <c r="FO176" s="69"/>
      <c r="FP176" s="69"/>
      <c r="FQ176" s="69"/>
      <c r="FR176" s="69"/>
      <c r="FS176" s="69"/>
      <c r="FT176" s="69"/>
    </row>
    <row r="177" spans="1:176" x14ac:dyDescent="0.25">
      <c r="A177" s="75" t="s">
        <v>202</v>
      </c>
      <c r="B177" s="53">
        <v>173</v>
      </c>
      <c r="C177" s="58">
        <v>238130343.30171686</v>
      </c>
      <c r="D177" s="58">
        <v>26660709.34900777</v>
      </c>
      <c r="E177" s="58">
        <v>22774036.107085153</v>
      </c>
      <c r="F177" s="58">
        <v>12826727.22152086</v>
      </c>
      <c r="G177" s="58">
        <v>17226400.396337636</v>
      </c>
      <c r="H177" s="58">
        <v>66858048.326254793</v>
      </c>
      <c r="I177" s="58">
        <v>9869318.7314345688</v>
      </c>
      <c r="J177" s="58">
        <v>12068786.930594947</v>
      </c>
      <c r="K177" s="58">
        <v>55233387.004093692</v>
      </c>
      <c r="L177" s="58">
        <v>6447954.670400694</v>
      </c>
      <c r="M177" s="58">
        <v>11963230.111981528</v>
      </c>
      <c r="N177" s="58">
        <v>46250849.820896111</v>
      </c>
      <c r="O177" s="58">
        <v>49009449.352994367</v>
      </c>
      <c r="P177" s="58">
        <v>4446800.4237491256</v>
      </c>
      <c r="Q177" s="58">
        <v>4504873.5713271173</v>
      </c>
      <c r="R177" s="58">
        <v>23204496.049483962</v>
      </c>
      <c r="S177" s="58">
        <v>156010342.29577166</v>
      </c>
      <c r="T177" s="58">
        <v>90966090.839693278</v>
      </c>
      <c r="U177" s="58">
        <v>10632638.955164276</v>
      </c>
      <c r="V177" s="58">
        <v>43726221.571795225</v>
      </c>
      <c r="W177" s="58">
        <v>853451.05244646431</v>
      </c>
      <c r="X177" s="58">
        <v>3028245.7949479693</v>
      </c>
      <c r="Y177" s="58">
        <v>14156594.839955803</v>
      </c>
      <c r="Z177" s="58">
        <v>8234148.9046369819</v>
      </c>
      <c r="AA177" s="58">
        <v>1352030.3946559392</v>
      </c>
      <c r="AB177" s="58">
        <v>109163806.57571521</v>
      </c>
      <c r="AC177" s="58">
        <v>174640117.81370202</v>
      </c>
      <c r="AD177" s="58">
        <v>71739900.164017037</v>
      </c>
      <c r="AE177" s="58">
        <v>266538340.89940614</v>
      </c>
      <c r="AF177" s="58">
        <v>99237014.740269303</v>
      </c>
      <c r="AG177" s="58">
        <v>9630244.4786694683</v>
      </c>
      <c r="AH177" s="58">
        <v>14854778.361083167</v>
      </c>
      <c r="AI177" s="58">
        <v>4920307.8985187691</v>
      </c>
      <c r="AJ177" s="58">
        <v>11232690.587538585</v>
      </c>
      <c r="AK177" s="58">
        <v>92734613.109175801</v>
      </c>
      <c r="AL177" s="58">
        <v>210127217.73835832</v>
      </c>
      <c r="AM177" s="58">
        <v>46416396.74156259</v>
      </c>
      <c r="AN177" s="58">
        <v>35114846.588776514</v>
      </c>
      <c r="AO177" s="58">
        <v>66436191.285507426</v>
      </c>
      <c r="AP177" s="58">
        <v>338997101.65885812</v>
      </c>
      <c r="AQ177" s="58">
        <v>24429326.273844734</v>
      </c>
      <c r="AR177" s="58">
        <v>34390967.904526725</v>
      </c>
      <c r="AS177" s="58">
        <v>18034447.663139597</v>
      </c>
      <c r="AT177" s="58">
        <v>6190855.7983135348</v>
      </c>
      <c r="AU177" s="58">
        <v>62092988.985367373</v>
      </c>
      <c r="AV177" s="58">
        <v>142787658.34385943</v>
      </c>
      <c r="AW177" s="58">
        <v>9487200.1647628583</v>
      </c>
      <c r="AX177" s="58">
        <v>31623019.318782419</v>
      </c>
      <c r="AY177" s="58">
        <v>27040360.254591174</v>
      </c>
      <c r="AZ177" s="58">
        <v>20736990.060795996</v>
      </c>
      <c r="BA177" s="58">
        <v>128218689.68210852</v>
      </c>
      <c r="BB177" s="58">
        <v>32964989.068450082</v>
      </c>
      <c r="BC177" s="58">
        <v>287610783.35966098</v>
      </c>
      <c r="BD177" s="58">
        <v>115922057.98936288</v>
      </c>
      <c r="BE177" s="58">
        <v>148075033.53671563</v>
      </c>
      <c r="BF177" s="58">
        <v>106379299.91185714</v>
      </c>
      <c r="BG177" s="58">
        <v>83552076.141681448</v>
      </c>
      <c r="BH177" s="58">
        <v>31493670.099044267</v>
      </c>
      <c r="BI177" s="58">
        <v>4647247.4745504102</v>
      </c>
      <c r="BJ177" s="58">
        <v>233717636.48335549</v>
      </c>
      <c r="BK177" s="58">
        <v>1039308.3367726663</v>
      </c>
      <c r="BL177" s="58">
        <v>37272412.250042781</v>
      </c>
      <c r="BM177" s="58">
        <v>64607578.800493665</v>
      </c>
      <c r="BN177" s="58">
        <v>10484311.762927145</v>
      </c>
      <c r="BO177" s="58">
        <v>9247922.836664971</v>
      </c>
      <c r="BP177" s="58">
        <v>66614658.810548209</v>
      </c>
      <c r="BQ177" s="58">
        <v>34179655.041749299</v>
      </c>
      <c r="BR177" s="58">
        <v>57439453.871996872</v>
      </c>
      <c r="BS177" s="58">
        <v>122767661.54885533</v>
      </c>
      <c r="BT177" s="58">
        <v>14135639.505246751</v>
      </c>
      <c r="BU177" s="58">
        <v>35466498.323447309</v>
      </c>
      <c r="BV177" s="58">
        <v>58180404.131198823</v>
      </c>
      <c r="BW177" s="58">
        <v>47287894.547089614</v>
      </c>
      <c r="BX177" s="58">
        <v>113355491.06405337</v>
      </c>
      <c r="BY177" s="58">
        <v>40425542.944331631</v>
      </c>
      <c r="BZ177" s="58">
        <v>191560126.36826554</v>
      </c>
      <c r="CA177" s="58">
        <v>88841508.510066777</v>
      </c>
      <c r="CB177" s="58">
        <v>204882980.5228605</v>
      </c>
      <c r="CC177" s="58">
        <v>37601468.027169719</v>
      </c>
      <c r="CD177" s="58">
        <v>16518037.610782908</v>
      </c>
      <c r="CE177" s="58">
        <v>33099746.759331152</v>
      </c>
      <c r="CF177" s="58">
        <v>40570237.298041418</v>
      </c>
      <c r="CG177" s="58">
        <v>53189295.758790553</v>
      </c>
      <c r="CH177" s="58">
        <v>10187433.719388856</v>
      </c>
      <c r="CI177" s="58">
        <v>13892640.916413894</v>
      </c>
      <c r="CJ177" s="58">
        <v>10440588.891148251</v>
      </c>
      <c r="CK177" s="58">
        <v>25630677.441952296</v>
      </c>
      <c r="CL177" s="58">
        <v>23321289.967427105</v>
      </c>
      <c r="CM177" s="58">
        <v>42655879.506558642</v>
      </c>
      <c r="CN177" s="58">
        <v>24730931.478909418</v>
      </c>
      <c r="CO177" s="58">
        <v>15090472.615504291</v>
      </c>
      <c r="CP177" s="58">
        <v>78938969.440951556</v>
      </c>
      <c r="CQ177" s="58">
        <v>56421197.143251568</v>
      </c>
      <c r="CR177" s="58">
        <v>181109720.31825486</v>
      </c>
      <c r="CS177" s="58">
        <v>20430186.376051784</v>
      </c>
      <c r="CT177" s="58">
        <v>10367440.425886147</v>
      </c>
      <c r="CU177" s="58">
        <v>22723518.418372594</v>
      </c>
      <c r="CV177" s="58">
        <v>43912792.147133574</v>
      </c>
      <c r="CW177" s="58">
        <v>105054938.90322062</v>
      </c>
      <c r="CX177" s="58">
        <v>4452300.2234233366</v>
      </c>
      <c r="CY177" s="58">
        <v>2382811.4404040668</v>
      </c>
      <c r="CZ177" s="58">
        <v>11059231.558590993</v>
      </c>
      <c r="DA177" s="58">
        <v>2238070.4736393169</v>
      </c>
      <c r="DB177" s="58">
        <v>11266441.809465241</v>
      </c>
      <c r="DC177" s="58">
        <v>262225.0048921071</v>
      </c>
      <c r="DD177" s="58">
        <v>223221130.33148775</v>
      </c>
      <c r="DE177" s="58">
        <v>128591840.60856375</v>
      </c>
      <c r="DF177" s="58">
        <v>4732715.3017614996</v>
      </c>
      <c r="DG177" s="58">
        <v>99929104.188278601</v>
      </c>
      <c r="DH177" s="58">
        <v>71708180.148981556</v>
      </c>
      <c r="DI177" s="58">
        <v>84077133.823513657</v>
      </c>
      <c r="DJ177" s="58">
        <v>18709004.358751245</v>
      </c>
      <c r="DK177" s="58">
        <v>15735310.929651773</v>
      </c>
      <c r="DL177" s="58">
        <v>462175069.93968022</v>
      </c>
      <c r="DM177" s="58">
        <v>2745063.1376733491</v>
      </c>
      <c r="DN177" s="58">
        <v>1806987.9514596846</v>
      </c>
      <c r="DO177" s="58">
        <v>43959400.514319211</v>
      </c>
      <c r="DP177" s="58">
        <v>92767298.990555346</v>
      </c>
      <c r="DQ177" s="58">
        <v>3406328.394132202</v>
      </c>
      <c r="DR177" s="58">
        <v>45702734.264883175</v>
      </c>
      <c r="DS177" s="58">
        <v>44261624.331660926</v>
      </c>
      <c r="DT177" s="58">
        <v>8097031.6893769493</v>
      </c>
      <c r="DU177" s="58">
        <v>80181049.77780658</v>
      </c>
      <c r="DV177" s="58">
        <v>7307709.8741437392</v>
      </c>
      <c r="DW177" s="58">
        <v>33168110.918265402</v>
      </c>
      <c r="DX177" s="58">
        <v>199091272.97464579</v>
      </c>
      <c r="DY177" s="58">
        <v>9445391.2242546603</v>
      </c>
      <c r="DZ177" s="58">
        <v>3856358.7404550035</v>
      </c>
      <c r="EA177" s="58">
        <v>5162597.0564649925</v>
      </c>
      <c r="EB177" s="58">
        <v>99743895.652705133</v>
      </c>
      <c r="EC177" s="58">
        <v>13585936.189021241</v>
      </c>
      <c r="ED177" s="58">
        <v>2162756.6198149254</v>
      </c>
      <c r="EE177" s="58">
        <v>184719179.46901163</v>
      </c>
      <c r="EF177" s="58">
        <v>14543025.387637159</v>
      </c>
      <c r="EG177" s="58">
        <v>9986164.5767602269</v>
      </c>
      <c r="EH177" s="58">
        <v>8468248.1556714829</v>
      </c>
      <c r="EI177" s="58">
        <v>136814420.72026587</v>
      </c>
      <c r="EJ177" s="58">
        <v>6492175.4489080999</v>
      </c>
      <c r="EK177" s="58">
        <v>7587609.1605708078</v>
      </c>
      <c r="EL177" s="58">
        <v>37049949.046316199</v>
      </c>
      <c r="EM177" s="58">
        <v>9547234.3530362342</v>
      </c>
      <c r="EN177" s="58">
        <v>26330600.48647429</v>
      </c>
      <c r="EO177" s="58">
        <v>8775382.5692615062</v>
      </c>
      <c r="EP177" s="58">
        <v>826204.88638449763</v>
      </c>
      <c r="EQ177" s="58">
        <v>7658373.6842630431</v>
      </c>
      <c r="ER177" s="58">
        <v>3193357.8253610525</v>
      </c>
      <c r="ES177" s="58">
        <v>7601117.2718026806</v>
      </c>
      <c r="ET177" s="58">
        <v>4049711.681060459</v>
      </c>
      <c r="EU177" s="58">
        <v>3209423.8868837315</v>
      </c>
      <c r="EV177" s="58">
        <v>8922975.3888330758</v>
      </c>
      <c r="EW177" s="58">
        <v>110228779.94530118</v>
      </c>
      <c r="EX177" s="58">
        <v>118103047.70657116</v>
      </c>
      <c r="EY177" s="58">
        <v>21617100.962455802</v>
      </c>
      <c r="EZ177" s="58">
        <v>80021711.430148274</v>
      </c>
      <c r="FA177" s="58">
        <v>2652658.7363141649</v>
      </c>
      <c r="FB177" s="58">
        <v>1168437.5072371573</v>
      </c>
      <c r="FC177" s="58">
        <v>2515023.7468461953</v>
      </c>
      <c r="FD177" s="58">
        <v>1185891.8004968888</v>
      </c>
      <c r="FE177" s="58">
        <v>26354816.579602767</v>
      </c>
      <c r="FF177" s="58">
        <v>9874145.867208112</v>
      </c>
      <c r="FG177" s="58">
        <v>6536920.3737012148</v>
      </c>
      <c r="FH177" s="58">
        <v>7361360.9803678049</v>
      </c>
      <c r="FI177" s="58">
        <v>18632002.57512993</v>
      </c>
      <c r="FJ177" s="58">
        <v>3368490.5294186319</v>
      </c>
      <c r="FK177" s="58">
        <v>8833678216.6970539</v>
      </c>
      <c r="FL177" s="70">
        <f>SUM(B177:FK177)</f>
        <v>17667356606.394108</v>
      </c>
      <c r="FM177" s="55"/>
      <c r="FN177" s="77"/>
      <c r="FO177" s="69"/>
      <c r="FP177" s="69"/>
      <c r="FQ177" s="69"/>
      <c r="FR177" s="69"/>
      <c r="FS177" s="69"/>
      <c r="FT177" s="69"/>
    </row>
    <row r="179" spans="1:176" x14ac:dyDescent="0.25">
      <c r="FL179" s="61"/>
      <c r="FM179" s="60"/>
      <c r="FN179" s="60"/>
    </row>
    <row r="181" spans="1:176" x14ac:dyDescent="0.25">
      <c r="FM181" s="48"/>
    </row>
    <row r="182" spans="1:176" x14ac:dyDescent="0.25">
      <c r="FM182" s="48"/>
      <c r="FN182" s="48"/>
    </row>
  </sheetData>
  <mergeCells count="4">
    <mergeCell ref="FL3:FN3"/>
    <mergeCell ref="FO3:FQ3"/>
    <mergeCell ref="FR3:FT3"/>
    <mergeCell ref="FU3:F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IO</vt:lpstr>
      <vt:lpstr>Labour Share</vt:lpstr>
      <vt:lpstr>Source table</vt:lpstr>
      <vt:lpstr>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dmhung</dc:creator>
  <cp:lastModifiedBy>Christoph Schult</cp:lastModifiedBy>
  <dcterms:created xsi:type="dcterms:W3CDTF">2015-10-16T01:03:13Z</dcterms:created>
  <dcterms:modified xsi:type="dcterms:W3CDTF">2020-03-11T16:48:43Z</dcterms:modified>
</cp:coreProperties>
</file>