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07"/>
  <workbookPr codeName="ThisWorkbook"/>
  <mc:AlternateContent xmlns:mc="http://schemas.openxmlformats.org/markup-compatibility/2006">
    <mc:Choice Requires="x15">
      <x15ac:absPath xmlns:x15ac="http://schemas.microsoft.com/office/spreadsheetml/2010/11/ac" url="/Users/onanongchinskul/Dropbox/DGE-CRED-master/DGE-CRED-master/Practice Sessions/Session 1 revised/Session 1 final/DGE_CRED_Model_sol/ExcelFiles/"/>
    </mc:Choice>
  </mc:AlternateContent>
  <xr:revisionPtr revIDLastSave="0" documentId="13_ncr:1_{CE9AF6EA-439D-8343-B70E-9F68D7408F13}" xr6:coauthVersionLast="47" xr6:coauthVersionMax="47" xr10:uidLastSave="{00000000-0000-0000-0000-000000000000}"/>
  <bookViews>
    <workbookView xWindow="0" yWindow="500" windowWidth="27340" windowHeight="14960" activeTab="5" xr2:uid="{00000000-000D-0000-FFFF-FFFF00000000}"/>
  </bookViews>
  <sheets>
    <sheet name="GDP" sheetId="39" r:id="rId1"/>
    <sheet name="Comparison" sheetId="40" r:id="rId2"/>
    <sheet name="Comparison SSP" sheetId="42" r:id="rId3"/>
    <sheet name="SSP 585 different Scenarios" sheetId="43" r:id="rId4"/>
    <sheet name="GDP etaX high" sheetId="45" r:id="rId5"/>
    <sheet name="GDP etaX low" sheetId="46" r:id="rId6"/>
  </sheets>
  <externalReferences>
    <externalReference r:id="rId7"/>
    <externalReference r:id="rId8"/>
  </externalReferences>
  <definedNames>
    <definedName name="SSP585AdaptForestry">[1]!SSP585_AdaptForestry[#All]</definedName>
    <definedName name="TabSSP126Forestry">[1]!SSP126_AdaptForestry[#Data]</definedName>
    <definedName name="TabSSP585Construction">[1]!SSP585_adaptConstruction[#All]</definedName>
    <definedName name="Y_1_1">#REF!</definedName>
    <definedName name="Y_1_2">#REF!</definedName>
    <definedName name="Y_1_3">#REF!</definedName>
    <definedName name="Y_1_4">#REF!</definedName>
    <definedName name="Y_1_5">#REF!</definedName>
    <definedName name="Y_1_6">#REF!</definedName>
    <definedName name="Y_12_g">#REF!</definedName>
    <definedName name="Y_2_1">#REF!</definedName>
    <definedName name="Y_2_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" i="46" l="1"/>
  <c r="B40" i="46"/>
  <c r="B39" i="46"/>
  <c r="B38" i="46"/>
  <c r="B37" i="46"/>
  <c r="B36" i="46"/>
  <c r="B35" i="46"/>
  <c r="B34" i="46"/>
  <c r="B33" i="46"/>
  <c r="B32" i="46"/>
  <c r="B31" i="46"/>
  <c r="B30" i="46"/>
  <c r="B29" i="46"/>
  <c r="B28" i="46"/>
  <c r="B27" i="46"/>
  <c r="B26" i="46"/>
  <c r="B25" i="46"/>
  <c r="B41" i="45"/>
  <c r="B40" i="45"/>
  <c r="B39" i="45"/>
  <c r="B38" i="45"/>
  <c r="B37" i="45"/>
  <c r="B36" i="45"/>
  <c r="B35" i="45"/>
  <c r="B34" i="45"/>
  <c r="B33" i="45"/>
  <c r="B32" i="45"/>
  <c r="B31" i="45"/>
  <c r="B30" i="45"/>
  <c r="B29" i="45"/>
  <c r="B28" i="45"/>
  <c r="B27" i="45"/>
  <c r="B26" i="45"/>
  <c r="B25" i="45"/>
  <c r="B42" i="43"/>
  <c r="B41" i="43"/>
  <c r="B40" i="43"/>
  <c r="B39" i="43"/>
  <c r="B38" i="43"/>
  <c r="B37" i="43"/>
  <c r="B36" i="43"/>
  <c r="B35" i="43"/>
  <c r="B34" i="43"/>
  <c r="B33" i="43"/>
  <c r="B32" i="43"/>
  <c r="B31" i="43"/>
  <c r="B30" i="43"/>
  <c r="B29" i="43"/>
  <c r="B28" i="43"/>
  <c r="B27" i="43"/>
  <c r="B26" i="43"/>
  <c r="G23" i="43"/>
  <c r="F23" i="43"/>
  <c r="E23" i="43"/>
  <c r="D23" i="43"/>
  <c r="B42" i="42"/>
  <c r="B41" i="42"/>
  <c r="B40" i="42"/>
  <c r="B39" i="42"/>
  <c r="B38" i="42"/>
  <c r="B37" i="42"/>
  <c r="B36" i="42"/>
  <c r="B35" i="42"/>
  <c r="B34" i="42"/>
  <c r="B33" i="42"/>
  <c r="B32" i="42"/>
  <c r="B31" i="42"/>
  <c r="B30" i="42"/>
  <c r="B29" i="42"/>
  <c r="B28" i="42"/>
  <c r="B27" i="42"/>
  <c r="B26" i="42"/>
  <c r="B43" i="40"/>
  <c r="B42" i="40"/>
  <c r="B41" i="40"/>
  <c r="B40" i="40"/>
  <c r="B39" i="40"/>
  <c r="B38" i="40"/>
  <c r="B37" i="40"/>
  <c r="B36" i="40"/>
  <c r="B35" i="40"/>
  <c r="B34" i="40"/>
  <c r="B33" i="40"/>
  <c r="B32" i="40"/>
  <c r="B31" i="40"/>
  <c r="B30" i="40"/>
  <c r="B29" i="40"/>
  <c r="B28" i="40"/>
  <c r="B27" i="40"/>
  <c r="Q21" i="46"/>
  <c r="I21" i="46"/>
  <c r="S20" i="46"/>
  <c r="K20" i="46"/>
  <c r="C20" i="46"/>
  <c r="E19" i="46"/>
  <c r="O18" i="46"/>
  <c r="G18" i="46"/>
  <c r="Q17" i="46"/>
  <c r="I17" i="46"/>
  <c r="S16" i="46"/>
  <c r="K16" i="46"/>
  <c r="C16" i="46"/>
  <c r="E15" i="46"/>
  <c r="O14" i="46"/>
  <c r="G14" i="46"/>
  <c r="Q13" i="46"/>
  <c r="I13" i="46"/>
  <c r="S12" i="46"/>
  <c r="K12" i="46"/>
  <c r="C12" i="46"/>
  <c r="E11" i="46"/>
  <c r="O10" i="46"/>
  <c r="G10" i="46"/>
  <c r="Q9" i="46"/>
  <c r="I9" i="46"/>
  <c r="S8" i="46"/>
  <c r="K8" i="46"/>
  <c r="C8" i="46"/>
  <c r="E7" i="46"/>
  <c r="O6" i="46"/>
  <c r="G6" i="46"/>
  <c r="Q5" i="46"/>
  <c r="I5" i="46"/>
  <c r="S4" i="46"/>
  <c r="K4" i="46"/>
  <c r="C4" i="46"/>
  <c r="E3" i="46"/>
  <c r="P20" i="46"/>
  <c r="R19" i="46"/>
  <c r="D18" i="46"/>
  <c r="H16" i="46"/>
  <c r="T14" i="46"/>
  <c r="P12" i="46"/>
  <c r="J11" i="46"/>
  <c r="D10" i="46"/>
  <c r="P8" i="46"/>
  <c r="J7" i="46"/>
  <c r="D6" i="46"/>
  <c r="H4" i="46"/>
  <c r="O20" i="46"/>
  <c r="S18" i="46"/>
  <c r="E17" i="46"/>
  <c r="Q15" i="46"/>
  <c r="K14" i="46"/>
  <c r="O12" i="46"/>
  <c r="S10" i="46"/>
  <c r="O8" i="46"/>
  <c r="S6" i="46"/>
  <c r="E5" i="46"/>
  <c r="I3" i="46"/>
  <c r="H19" i="46"/>
  <c r="T17" i="46"/>
  <c r="F16" i="46"/>
  <c r="L13" i="46"/>
  <c r="P11" i="46"/>
  <c r="D9" i="46"/>
  <c r="J6" i="46"/>
  <c r="P21" i="46"/>
  <c r="H21" i="46"/>
  <c r="R20" i="46"/>
  <c r="J20" i="46"/>
  <c r="T19" i="46"/>
  <c r="L19" i="46"/>
  <c r="D19" i="46"/>
  <c r="F18" i="46"/>
  <c r="P17" i="46"/>
  <c r="H17" i="46"/>
  <c r="R16" i="46"/>
  <c r="J16" i="46"/>
  <c r="T15" i="46"/>
  <c r="L15" i="46"/>
  <c r="D15" i="46"/>
  <c r="F14" i="46"/>
  <c r="P13" i="46"/>
  <c r="H13" i="46"/>
  <c r="R12" i="46"/>
  <c r="J12" i="46"/>
  <c r="T11" i="46"/>
  <c r="L11" i="46"/>
  <c r="D11" i="46"/>
  <c r="F10" i="46"/>
  <c r="P9" i="46"/>
  <c r="H9" i="46"/>
  <c r="R8" i="46"/>
  <c r="J8" i="46"/>
  <c r="T7" i="46"/>
  <c r="L7" i="46"/>
  <c r="D7" i="46"/>
  <c r="F6" i="46"/>
  <c r="P5" i="46"/>
  <c r="H5" i="46"/>
  <c r="R4" i="46"/>
  <c r="J4" i="46"/>
  <c r="T3" i="46"/>
  <c r="L3" i="46"/>
  <c r="D3" i="46"/>
  <c r="F21" i="46"/>
  <c r="T18" i="46"/>
  <c r="P16" i="46"/>
  <c r="J15" i="46"/>
  <c r="D14" i="46"/>
  <c r="R11" i="46"/>
  <c r="L10" i="46"/>
  <c r="F9" i="46"/>
  <c r="R7" i="46"/>
  <c r="L6" i="46"/>
  <c r="P4" i="46"/>
  <c r="J3" i="46"/>
  <c r="E21" i="46"/>
  <c r="I19" i="46"/>
  <c r="C18" i="46"/>
  <c r="G16" i="46"/>
  <c r="S14" i="46"/>
  <c r="E13" i="46"/>
  <c r="I11" i="46"/>
  <c r="C10" i="46"/>
  <c r="G8" i="46"/>
  <c r="C6" i="46"/>
  <c r="G4" i="46"/>
  <c r="D21" i="46"/>
  <c r="R18" i="46"/>
  <c r="L17" i="46"/>
  <c r="R14" i="46"/>
  <c r="H11" i="46"/>
  <c r="L9" i="46"/>
  <c r="R6" i="46"/>
  <c r="O21" i="46"/>
  <c r="G21" i="46"/>
  <c r="Q20" i="46"/>
  <c r="I20" i="46"/>
  <c r="S19" i="46"/>
  <c r="K19" i="46"/>
  <c r="C19" i="46"/>
  <c r="E18" i="46"/>
  <c r="O17" i="46"/>
  <c r="G17" i="46"/>
  <c r="Q16" i="46"/>
  <c r="I16" i="46"/>
  <c r="S15" i="46"/>
  <c r="K15" i="46"/>
  <c r="C15" i="46"/>
  <c r="E14" i="46"/>
  <c r="O13" i="46"/>
  <c r="G13" i="46"/>
  <c r="Q12" i="46"/>
  <c r="I12" i="46"/>
  <c r="S11" i="46"/>
  <c r="K11" i="46"/>
  <c r="C11" i="46"/>
  <c r="E10" i="46"/>
  <c r="O9" i="46"/>
  <c r="G9" i="46"/>
  <c r="Q8" i="46"/>
  <c r="I8" i="46"/>
  <c r="S7" i="46"/>
  <c r="K7" i="46"/>
  <c r="C7" i="46"/>
  <c r="E6" i="46"/>
  <c r="O5" i="46"/>
  <c r="G5" i="46"/>
  <c r="Q4" i="46"/>
  <c r="I4" i="46"/>
  <c r="S3" i="46"/>
  <c r="K3" i="46"/>
  <c r="C3" i="46"/>
  <c r="H20" i="46"/>
  <c r="J19" i="46"/>
  <c r="F17" i="46"/>
  <c r="R15" i="46"/>
  <c r="L14" i="46"/>
  <c r="F13" i="46"/>
  <c r="H12" i="46"/>
  <c r="T10" i="46"/>
  <c r="H8" i="46"/>
  <c r="T6" i="46"/>
  <c r="F5" i="46"/>
  <c r="R3" i="46"/>
  <c r="G20" i="46"/>
  <c r="K18" i="46"/>
  <c r="O16" i="46"/>
  <c r="I15" i="46"/>
  <c r="C14" i="46"/>
  <c r="G12" i="46"/>
  <c r="K10" i="46"/>
  <c r="E9" i="46"/>
  <c r="I7" i="46"/>
  <c r="O4" i="46"/>
  <c r="F20" i="46"/>
  <c r="J18" i="46"/>
  <c r="H15" i="46"/>
  <c r="D13" i="46"/>
  <c r="T9" i="46"/>
  <c r="H7" i="46"/>
  <c r="L18" i="46"/>
  <c r="K6" i="46"/>
  <c r="P19" i="46"/>
  <c r="T13" i="46"/>
  <c r="L5" i="46"/>
  <c r="Q19" i="46"/>
  <c r="Q11" i="46"/>
  <c r="Q7" i="46"/>
  <c r="Q3" i="46"/>
  <c r="L21" i="46"/>
  <c r="P15" i="46"/>
  <c r="J10" i="46"/>
  <c r="T21" i="46"/>
  <c r="J14" i="46"/>
  <c r="F8" i="46"/>
  <c r="S21" i="46"/>
  <c r="K21" i="46"/>
  <c r="C21" i="46"/>
  <c r="E20" i="46"/>
  <c r="O19" i="46"/>
  <c r="G19" i="46"/>
  <c r="Q18" i="46"/>
  <c r="I18" i="46"/>
  <c r="S17" i="46"/>
  <c r="K17" i="46"/>
  <c r="C17" i="46"/>
  <c r="E16" i="46"/>
  <c r="O15" i="46"/>
  <c r="G15" i="46"/>
  <c r="Q14" i="46"/>
  <c r="I14" i="46"/>
  <c r="S13" i="46"/>
  <c r="K13" i="46"/>
  <c r="C13" i="46"/>
  <c r="E12" i="46"/>
  <c r="O11" i="46"/>
  <c r="G11" i="46"/>
  <c r="Q10" i="46"/>
  <c r="I10" i="46"/>
  <c r="S9" i="46"/>
  <c r="K9" i="46"/>
  <c r="C9" i="46"/>
  <c r="E8" i="46"/>
  <c r="O7" i="46"/>
  <c r="G7" i="46"/>
  <c r="Q6" i="46"/>
  <c r="I6" i="46"/>
  <c r="S5" i="46"/>
  <c r="K5" i="46"/>
  <c r="C5" i="46"/>
  <c r="E4" i="46"/>
  <c r="O3" i="46"/>
  <c r="G3" i="46"/>
  <c r="R21" i="46"/>
  <c r="J21" i="46"/>
  <c r="T20" i="46"/>
  <c r="L20" i="46"/>
  <c r="D20" i="46"/>
  <c r="F19" i="46"/>
  <c r="P18" i="46"/>
  <c r="H18" i="46"/>
  <c r="R17" i="46"/>
  <c r="J17" i="46"/>
  <c r="T16" i="46"/>
  <c r="L16" i="46"/>
  <c r="D16" i="46"/>
  <c r="F15" i="46"/>
  <c r="P14" i="46"/>
  <c r="H14" i="46"/>
  <c r="R13" i="46"/>
  <c r="J13" i="46"/>
  <c r="T12" i="46"/>
  <c r="L12" i="46"/>
  <c r="D12" i="46"/>
  <c r="F11" i="46"/>
  <c r="P10" i="46"/>
  <c r="H10" i="46"/>
  <c r="J9" i="46"/>
  <c r="T8" i="46"/>
  <c r="L8" i="46"/>
  <c r="D8" i="46"/>
  <c r="F7" i="46"/>
  <c r="P6" i="46"/>
  <c r="H6" i="46"/>
  <c r="J5" i="46"/>
  <c r="T4" i="46"/>
  <c r="D4" i="46"/>
  <c r="F3" i="46"/>
  <c r="D17" i="46"/>
  <c r="R10" i="46"/>
  <c r="P7" i="46"/>
  <c r="R9" i="46"/>
  <c r="R5" i="46"/>
  <c r="L4" i="46"/>
  <c r="F12" i="46"/>
  <c r="T5" i="46"/>
  <c r="D5" i="46"/>
  <c r="F4" i="46"/>
  <c r="P3" i="46"/>
  <c r="H3" i="46"/>
  <c r="Q21" i="45"/>
  <c r="I21" i="45"/>
  <c r="S20" i="45"/>
  <c r="K20" i="45"/>
  <c r="C20" i="45"/>
  <c r="E19" i="45"/>
  <c r="O18" i="45"/>
  <c r="G18" i="45"/>
  <c r="Q17" i="45"/>
  <c r="I17" i="45"/>
  <c r="S16" i="45"/>
  <c r="K16" i="45"/>
  <c r="C16" i="45"/>
  <c r="E15" i="45"/>
  <c r="O14" i="45"/>
  <c r="G14" i="45"/>
  <c r="Q13" i="45"/>
  <c r="I13" i="45"/>
  <c r="S12" i="45"/>
  <c r="K12" i="45"/>
  <c r="C12" i="45"/>
  <c r="E11" i="45"/>
  <c r="O10" i="45"/>
  <c r="G10" i="45"/>
  <c r="Q9" i="45"/>
  <c r="I9" i="45"/>
  <c r="S8" i="45"/>
  <c r="O6" i="45"/>
  <c r="P21" i="45"/>
  <c r="H21" i="45"/>
  <c r="R20" i="45"/>
  <c r="J20" i="45"/>
  <c r="T19" i="45"/>
  <c r="L19" i="45"/>
  <c r="D19" i="45"/>
  <c r="F18" i="45"/>
  <c r="P17" i="45"/>
  <c r="H17" i="45"/>
  <c r="R16" i="45"/>
  <c r="J16" i="45"/>
  <c r="T15" i="45"/>
  <c r="L15" i="45"/>
  <c r="D15" i="45"/>
  <c r="F14" i="45"/>
  <c r="P13" i="45"/>
  <c r="H13" i="45"/>
  <c r="R12" i="45"/>
  <c r="J12" i="45"/>
  <c r="T11" i="45"/>
  <c r="L11" i="45"/>
  <c r="D11" i="45"/>
  <c r="F10" i="45"/>
  <c r="P9" i="45"/>
  <c r="H9" i="45"/>
  <c r="R8" i="45"/>
  <c r="J8" i="45"/>
  <c r="T7" i="45"/>
  <c r="L7" i="45"/>
  <c r="D7" i="45"/>
  <c r="F6" i="45"/>
  <c r="P5" i="45"/>
  <c r="H5" i="45"/>
  <c r="R4" i="45"/>
  <c r="J4" i="45"/>
  <c r="T3" i="45"/>
  <c r="L3" i="45"/>
  <c r="D3" i="45"/>
  <c r="G21" i="45"/>
  <c r="Q20" i="45"/>
  <c r="I20" i="45"/>
  <c r="S19" i="45"/>
  <c r="C19" i="45"/>
  <c r="E18" i="45"/>
  <c r="O17" i="45"/>
  <c r="Q16" i="45"/>
  <c r="I16" i="45"/>
  <c r="S15" i="45"/>
  <c r="C15" i="45"/>
  <c r="E14" i="45"/>
  <c r="G13" i="45"/>
  <c r="Q12" i="45"/>
  <c r="S11" i="45"/>
  <c r="K11" i="45"/>
  <c r="O9" i="45"/>
  <c r="Q8" i="45"/>
  <c r="C7" i="45"/>
  <c r="G5" i="45"/>
  <c r="S3" i="45"/>
  <c r="S6" i="45"/>
  <c r="E5" i="45"/>
  <c r="O21" i="45"/>
  <c r="K19" i="45"/>
  <c r="G17" i="45"/>
  <c r="K15" i="45"/>
  <c r="O13" i="45"/>
  <c r="I12" i="45"/>
  <c r="C11" i="45"/>
  <c r="K7" i="45"/>
  <c r="F21" i="45"/>
  <c r="P20" i="45"/>
  <c r="H20" i="45"/>
  <c r="R19" i="45"/>
  <c r="J19" i="45"/>
  <c r="T18" i="45"/>
  <c r="L18" i="45"/>
  <c r="D18" i="45"/>
  <c r="F17" i="45"/>
  <c r="P16" i="45"/>
  <c r="H16" i="45"/>
  <c r="R15" i="45"/>
  <c r="J15" i="45"/>
  <c r="T14" i="45"/>
  <c r="L14" i="45"/>
  <c r="D14" i="45"/>
  <c r="F13" i="45"/>
  <c r="P12" i="45"/>
  <c r="H12" i="45"/>
  <c r="R11" i="45"/>
  <c r="J11" i="45"/>
  <c r="T10" i="45"/>
  <c r="L10" i="45"/>
  <c r="D10" i="45"/>
  <c r="F9" i="45"/>
  <c r="P8" i="45"/>
  <c r="H8" i="45"/>
  <c r="R7" i="45"/>
  <c r="J7" i="45"/>
  <c r="T6" i="45"/>
  <c r="L6" i="45"/>
  <c r="D6" i="45"/>
  <c r="F5" i="45"/>
  <c r="P4" i="45"/>
  <c r="H4" i="45"/>
  <c r="R3" i="45"/>
  <c r="J3" i="45"/>
  <c r="E21" i="45"/>
  <c r="O20" i="45"/>
  <c r="G20" i="45"/>
  <c r="Q19" i="45"/>
  <c r="I19" i="45"/>
  <c r="S18" i="45"/>
  <c r="K18" i="45"/>
  <c r="C18" i="45"/>
  <c r="E17" i="45"/>
  <c r="O16" i="45"/>
  <c r="G16" i="45"/>
  <c r="Q15" i="45"/>
  <c r="I15" i="45"/>
  <c r="S14" i="45"/>
  <c r="K14" i="45"/>
  <c r="C14" i="45"/>
  <c r="E13" i="45"/>
  <c r="O12" i="45"/>
  <c r="G12" i="45"/>
  <c r="Q11" i="45"/>
  <c r="I11" i="45"/>
  <c r="S10" i="45"/>
  <c r="K10" i="45"/>
  <c r="C10" i="45"/>
  <c r="E9" i="45"/>
  <c r="O8" i="45"/>
  <c r="G8" i="45"/>
  <c r="Q7" i="45"/>
  <c r="C6" i="45"/>
  <c r="Q3" i="45"/>
  <c r="T21" i="45"/>
  <c r="L21" i="45"/>
  <c r="D21" i="45"/>
  <c r="F20" i="45"/>
  <c r="P19" i="45"/>
  <c r="H19" i="45"/>
  <c r="R18" i="45"/>
  <c r="J18" i="45"/>
  <c r="T17" i="45"/>
  <c r="L17" i="45"/>
  <c r="D17" i="45"/>
  <c r="F16" i="45"/>
  <c r="P15" i="45"/>
  <c r="H15" i="45"/>
  <c r="R14" i="45"/>
  <c r="J14" i="45"/>
  <c r="T13" i="45"/>
  <c r="L13" i="45"/>
  <c r="D13" i="45"/>
  <c r="F12" i="45"/>
  <c r="P11" i="45"/>
  <c r="H11" i="45"/>
  <c r="R10" i="45"/>
  <c r="J10" i="45"/>
  <c r="T9" i="45"/>
  <c r="L9" i="45"/>
  <c r="D9" i="45"/>
  <c r="F8" i="45"/>
  <c r="P7" i="45"/>
  <c r="H7" i="45"/>
  <c r="R6" i="45"/>
  <c r="J6" i="45"/>
  <c r="T5" i="45"/>
  <c r="L5" i="45"/>
  <c r="D5" i="45"/>
  <c r="F4" i="45"/>
  <c r="P3" i="45"/>
  <c r="H3" i="45"/>
  <c r="J21" i="45"/>
  <c r="D20" i="45"/>
  <c r="F19" i="45"/>
  <c r="H18" i="45"/>
  <c r="J17" i="45"/>
  <c r="L16" i="45"/>
  <c r="F15" i="45"/>
  <c r="H14" i="45"/>
  <c r="J13" i="45"/>
  <c r="L12" i="45"/>
  <c r="F11" i="45"/>
  <c r="H10" i="45"/>
  <c r="J9" i="45"/>
  <c r="L8" i="45"/>
  <c r="P6" i="45"/>
  <c r="R5" i="45"/>
  <c r="T4" i="45"/>
  <c r="D4" i="45"/>
  <c r="K8" i="45"/>
  <c r="E7" i="45"/>
  <c r="Q5" i="45"/>
  <c r="S4" i="45"/>
  <c r="C4" i="45"/>
  <c r="E10" i="45"/>
  <c r="S7" i="45"/>
  <c r="E6" i="45"/>
  <c r="I4" i="45"/>
  <c r="C3" i="45"/>
  <c r="K6" i="45"/>
  <c r="O4" i="45"/>
  <c r="I3" i="45"/>
  <c r="S21" i="45"/>
  <c r="K21" i="45"/>
  <c r="C21" i="45"/>
  <c r="E20" i="45"/>
  <c r="O19" i="45"/>
  <c r="G19" i="45"/>
  <c r="Q18" i="45"/>
  <c r="I18" i="45"/>
  <c r="S17" i="45"/>
  <c r="K17" i="45"/>
  <c r="C17" i="45"/>
  <c r="E16" i="45"/>
  <c r="O15" i="45"/>
  <c r="G15" i="45"/>
  <c r="Q14" i="45"/>
  <c r="I14" i="45"/>
  <c r="S13" i="45"/>
  <c r="K13" i="45"/>
  <c r="C13" i="45"/>
  <c r="E12" i="45"/>
  <c r="O11" i="45"/>
  <c r="G11" i="45"/>
  <c r="Q10" i="45"/>
  <c r="I10" i="45"/>
  <c r="S9" i="45"/>
  <c r="K9" i="45"/>
  <c r="C9" i="45"/>
  <c r="E8" i="45"/>
  <c r="O7" i="45"/>
  <c r="G7" i="45"/>
  <c r="Q6" i="45"/>
  <c r="I6" i="45"/>
  <c r="S5" i="45"/>
  <c r="K5" i="45"/>
  <c r="C5" i="45"/>
  <c r="E4" i="45"/>
  <c r="O3" i="45"/>
  <c r="G3" i="45"/>
  <c r="R21" i="45"/>
  <c r="T20" i="45"/>
  <c r="L20" i="45"/>
  <c r="P18" i="45"/>
  <c r="R17" i="45"/>
  <c r="T16" i="45"/>
  <c r="D16" i="45"/>
  <c r="P14" i="45"/>
  <c r="R13" i="45"/>
  <c r="T12" i="45"/>
  <c r="D12" i="45"/>
  <c r="P10" i="45"/>
  <c r="R9" i="45"/>
  <c r="T8" i="45"/>
  <c r="D8" i="45"/>
  <c r="F7" i="45"/>
  <c r="H6" i="45"/>
  <c r="J5" i="45"/>
  <c r="L4" i="45"/>
  <c r="F3" i="45"/>
  <c r="C8" i="45"/>
  <c r="G6" i="45"/>
  <c r="I5" i="45"/>
  <c r="K4" i="45"/>
  <c r="E3" i="45"/>
  <c r="G9" i="45"/>
  <c r="I8" i="45"/>
  <c r="O5" i="45"/>
  <c r="Q4" i="45"/>
  <c r="K3" i="45"/>
  <c r="I7" i="45"/>
  <c r="G4" i="45"/>
  <c r="D21" i="43"/>
  <c r="F19" i="43"/>
  <c r="C18" i="43"/>
  <c r="E16" i="43"/>
  <c r="G14" i="43"/>
  <c r="D13" i="43"/>
  <c r="F11" i="43"/>
  <c r="C10" i="43"/>
  <c r="E8" i="43"/>
  <c r="G6" i="43"/>
  <c r="D5" i="43"/>
  <c r="F3" i="43"/>
  <c r="E17" i="43"/>
  <c r="C11" i="43"/>
  <c r="F4" i="43"/>
  <c r="C14" i="43"/>
  <c r="C6" i="43"/>
  <c r="F18" i="43"/>
  <c r="D12" i="43"/>
  <c r="G5" i="43"/>
  <c r="F21" i="43"/>
  <c r="D15" i="43"/>
  <c r="G8" i="43"/>
  <c r="C21" i="43"/>
  <c r="E19" i="43"/>
  <c r="G17" i="43"/>
  <c r="D16" i="43"/>
  <c r="F14" i="43"/>
  <c r="C13" i="43"/>
  <c r="E11" i="43"/>
  <c r="G9" i="43"/>
  <c r="D8" i="43"/>
  <c r="F6" i="43"/>
  <c r="C5" i="43"/>
  <c r="E3" i="43"/>
  <c r="G15" i="43"/>
  <c r="E9" i="43"/>
  <c r="C3" i="43"/>
  <c r="E20" i="43"/>
  <c r="F15" i="43"/>
  <c r="D9" i="43"/>
  <c r="G21" i="43"/>
  <c r="E15" i="43"/>
  <c r="C9" i="43"/>
  <c r="C20" i="43"/>
  <c r="F13" i="43"/>
  <c r="F5" i="43"/>
  <c r="G20" i="43"/>
  <c r="D19" i="43"/>
  <c r="F17" i="43"/>
  <c r="C16" i="43"/>
  <c r="E14" i="43"/>
  <c r="G12" i="43"/>
  <c r="D11" i="43"/>
  <c r="F9" i="43"/>
  <c r="C8" i="43"/>
  <c r="E6" i="43"/>
  <c r="G4" i="43"/>
  <c r="D3" i="43"/>
  <c r="C19" i="43"/>
  <c r="D14" i="43"/>
  <c r="G7" i="43"/>
  <c r="G18" i="43"/>
  <c r="E12" i="43"/>
  <c r="F7" i="43"/>
  <c r="C17" i="43"/>
  <c r="F10" i="43"/>
  <c r="D4" i="43"/>
  <c r="G16" i="43"/>
  <c r="E10" i="43"/>
  <c r="C4" i="43"/>
  <c r="E21" i="43"/>
  <c r="G19" i="43"/>
  <c r="D18" i="43"/>
  <c r="F16" i="43"/>
  <c r="C15" i="43"/>
  <c r="E13" i="43"/>
  <c r="G11" i="43"/>
  <c r="D10" i="43"/>
  <c r="F8" i="43"/>
  <c r="C7" i="43"/>
  <c r="E5" i="43"/>
  <c r="G3" i="43"/>
  <c r="F20" i="43"/>
  <c r="F12" i="43"/>
  <c r="D6" i="43"/>
  <c r="D17" i="43"/>
  <c r="G10" i="43"/>
  <c r="E4" i="43"/>
  <c r="D20" i="43"/>
  <c r="G13" i="43"/>
  <c r="E7" i="43"/>
  <c r="E18" i="43"/>
  <c r="C12" i="43"/>
  <c r="D7" i="43"/>
  <c r="E21" i="42"/>
  <c r="E19" i="42"/>
  <c r="E17" i="42"/>
  <c r="E15" i="42"/>
  <c r="E13" i="42"/>
  <c r="E11" i="42"/>
  <c r="E9" i="42"/>
  <c r="E7" i="42"/>
  <c r="E5" i="42"/>
  <c r="E3" i="42"/>
  <c r="F18" i="42"/>
  <c r="F14" i="42"/>
  <c r="F10" i="42"/>
  <c r="E18" i="42"/>
  <c r="E10" i="42"/>
  <c r="E4" i="42"/>
  <c r="D18" i="42"/>
  <c r="D10" i="42"/>
  <c r="D4" i="42"/>
  <c r="C20" i="42"/>
  <c r="C12" i="42"/>
  <c r="D21" i="42"/>
  <c r="D19" i="42"/>
  <c r="D17" i="42"/>
  <c r="D15" i="42"/>
  <c r="D13" i="42"/>
  <c r="D11" i="42"/>
  <c r="D9" i="42"/>
  <c r="D7" i="42"/>
  <c r="D5" i="42"/>
  <c r="D3" i="42"/>
  <c r="E20" i="42"/>
  <c r="E12" i="42"/>
  <c r="D20" i="42"/>
  <c r="D8" i="42"/>
  <c r="C16" i="42"/>
  <c r="C6" i="42"/>
  <c r="C21" i="42"/>
  <c r="C19" i="42"/>
  <c r="C17" i="42"/>
  <c r="C15" i="42"/>
  <c r="C13" i="42"/>
  <c r="C11" i="42"/>
  <c r="C9" i="42"/>
  <c r="C7" i="42"/>
  <c r="C5" i="42"/>
  <c r="C3" i="42"/>
  <c r="F20" i="42"/>
  <c r="F16" i="42"/>
  <c r="F12" i="42"/>
  <c r="F6" i="42"/>
  <c r="E16" i="42"/>
  <c r="E8" i="42"/>
  <c r="D12" i="42"/>
  <c r="C18" i="42"/>
  <c r="C10" i="42"/>
  <c r="D16" i="42"/>
  <c r="F21" i="42"/>
  <c r="F19" i="42"/>
  <c r="F17" i="42"/>
  <c r="F15" i="42"/>
  <c r="F13" i="42"/>
  <c r="F11" i="42"/>
  <c r="F9" i="42"/>
  <c r="F7" i="42"/>
  <c r="F5" i="42"/>
  <c r="F3" i="42"/>
  <c r="F8" i="42"/>
  <c r="F4" i="42"/>
  <c r="E14" i="42"/>
  <c r="E6" i="42"/>
  <c r="D14" i="42"/>
  <c r="D6" i="42"/>
  <c r="C14" i="42"/>
  <c r="C8" i="42"/>
  <c r="C4" i="42"/>
  <c r="G20" i="40"/>
  <c r="D19" i="40"/>
  <c r="F17" i="40"/>
  <c r="C16" i="40"/>
  <c r="E14" i="40"/>
  <c r="G12" i="40"/>
  <c r="D11" i="40"/>
  <c r="F9" i="40"/>
  <c r="C8" i="40"/>
  <c r="E6" i="40"/>
  <c r="G4" i="40"/>
  <c r="D3" i="40"/>
  <c r="D6" i="40"/>
  <c r="F18" i="40"/>
  <c r="G13" i="40"/>
  <c r="C9" i="40"/>
  <c r="C20" i="40"/>
  <c r="F13" i="40"/>
  <c r="F5" i="40"/>
  <c r="D18" i="40"/>
  <c r="G11" i="40"/>
  <c r="E5" i="40"/>
  <c r="F19" i="40"/>
  <c r="D13" i="40"/>
  <c r="G6" i="40"/>
  <c r="F20" i="40"/>
  <c r="C19" i="40"/>
  <c r="E17" i="40"/>
  <c r="G15" i="40"/>
  <c r="D14" i="40"/>
  <c r="F12" i="40"/>
  <c r="C11" i="40"/>
  <c r="E9" i="40"/>
  <c r="G7" i="40"/>
  <c r="F4" i="40"/>
  <c r="C3" i="40"/>
  <c r="G21" i="40"/>
  <c r="C17" i="40"/>
  <c r="D12" i="40"/>
  <c r="E7" i="40"/>
  <c r="G16" i="40"/>
  <c r="E10" i="40"/>
  <c r="C4" i="40"/>
  <c r="E21" i="40"/>
  <c r="F16" i="40"/>
  <c r="D10" i="40"/>
  <c r="G3" i="40"/>
  <c r="E16" i="40"/>
  <c r="C10" i="40"/>
  <c r="F3" i="40"/>
  <c r="E20" i="40"/>
  <c r="G18" i="40"/>
  <c r="D17" i="40"/>
  <c r="F15" i="40"/>
  <c r="C14" i="40"/>
  <c r="E12" i="40"/>
  <c r="G10" i="40"/>
  <c r="D9" i="40"/>
  <c r="F7" i="40"/>
  <c r="C6" i="40"/>
  <c r="E4" i="40"/>
  <c r="D20" i="40"/>
  <c r="E15" i="40"/>
  <c r="F10" i="40"/>
  <c r="G5" i="40"/>
  <c r="E18" i="40"/>
  <c r="C12" i="40"/>
  <c r="D7" i="40"/>
  <c r="G19" i="40"/>
  <c r="E13" i="40"/>
  <c r="F8" i="40"/>
  <c r="D21" i="40"/>
  <c r="G14" i="40"/>
  <c r="E8" i="40"/>
  <c r="C21" i="40"/>
  <c r="E19" i="40"/>
  <c r="G17" i="40"/>
  <c r="D16" i="40"/>
  <c r="F14" i="40"/>
  <c r="C13" i="40"/>
  <c r="E11" i="40"/>
  <c r="G9" i="40"/>
  <c r="D8" i="40"/>
  <c r="F6" i="40"/>
  <c r="C5" i="40"/>
  <c r="E3" i="40"/>
  <c r="D4" i="40"/>
  <c r="F21" i="40"/>
  <c r="D15" i="40"/>
  <c r="G8" i="40"/>
  <c r="C15" i="40"/>
  <c r="C7" i="40"/>
  <c r="C18" i="40"/>
  <c r="F11" i="40"/>
  <c r="D5" i="40"/>
  <c r="E24" i="46" l="1"/>
  <c r="D25" i="46"/>
  <c r="E32" i="46"/>
  <c r="H24" i="46"/>
  <c r="N5" i="46"/>
  <c r="N9" i="46"/>
  <c r="N10" i="46"/>
  <c r="D37" i="46"/>
  <c r="D24" i="46"/>
  <c r="G25" i="46"/>
  <c r="F26" i="46"/>
  <c r="E27" i="46"/>
  <c r="D28" i="46"/>
  <c r="H28" i="46"/>
  <c r="G29" i="46"/>
  <c r="F30" i="46"/>
  <c r="E31" i="46"/>
  <c r="D32" i="46"/>
  <c r="H32" i="46"/>
  <c r="G33" i="46"/>
  <c r="N13" i="46"/>
  <c r="F34" i="46"/>
  <c r="E35" i="46"/>
  <c r="D36" i="46"/>
  <c r="H36" i="46"/>
  <c r="G37" i="46"/>
  <c r="N17" i="46"/>
  <c r="F38" i="46"/>
  <c r="E39" i="46"/>
  <c r="D40" i="46"/>
  <c r="H40" i="46"/>
  <c r="G41" i="46"/>
  <c r="N21" i="46"/>
  <c r="M6" i="46"/>
  <c r="M10" i="46"/>
  <c r="M14" i="46"/>
  <c r="M18" i="46"/>
  <c r="E28" i="46"/>
  <c r="G34" i="46"/>
  <c r="G30" i="46"/>
  <c r="H41" i="46"/>
  <c r="M3" i="46"/>
  <c r="M7" i="46"/>
  <c r="M11" i="46"/>
  <c r="M19" i="46"/>
  <c r="H25" i="46"/>
  <c r="H38" i="46"/>
  <c r="F27" i="46"/>
  <c r="D33" i="46"/>
  <c r="F35" i="46"/>
  <c r="G38" i="46"/>
  <c r="E40" i="46"/>
  <c r="N3" i="46"/>
  <c r="E25" i="46"/>
  <c r="F28" i="46"/>
  <c r="F32" i="46"/>
  <c r="E33" i="46"/>
  <c r="H34" i="46"/>
  <c r="N15" i="46"/>
  <c r="E37" i="46"/>
  <c r="G39" i="46"/>
  <c r="F40" i="46"/>
  <c r="M4" i="46"/>
  <c r="M8" i="46"/>
  <c r="M12" i="46"/>
  <c r="M16" i="46"/>
  <c r="M20" i="46"/>
  <c r="N6" i="46"/>
  <c r="I26" i="46" s="1"/>
  <c r="H29" i="46"/>
  <c r="F31" i="46"/>
  <c r="N14" i="46"/>
  <c r="H37" i="46"/>
  <c r="N18" i="46"/>
  <c r="D41" i="46"/>
  <c r="H26" i="46"/>
  <c r="N7" i="46"/>
  <c r="I27" i="46" s="1"/>
  <c r="E29" i="46"/>
  <c r="H30" i="46"/>
  <c r="N11" i="46"/>
  <c r="D34" i="46"/>
  <c r="G35" i="46"/>
  <c r="E41" i="46"/>
  <c r="G24" i="46"/>
  <c r="N4" i="46"/>
  <c r="F25" i="46"/>
  <c r="E26" i="46"/>
  <c r="D27" i="46"/>
  <c r="H27" i="46"/>
  <c r="G28" i="46"/>
  <c r="N8" i="46"/>
  <c r="F29" i="46"/>
  <c r="E30" i="46"/>
  <c r="D31" i="46"/>
  <c r="H31" i="46"/>
  <c r="G32" i="46"/>
  <c r="N12" i="46"/>
  <c r="I32" i="46" s="1"/>
  <c r="F33" i="46"/>
  <c r="E34" i="46"/>
  <c r="D35" i="46"/>
  <c r="H35" i="46"/>
  <c r="G36" i="46"/>
  <c r="N16" i="46"/>
  <c r="I36" i="46" s="1"/>
  <c r="F37" i="46"/>
  <c r="E38" i="46"/>
  <c r="D39" i="46"/>
  <c r="H39" i="46"/>
  <c r="G40" i="46"/>
  <c r="N20" i="46"/>
  <c r="I40" i="46" s="1"/>
  <c r="F41" i="46"/>
  <c r="G26" i="46"/>
  <c r="D29" i="46"/>
  <c r="H33" i="46"/>
  <c r="E36" i="46"/>
  <c r="F39" i="46"/>
  <c r="M15" i="46"/>
  <c r="F24" i="46"/>
  <c r="D26" i="46"/>
  <c r="G27" i="46"/>
  <c r="D30" i="46"/>
  <c r="G31" i="46"/>
  <c r="F36" i="46"/>
  <c r="D38" i="46"/>
  <c r="N19" i="46"/>
  <c r="M5" i="46"/>
  <c r="M9" i="46"/>
  <c r="M13" i="46"/>
  <c r="M17" i="46"/>
  <c r="M21" i="46"/>
  <c r="M4" i="45"/>
  <c r="H24" i="45"/>
  <c r="G25" i="45"/>
  <c r="F26" i="45"/>
  <c r="E27" i="45"/>
  <c r="D28" i="45"/>
  <c r="N9" i="45"/>
  <c r="D32" i="45"/>
  <c r="N13" i="45"/>
  <c r="D36" i="45"/>
  <c r="N17" i="45"/>
  <c r="H40" i="45"/>
  <c r="N21" i="45"/>
  <c r="I41" i="45" s="1"/>
  <c r="M6" i="45"/>
  <c r="M10" i="45"/>
  <c r="M14" i="45"/>
  <c r="M18" i="45"/>
  <c r="M5" i="45"/>
  <c r="D24" i="45"/>
  <c r="N5" i="45"/>
  <c r="I25" i="45" s="1"/>
  <c r="H28" i="45"/>
  <c r="G29" i="45"/>
  <c r="F30" i="45"/>
  <c r="E31" i="45"/>
  <c r="H32" i="45"/>
  <c r="G33" i="45"/>
  <c r="F34" i="45"/>
  <c r="E35" i="45"/>
  <c r="H36" i="45"/>
  <c r="G37" i="45"/>
  <c r="F38" i="45"/>
  <c r="E39" i="45"/>
  <c r="D40" i="45"/>
  <c r="G41" i="45"/>
  <c r="E24" i="45"/>
  <c r="D25" i="45"/>
  <c r="H25" i="45"/>
  <c r="G26" i="45"/>
  <c r="N6" i="45"/>
  <c r="F27" i="45"/>
  <c r="E28" i="45"/>
  <c r="D29" i="45"/>
  <c r="H29" i="45"/>
  <c r="G30" i="45"/>
  <c r="N10" i="45"/>
  <c r="F31" i="45"/>
  <c r="E32" i="45"/>
  <c r="D33" i="45"/>
  <c r="H33" i="45"/>
  <c r="G34" i="45"/>
  <c r="N14" i="45"/>
  <c r="F35" i="45"/>
  <c r="E36" i="45"/>
  <c r="D37" i="45"/>
  <c r="H37" i="45"/>
  <c r="G38" i="45"/>
  <c r="N18" i="45"/>
  <c r="I38" i="45" s="1"/>
  <c r="F39" i="45"/>
  <c r="E40" i="45"/>
  <c r="D41" i="45"/>
  <c r="H41" i="45"/>
  <c r="M3" i="45"/>
  <c r="M7" i="45"/>
  <c r="M11" i="45"/>
  <c r="M15" i="45"/>
  <c r="M19" i="45"/>
  <c r="N3" i="45"/>
  <c r="F24" i="45"/>
  <c r="E25" i="45"/>
  <c r="D26" i="45"/>
  <c r="H26" i="45"/>
  <c r="G27" i="45"/>
  <c r="N7" i="45"/>
  <c r="F28" i="45"/>
  <c r="E29" i="45"/>
  <c r="D30" i="45"/>
  <c r="H30" i="45"/>
  <c r="G31" i="45"/>
  <c r="N11" i="45"/>
  <c r="F32" i="45"/>
  <c r="E33" i="45"/>
  <c r="D34" i="45"/>
  <c r="H34" i="45"/>
  <c r="G35" i="45"/>
  <c r="N15" i="45"/>
  <c r="I35" i="45" s="1"/>
  <c r="F36" i="45"/>
  <c r="E37" i="45"/>
  <c r="D38" i="45"/>
  <c r="H38" i="45"/>
  <c r="G39" i="45"/>
  <c r="N19" i="45"/>
  <c r="F40" i="45"/>
  <c r="E41" i="45"/>
  <c r="M8" i="45"/>
  <c r="M12" i="45"/>
  <c r="M16" i="45"/>
  <c r="M20" i="45"/>
  <c r="G24" i="45"/>
  <c r="N4" i="45"/>
  <c r="I24" i="45" s="1"/>
  <c r="F25" i="45"/>
  <c r="E26" i="45"/>
  <c r="D27" i="45"/>
  <c r="H27" i="45"/>
  <c r="G28" i="45"/>
  <c r="N8" i="45"/>
  <c r="F29" i="45"/>
  <c r="E30" i="45"/>
  <c r="D31" i="45"/>
  <c r="H31" i="45"/>
  <c r="G32" i="45"/>
  <c r="N12" i="45"/>
  <c r="I32" i="45" s="1"/>
  <c r="F33" i="45"/>
  <c r="E34" i="45"/>
  <c r="D35" i="45"/>
  <c r="H35" i="45"/>
  <c r="G36" i="45"/>
  <c r="N16" i="45"/>
  <c r="I36" i="45" s="1"/>
  <c r="F37" i="45"/>
  <c r="E38" i="45"/>
  <c r="D39" i="45"/>
  <c r="H39" i="45"/>
  <c r="G40" i="45"/>
  <c r="N20" i="45"/>
  <c r="I40" i="45" s="1"/>
  <c r="F41" i="45"/>
  <c r="M9" i="45"/>
  <c r="M13" i="45"/>
  <c r="M17" i="45"/>
  <c r="M21" i="45"/>
  <c r="D28" i="43"/>
  <c r="E39" i="43"/>
  <c r="E28" i="43"/>
  <c r="G34" i="43"/>
  <c r="D41" i="43"/>
  <c r="E25" i="43"/>
  <c r="G31" i="43"/>
  <c r="D38" i="43"/>
  <c r="D27" i="43"/>
  <c r="F33" i="43"/>
  <c r="F41" i="43"/>
  <c r="E26" i="43"/>
  <c r="F29" i="43"/>
  <c r="D31" i="43"/>
  <c r="G32" i="43"/>
  <c r="E34" i="43"/>
  <c r="F37" i="43"/>
  <c r="D39" i="43"/>
  <c r="G40" i="43"/>
  <c r="E42" i="43"/>
  <c r="E31" i="43"/>
  <c r="G37" i="43"/>
  <c r="D25" i="43"/>
  <c r="F31" i="43"/>
  <c r="F28" i="43"/>
  <c r="E33" i="43"/>
  <c r="G39" i="43"/>
  <c r="G28" i="43"/>
  <c r="D35" i="43"/>
  <c r="G25" i="43"/>
  <c r="E27" i="43"/>
  <c r="F30" i="43"/>
  <c r="D32" i="43"/>
  <c r="G33" i="43"/>
  <c r="E35" i="43"/>
  <c r="F38" i="43"/>
  <c r="D40" i="43"/>
  <c r="G41" i="43"/>
  <c r="F26" i="43"/>
  <c r="F34" i="43"/>
  <c r="E36" i="43"/>
  <c r="G42" i="43"/>
  <c r="D30" i="43"/>
  <c r="F36" i="43"/>
  <c r="E41" i="43"/>
  <c r="E30" i="43"/>
  <c r="G36" i="43"/>
  <c r="F27" i="43"/>
  <c r="D29" i="43"/>
  <c r="G30" i="43"/>
  <c r="E32" i="43"/>
  <c r="F35" i="43"/>
  <c r="D37" i="43"/>
  <c r="G38" i="43"/>
  <c r="E40" i="43"/>
  <c r="G29" i="43"/>
  <c r="D36" i="43"/>
  <c r="F42" i="43"/>
  <c r="G26" i="43"/>
  <c r="D33" i="43"/>
  <c r="F39" i="43"/>
  <c r="F25" i="43"/>
  <c r="E38" i="43"/>
  <c r="D26" i="43"/>
  <c r="G27" i="43"/>
  <c r="E29" i="43"/>
  <c r="F32" i="43"/>
  <c r="D34" i="43"/>
  <c r="G35" i="43"/>
  <c r="E37" i="43"/>
  <c r="F40" i="43"/>
  <c r="D42" i="43"/>
  <c r="D27" i="42"/>
  <c r="D35" i="42"/>
  <c r="E27" i="42"/>
  <c r="E35" i="42"/>
  <c r="F25" i="42"/>
  <c r="F29" i="42"/>
  <c r="F26" i="42"/>
  <c r="F28" i="42"/>
  <c r="F30" i="42"/>
  <c r="F32" i="42"/>
  <c r="F34" i="42"/>
  <c r="F36" i="42"/>
  <c r="F38" i="42"/>
  <c r="F40" i="42"/>
  <c r="F42" i="42"/>
  <c r="D37" i="42"/>
  <c r="D33" i="42"/>
  <c r="E29" i="42"/>
  <c r="E37" i="42"/>
  <c r="F27" i="42"/>
  <c r="F33" i="42"/>
  <c r="F37" i="42"/>
  <c r="F41" i="42"/>
  <c r="D29" i="42"/>
  <c r="D41" i="42"/>
  <c r="E33" i="42"/>
  <c r="E41" i="42"/>
  <c r="D26" i="42"/>
  <c r="D28" i="42"/>
  <c r="D30" i="42"/>
  <c r="D32" i="42"/>
  <c r="D34" i="42"/>
  <c r="D36" i="42"/>
  <c r="D38" i="42"/>
  <c r="D40" i="42"/>
  <c r="D42" i="42"/>
  <c r="D25" i="42"/>
  <c r="D31" i="42"/>
  <c r="D39" i="42"/>
  <c r="E25" i="42"/>
  <c r="E31" i="42"/>
  <c r="E39" i="42"/>
  <c r="F31" i="42"/>
  <c r="F35" i="42"/>
  <c r="F39" i="42"/>
  <c r="E26" i="42"/>
  <c r="E28" i="42"/>
  <c r="E30" i="42"/>
  <c r="E32" i="42"/>
  <c r="E34" i="42"/>
  <c r="E36" i="42"/>
  <c r="E38" i="42"/>
  <c r="E40" i="42"/>
  <c r="E42" i="42"/>
  <c r="E27" i="40"/>
  <c r="G33" i="40"/>
  <c r="H30" i="40"/>
  <c r="E37" i="40"/>
  <c r="G43" i="40"/>
  <c r="E26" i="40"/>
  <c r="G28" i="40"/>
  <c r="E30" i="40"/>
  <c r="H31" i="40"/>
  <c r="F33" i="40"/>
  <c r="G36" i="40"/>
  <c r="E38" i="40"/>
  <c r="H39" i="40"/>
  <c r="F41" i="40"/>
  <c r="F30" i="40"/>
  <c r="H36" i="40"/>
  <c r="E43" i="40"/>
  <c r="G30" i="40"/>
  <c r="F35" i="40"/>
  <c r="H41" i="40"/>
  <c r="E29" i="40"/>
  <c r="F40" i="40"/>
  <c r="H27" i="40"/>
  <c r="G32" i="40"/>
  <c r="F37" i="40"/>
  <c r="E42" i="40"/>
  <c r="F26" i="40"/>
  <c r="G29" i="40"/>
  <c r="E31" i="40"/>
  <c r="H32" i="40"/>
  <c r="F34" i="40"/>
  <c r="G37" i="40"/>
  <c r="E39" i="40"/>
  <c r="H40" i="40"/>
  <c r="F42" i="40"/>
  <c r="F38" i="40"/>
  <c r="E32" i="40"/>
  <c r="G38" i="40"/>
  <c r="F43" i="40"/>
  <c r="F32" i="40"/>
  <c r="H38" i="40"/>
  <c r="F29" i="40"/>
  <c r="E34" i="40"/>
  <c r="H43" i="40"/>
  <c r="G26" i="40"/>
  <c r="H29" i="40"/>
  <c r="F31" i="40"/>
  <c r="G34" i="40"/>
  <c r="E36" i="40"/>
  <c r="H37" i="40"/>
  <c r="F39" i="40"/>
  <c r="G42" i="40"/>
  <c r="H28" i="40"/>
  <c r="E35" i="40"/>
  <c r="G41" i="40"/>
  <c r="F27" i="40"/>
  <c r="H33" i="40"/>
  <c r="E40" i="40"/>
  <c r="G27" i="40"/>
  <c r="G35" i="40"/>
  <c r="H35" i="40"/>
  <c r="G40" i="40"/>
  <c r="E28" i="40"/>
  <c r="H26" i="40"/>
  <c r="F28" i="40"/>
  <c r="G31" i="40"/>
  <c r="E33" i="40"/>
  <c r="H34" i="40"/>
  <c r="F36" i="40"/>
  <c r="G39" i="40"/>
  <c r="E41" i="40"/>
  <c r="H42" i="40"/>
  <c r="I31" i="45" l="1"/>
  <c r="I26" i="45"/>
  <c r="I29" i="45"/>
  <c r="I31" i="46"/>
  <c r="I34" i="46"/>
  <c r="I30" i="46"/>
  <c r="I39" i="45"/>
  <c r="I29" i="46"/>
  <c r="I25" i="46"/>
  <c r="I33" i="46"/>
  <c r="I34" i="45"/>
  <c r="I39" i="46"/>
  <c r="I35" i="46"/>
  <c r="I37" i="46"/>
  <c r="I24" i="46"/>
  <c r="I28" i="46"/>
  <c r="I38" i="46"/>
  <c r="I41" i="46"/>
  <c r="I37" i="45"/>
  <c r="I30" i="45"/>
  <c r="I28" i="45"/>
  <c r="I27" i="45"/>
  <c r="I33" i="45"/>
  <c r="D37" i="40"/>
  <c r="D35" i="40"/>
  <c r="D41" i="40"/>
  <c r="D28" i="40"/>
  <c r="D26" i="40"/>
  <c r="D33" i="40"/>
  <c r="D32" i="40"/>
  <c r="D30" i="40"/>
  <c r="D29" i="40"/>
  <c r="D38" i="40"/>
  <c r="D34" i="40"/>
  <c r="D31" i="40"/>
  <c r="D40" i="40"/>
  <c r="D42" i="40"/>
  <c r="D36" i="40"/>
  <c r="D39" i="40"/>
  <c r="D43" i="40"/>
  <c r="D27" i="40"/>
  <c r="B41" i="39" l="1"/>
  <c r="B40" i="39"/>
  <c r="B39" i="39"/>
  <c r="B38" i="39"/>
  <c r="B37" i="39"/>
  <c r="B36" i="39"/>
  <c r="B35" i="39"/>
  <c r="B34" i="39"/>
  <c r="B33" i="39"/>
  <c r="B32" i="39"/>
  <c r="B31" i="39"/>
  <c r="B30" i="39"/>
  <c r="B29" i="39"/>
  <c r="B28" i="39"/>
  <c r="B27" i="39"/>
  <c r="B26" i="39"/>
  <c r="B25" i="39"/>
  <c r="W13" i="39"/>
  <c r="W9" i="39"/>
  <c r="W20" i="39"/>
  <c r="Z19" i="39"/>
  <c r="Z9" i="39"/>
  <c r="U18" i="39"/>
  <c r="U5" i="39"/>
  <c r="Y13" i="39"/>
  <c r="I18" i="39"/>
  <c r="R9" i="39"/>
  <c r="Y11" i="39"/>
  <c r="I13" i="39"/>
  <c r="G20" i="39"/>
  <c r="H9" i="39"/>
  <c r="H11" i="39"/>
  <c r="Y12" i="39"/>
  <c r="Y8" i="39"/>
  <c r="V14" i="39"/>
  <c r="V9" i="39"/>
  <c r="V4" i="39"/>
  <c r="V10" i="39"/>
  <c r="V5" i="39"/>
  <c r="U13" i="39"/>
  <c r="V3" i="39"/>
  <c r="Z11" i="39"/>
  <c r="U16" i="39"/>
  <c r="Z20" i="39"/>
  <c r="T5" i="39"/>
  <c r="O14" i="39"/>
  <c r="Z3" i="39"/>
  <c r="Y14" i="39"/>
  <c r="W16" i="39"/>
  <c r="U8" i="39"/>
  <c r="U11" i="39"/>
  <c r="V20" i="39"/>
  <c r="U14" i="39"/>
  <c r="V21" i="39"/>
  <c r="V16" i="39"/>
  <c r="V6" i="39"/>
  <c r="U17" i="39"/>
  <c r="Z18" i="39"/>
  <c r="Z10" i="39"/>
  <c r="V19" i="39"/>
  <c r="Y16" i="39"/>
  <c r="U19" i="39"/>
  <c r="Y10" i="39"/>
  <c r="X18" i="39"/>
  <c r="Z15" i="39"/>
  <c r="V15" i="39"/>
  <c r="G18" i="39"/>
  <c r="Y7" i="39"/>
  <c r="W3" i="39"/>
  <c r="X10" i="39"/>
  <c r="Y4" i="39"/>
  <c r="W18" i="39"/>
  <c r="U15" i="39"/>
  <c r="U3" i="39"/>
  <c r="V17" i="39"/>
  <c r="Y19" i="39"/>
  <c r="Y15" i="39"/>
  <c r="U9" i="39"/>
  <c r="X21" i="39"/>
  <c r="W15" i="39"/>
  <c r="X17" i="39"/>
  <c r="W11" i="39"/>
  <c r="W21" i="39"/>
  <c r="W6" i="39"/>
  <c r="Y9" i="39"/>
  <c r="X7" i="39"/>
  <c r="Y5" i="39"/>
  <c r="X20" i="39"/>
  <c r="X13" i="39"/>
  <c r="W7" i="39"/>
  <c r="X9" i="39"/>
  <c r="Z21" i="39"/>
  <c r="Z7" i="39"/>
  <c r="Y21" i="39"/>
  <c r="X19" i="39"/>
  <c r="X3" i="39"/>
  <c r="X6" i="39"/>
  <c r="W14" i="39"/>
  <c r="W8" i="39"/>
  <c r="W4" i="39"/>
  <c r="Z12" i="39"/>
  <c r="Z8" i="39"/>
  <c r="W10" i="39"/>
  <c r="X12" i="39"/>
  <c r="V11" i="39"/>
  <c r="H16" i="39"/>
  <c r="J18" i="39"/>
  <c r="P12" i="39"/>
  <c r="I9" i="39"/>
  <c r="K9" i="39"/>
  <c r="F9" i="39"/>
  <c r="J7" i="39"/>
  <c r="F11" i="39"/>
  <c r="J11" i="39"/>
  <c r="D9" i="39"/>
  <c r="I10" i="39"/>
  <c r="F7" i="39"/>
  <c r="D8" i="39"/>
  <c r="C11" i="39"/>
  <c r="P7" i="39"/>
  <c r="I19" i="39"/>
  <c r="O20" i="39"/>
  <c r="R15" i="39"/>
  <c r="E20" i="39"/>
  <c r="C9" i="39"/>
  <c r="H21" i="39"/>
  <c r="D4" i="39"/>
  <c r="C8" i="39"/>
  <c r="C18" i="39"/>
  <c r="K17" i="39"/>
  <c r="G15" i="39"/>
  <c r="G13" i="39"/>
  <c r="P21" i="39"/>
  <c r="L19" i="39"/>
  <c r="S10" i="39"/>
  <c r="D6" i="39"/>
  <c r="T7" i="39"/>
  <c r="P9" i="39"/>
  <c r="Y17" i="39"/>
  <c r="T15" i="39"/>
  <c r="H14" i="39"/>
  <c r="E14" i="39"/>
  <c r="Q10" i="39"/>
  <c r="H18" i="39"/>
  <c r="G12" i="39"/>
  <c r="H19" i="39"/>
  <c r="X16" i="39"/>
  <c r="Y3" i="39"/>
  <c r="Z13" i="39"/>
  <c r="W12" i="39"/>
  <c r="V7" i="39"/>
  <c r="X4" i="39"/>
  <c r="W19" i="39"/>
  <c r="Z16" i="39"/>
  <c r="T18" i="39"/>
  <c r="I3" i="39"/>
  <c r="I17" i="39"/>
  <c r="U4" i="39"/>
  <c r="T11" i="39"/>
  <c r="L20" i="39"/>
  <c r="R19" i="39"/>
  <c r="L15" i="39"/>
  <c r="D20" i="39"/>
  <c r="H20" i="39"/>
  <c r="K3" i="39"/>
  <c r="O7" i="39"/>
  <c r="P10" i="39"/>
  <c r="Q14" i="39"/>
  <c r="E9" i="39"/>
  <c r="J3" i="39"/>
  <c r="O11" i="39"/>
  <c r="R6" i="39"/>
  <c r="J19" i="39"/>
  <c r="E5" i="39"/>
  <c r="I5" i="39"/>
  <c r="F14" i="39"/>
  <c r="S12" i="39"/>
  <c r="C7" i="39"/>
  <c r="G11" i="39"/>
  <c r="E21" i="39"/>
  <c r="K10" i="39"/>
  <c r="Q15" i="39"/>
  <c r="O16" i="39"/>
  <c r="T9" i="39"/>
  <c r="J20" i="39"/>
  <c r="D10" i="39"/>
  <c r="H10" i="39"/>
  <c r="V13" i="39"/>
  <c r="R11" i="39"/>
  <c r="W17" i="39"/>
  <c r="X11" i="39"/>
  <c r="V18" i="39"/>
  <c r="X15" i="39"/>
  <c r="R7" i="39"/>
  <c r="O19" i="39"/>
  <c r="O5" i="39"/>
  <c r="R3" i="39"/>
  <c r="L6" i="39"/>
  <c r="L21" i="39"/>
  <c r="R16" i="39"/>
  <c r="O21" i="39"/>
  <c r="K21" i="39"/>
  <c r="T16" i="39"/>
  <c r="G4" i="39"/>
  <c r="H13" i="39"/>
  <c r="S13" i="39"/>
  <c r="R17" i="39"/>
  <c r="Q9" i="39"/>
  <c r="S3" i="39"/>
  <c r="O12" i="39"/>
  <c r="J12" i="39"/>
  <c r="U6" i="39"/>
  <c r="T6" i="39"/>
  <c r="G16" i="39"/>
  <c r="T14" i="39"/>
  <c r="O9" i="39"/>
  <c r="Q7" i="39"/>
  <c r="J9" i="39"/>
  <c r="G3" i="39"/>
  <c r="H5" i="39"/>
  <c r="L17" i="39"/>
  <c r="O13" i="39"/>
  <c r="E18" i="39"/>
  <c r="H4" i="39"/>
  <c r="D13" i="39"/>
  <c r="R14" i="39"/>
  <c r="L9" i="39"/>
  <c r="I4" i="39"/>
  <c r="R4" i="39"/>
  <c r="O15" i="39"/>
  <c r="Z6" i="39"/>
  <c r="Y20" i="39"/>
  <c r="Y18" i="39"/>
  <c r="Z14" i="39"/>
  <c r="U20" i="39"/>
  <c r="Z17" i="39"/>
  <c r="X5" i="39"/>
  <c r="W5" i="39"/>
  <c r="U12" i="39"/>
  <c r="V8" i="39"/>
  <c r="Z4" i="39"/>
  <c r="Y6" i="39"/>
  <c r="E4" i="39"/>
  <c r="U10" i="39"/>
  <c r="U21" i="39"/>
  <c r="Z5" i="39"/>
  <c r="L3" i="39"/>
  <c r="X8" i="39"/>
  <c r="V12" i="39"/>
  <c r="U7" i="39"/>
  <c r="L8" i="39"/>
  <c r="G5" i="39"/>
  <c r="Q11" i="39"/>
  <c r="E12" i="39"/>
  <c r="Q3" i="39"/>
  <c r="I11" i="39"/>
  <c r="E16" i="39"/>
  <c r="C13" i="39"/>
  <c r="C17" i="39"/>
  <c r="E10" i="39"/>
  <c r="G7" i="39"/>
  <c r="H7" i="39"/>
  <c r="P16" i="39"/>
  <c r="S15" i="39"/>
  <c r="D18" i="39"/>
  <c r="H15" i="39"/>
  <c r="D7" i="39"/>
  <c r="I15" i="39"/>
  <c r="E3" i="39"/>
  <c r="C6" i="39"/>
  <c r="L11" i="39"/>
  <c r="E11" i="39"/>
  <c r="R13" i="39"/>
  <c r="L4" i="39"/>
  <c r="S8" i="39"/>
  <c r="Q19" i="39"/>
  <c r="F20" i="39"/>
  <c r="J4" i="39"/>
  <c r="K11" i="39"/>
  <c r="K15" i="39"/>
  <c r="L14" i="39"/>
  <c r="E19" i="39"/>
  <c r="H3" i="39"/>
  <c r="I12" i="39"/>
  <c r="S14" i="39"/>
  <c r="L16" i="39"/>
  <c r="I21" i="39"/>
  <c r="T13" i="39"/>
  <c r="S16" i="39"/>
  <c r="G9" i="39"/>
  <c r="K7" i="39"/>
  <c r="S21" i="39"/>
  <c r="F15" i="39"/>
  <c r="T3" i="39"/>
  <c r="S17" i="39"/>
  <c r="P6" i="39"/>
  <c r="H17" i="39"/>
  <c r="P15" i="39"/>
  <c r="C10" i="39"/>
  <c r="F16" i="39"/>
  <c r="S9" i="39"/>
  <c r="I7" i="39"/>
  <c r="O8" i="39"/>
  <c r="J6" i="39"/>
  <c r="S6" i="39"/>
  <c r="S5" i="39"/>
  <c r="L12" i="39"/>
  <c r="S20" i="39"/>
  <c r="F6" i="39"/>
  <c r="T20" i="39"/>
  <c r="S7" i="39"/>
  <c r="Q16" i="39"/>
  <c r="R10" i="39"/>
  <c r="X14" i="39"/>
  <c r="Q21" i="39"/>
  <c r="P4" i="39"/>
  <c r="K20" i="39"/>
  <c r="P17" i="39"/>
  <c r="Q18" i="39"/>
  <c r="Q12" i="39"/>
  <c r="F5" i="39"/>
  <c r="I20" i="39"/>
  <c r="P13" i="39"/>
  <c r="Q13" i="39"/>
  <c r="D19" i="39"/>
  <c r="C21" i="39"/>
  <c r="P19" i="39"/>
  <c r="O6" i="39"/>
  <c r="C15" i="39"/>
  <c r="D3" i="39"/>
  <c r="F21" i="39"/>
  <c r="D12" i="39"/>
  <c r="F10" i="39"/>
  <c r="J17" i="39"/>
  <c r="R21" i="39"/>
  <c r="K19" i="39"/>
  <c r="C19" i="39"/>
  <c r="O18" i="39"/>
  <c r="T21" i="39"/>
  <c r="Q20" i="39"/>
  <c r="J16" i="39"/>
  <c r="E6" i="39"/>
  <c r="J13" i="39"/>
  <c r="D17" i="39"/>
  <c r="Q4" i="39"/>
  <c r="C20" i="39"/>
  <c r="H8" i="39"/>
  <c r="L13" i="39"/>
  <c r="Q6" i="39"/>
  <c r="I16" i="39"/>
  <c r="P11" i="39"/>
  <c r="G8" i="39"/>
  <c r="T19" i="39"/>
  <c r="I8" i="39"/>
  <c r="H12" i="39"/>
  <c r="Q8" i="39"/>
  <c r="K12" i="39"/>
  <c r="R12" i="39"/>
  <c r="K13" i="39"/>
  <c r="R8" i="39"/>
  <c r="E7" i="39"/>
  <c r="E8" i="39"/>
  <c r="G10" i="39"/>
  <c r="K18" i="39"/>
  <c r="E13" i="39"/>
  <c r="J21" i="39"/>
  <c r="F13" i="39"/>
  <c r="O17" i="39"/>
  <c r="R18" i="39"/>
  <c r="F8" i="39"/>
  <c r="P8" i="39"/>
  <c r="K6" i="39"/>
  <c r="C4" i="39"/>
  <c r="J5" i="39"/>
  <c r="I6" i="39"/>
  <c r="K14" i="39"/>
  <c r="Q5" i="39"/>
  <c r="O4" i="39"/>
  <c r="I14" i="39"/>
  <c r="C16" i="39"/>
  <c r="F3" i="39"/>
  <c r="H6" i="39"/>
  <c r="T8" i="39"/>
  <c r="F17" i="39"/>
  <c r="J15" i="39"/>
  <c r="D14" i="39"/>
  <c r="F4" i="39"/>
  <c r="D5" i="39"/>
  <c r="C5" i="39"/>
  <c r="Q17" i="39"/>
  <c r="K5" i="39"/>
  <c r="J14" i="39"/>
  <c r="E15" i="39"/>
  <c r="D21" i="39"/>
  <c r="K16" i="39"/>
  <c r="E17" i="39"/>
  <c r="O3" i="39"/>
  <c r="D15" i="39"/>
  <c r="P3" i="39"/>
  <c r="D11" i="39"/>
  <c r="R20" i="39"/>
  <c r="O10" i="39"/>
  <c r="G19" i="39"/>
  <c r="T4" i="39"/>
  <c r="P20" i="39"/>
  <c r="S4" i="39"/>
  <c r="T17" i="39"/>
  <c r="F12" i="39"/>
  <c r="D16" i="39"/>
  <c r="R5" i="39"/>
  <c r="L10" i="39"/>
  <c r="C3" i="39"/>
  <c r="S11" i="39"/>
  <c r="L5" i="39"/>
  <c r="G21" i="39"/>
  <c r="P18" i="39"/>
  <c r="S18" i="39"/>
  <c r="G14" i="39"/>
  <c r="L18" i="39"/>
  <c r="T12" i="39"/>
  <c r="F18" i="39"/>
  <c r="K8" i="39"/>
  <c r="K4" i="39"/>
  <c r="G17" i="39"/>
  <c r="C12" i="39"/>
  <c r="P14" i="39"/>
  <c r="C14" i="39"/>
  <c r="G6" i="39"/>
  <c r="S19" i="39"/>
  <c r="T10" i="39"/>
  <c r="P5" i="39"/>
  <c r="J8" i="39"/>
  <c r="J10" i="39"/>
  <c r="L7" i="39"/>
  <c r="F19" i="39"/>
  <c r="E39" i="39" l="1"/>
  <c r="H27" i="39"/>
  <c r="G30" i="39"/>
  <c r="G28" i="39"/>
  <c r="E38" i="39"/>
  <c r="H38" i="39"/>
  <c r="H25" i="39"/>
  <c r="H30" i="39"/>
  <c r="N5" i="39"/>
  <c r="D36" i="39"/>
  <c r="E32" i="39"/>
  <c r="N20" i="39"/>
  <c r="D31" i="39"/>
  <c r="D35" i="39"/>
  <c r="D41" i="39"/>
  <c r="G34" i="39"/>
  <c r="M17" i="39"/>
  <c r="D25" i="39"/>
  <c r="E24" i="39"/>
  <c r="D34" i="39"/>
  <c r="G35" i="39"/>
  <c r="E37" i="39"/>
  <c r="F26" i="39"/>
  <c r="M5" i="39"/>
  <c r="G25" i="39"/>
  <c r="E28" i="39"/>
  <c r="N18" i="39"/>
  <c r="E33" i="39"/>
  <c r="G41" i="39"/>
  <c r="N8" i="39"/>
  <c r="N12" i="39"/>
  <c r="M8" i="39"/>
  <c r="F32" i="39"/>
  <c r="M6" i="39"/>
  <c r="H33" i="39"/>
  <c r="F28" i="39"/>
  <c r="M4" i="39"/>
  <c r="D37" i="39"/>
  <c r="G33" i="39"/>
  <c r="G36" i="39"/>
  <c r="M20" i="39"/>
  <c r="N21" i="39"/>
  <c r="G37" i="39"/>
  <c r="E30" i="39"/>
  <c r="D32" i="39"/>
  <c r="E41" i="39"/>
  <c r="D39" i="39"/>
  <c r="M13" i="39"/>
  <c r="E25" i="39"/>
  <c r="M12" i="39"/>
  <c r="M18" i="39"/>
  <c r="M21" i="39"/>
  <c r="AB14" i="39"/>
  <c r="N10" i="39"/>
  <c r="M16" i="39"/>
  <c r="E26" i="39"/>
  <c r="H32" i="39"/>
  <c r="G26" i="39"/>
  <c r="E36" i="39"/>
  <c r="F37" i="39"/>
  <c r="E35" i="39"/>
  <c r="H36" i="39"/>
  <c r="H34" i="39"/>
  <c r="G24" i="39"/>
  <c r="E40" i="39"/>
  <c r="M19" i="39"/>
  <c r="H24" i="39"/>
  <c r="N13" i="39"/>
  <c r="H31" i="39"/>
  <c r="D27" i="39"/>
  <c r="F35" i="39"/>
  <c r="D38" i="39"/>
  <c r="F27" i="39"/>
  <c r="M3" i="39"/>
  <c r="M11" i="39"/>
  <c r="H28" i="39"/>
  <c r="AB8" i="39"/>
  <c r="AA5" i="39"/>
  <c r="AB5" i="39"/>
  <c r="N4" i="39"/>
  <c r="H29" i="39"/>
  <c r="N14" i="39"/>
  <c r="D33" i="39"/>
  <c r="F24" i="39"/>
  <c r="H37" i="39"/>
  <c r="F25" i="39"/>
  <c r="G29" i="39"/>
  <c r="M7" i="39"/>
  <c r="G32" i="39"/>
  <c r="M9" i="39"/>
  <c r="N17" i="39"/>
  <c r="F33" i="39"/>
  <c r="N16" i="39"/>
  <c r="H41" i="39"/>
  <c r="H26" i="39"/>
  <c r="N3" i="39"/>
  <c r="N7" i="39"/>
  <c r="AB15" i="39"/>
  <c r="AB11" i="39"/>
  <c r="AA17" i="39"/>
  <c r="N11" i="39"/>
  <c r="F30" i="39"/>
  <c r="D30" i="39"/>
  <c r="G40" i="39"/>
  <c r="M15" i="39"/>
  <c r="E34" i="39"/>
  <c r="G39" i="39"/>
  <c r="N6" i="39"/>
  <c r="M14" i="39"/>
  <c r="F40" i="39"/>
  <c r="D40" i="39"/>
  <c r="H35" i="39"/>
  <c r="N19" i="39"/>
  <c r="H40" i="39"/>
  <c r="AA19" i="39"/>
  <c r="AB4" i="39"/>
  <c r="AA12" i="39"/>
  <c r="AB16" i="39"/>
  <c r="F39" i="39"/>
  <c r="F38" i="39"/>
  <c r="M10" i="39"/>
  <c r="F34" i="39"/>
  <c r="D26" i="39"/>
  <c r="H39" i="39"/>
  <c r="D24" i="39"/>
  <c r="F41" i="39"/>
  <c r="N15" i="39"/>
  <c r="D28" i="39"/>
  <c r="E27" i="39"/>
  <c r="D29" i="39"/>
  <c r="G31" i="39"/>
  <c r="E31" i="39"/>
  <c r="G27" i="39"/>
  <c r="E29" i="39"/>
  <c r="G38" i="39"/>
  <c r="F36" i="39"/>
  <c r="AB12" i="39"/>
  <c r="AA10" i="39"/>
  <c r="AA4" i="39"/>
  <c r="AA8" i="39"/>
  <c r="AA14" i="39"/>
  <c r="AB6" i="39"/>
  <c r="AB3" i="39"/>
  <c r="AB19" i="39"/>
  <c r="AB9" i="39"/>
  <c r="AA7" i="39"/>
  <c r="AB13" i="39"/>
  <c r="AB20" i="39"/>
  <c r="AB7" i="39"/>
  <c r="AA6" i="39"/>
  <c r="AA21" i="39"/>
  <c r="AA11" i="39"/>
  <c r="AB17" i="39"/>
  <c r="AA15" i="39"/>
  <c r="AB21" i="39"/>
  <c r="AA18" i="39"/>
  <c r="AB10" i="39"/>
  <c r="AA3" i="39"/>
  <c r="AB18" i="39"/>
  <c r="V22" i="39"/>
  <c r="AA16" i="39"/>
  <c r="F31" i="39"/>
  <c r="F29" i="39"/>
  <c r="N9" i="39"/>
  <c r="AA20" i="39"/>
  <c r="AA9" i="39"/>
  <c r="AA13" i="39"/>
  <c r="I35" i="39" l="1"/>
  <c r="I24" i="39"/>
  <c r="I27" i="39"/>
  <c r="I39" i="39"/>
  <c r="I32" i="39"/>
  <c r="I40" i="39"/>
  <c r="I38" i="39"/>
  <c r="I36" i="39"/>
  <c r="I37" i="39"/>
  <c r="I41" i="39"/>
  <c r="I28" i="39"/>
  <c r="I25" i="39"/>
  <c r="I31" i="39"/>
  <c r="I33" i="39"/>
  <c r="I30" i="39"/>
  <c r="I26" i="39"/>
  <c r="I34" i="39"/>
  <c r="I29" i="39"/>
  <c r="AB22" i="39"/>
</calcChain>
</file>

<file path=xl/sharedStrings.xml><?xml version="1.0" encoding="utf-8"?>
<sst xmlns="http://schemas.openxmlformats.org/spreadsheetml/2006/main" count="188" uniqueCount="33">
  <si>
    <t>Year</t>
  </si>
  <si>
    <t>Baseline</t>
  </si>
  <si>
    <t>SSP585</t>
  </si>
  <si>
    <t>Y</t>
  </si>
  <si>
    <t>ResultsScenarios3Sectorsand1Regions</t>
  </si>
  <si>
    <t>C</t>
  </si>
  <si>
    <t>I</t>
  </si>
  <si>
    <t>NX</t>
  </si>
  <si>
    <t>G</t>
  </si>
  <si>
    <t>P</t>
  </si>
  <si>
    <t>PH</t>
  </si>
  <si>
    <t>IH</t>
  </si>
  <si>
    <t>Housing Expenditures</t>
  </si>
  <si>
    <t>Housing</t>
  </si>
  <si>
    <t>SSP585TFP</t>
  </si>
  <si>
    <t>SSP585Lab</t>
  </si>
  <si>
    <t>SSP585Mort</t>
  </si>
  <si>
    <t>SSP585Crop</t>
  </si>
  <si>
    <t>All</t>
  </si>
  <si>
    <t>SSP119</t>
  </si>
  <si>
    <t>SSP245</t>
  </si>
  <si>
    <t>SSP585FGOALSg3</t>
  </si>
  <si>
    <t>SSP585CanESM5</t>
  </si>
  <si>
    <t>SSP585MIROCES2L</t>
  </si>
  <si>
    <t>ResultsScenarios3Sectorsand1Regions_etaXlow</t>
  </si>
  <si>
    <t>ResultsScenarios3Sectorsand1Regions_etaXhigh</t>
  </si>
  <si>
    <t>X</t>
  </si>
  <si>
    <t>M</t>
  </si>
  <si>
    <t>P_M</t>
  </si>
  <si>
    <t>GDP</t>
  </si>
  <si>
    <t>Consumption</t>
  </si>
  <si>
    <t>Investment</t>
  </si>
  <si>
    <t>Net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</si>
</sst>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</font>
    <font>
      <sz val="11"/>
      <name val="Calibri"/>
      <family val="2"/>
    </font>
    <font>
      <sz val="11"/>
      <name val="Calibri"/>
      <family val="2"/>
    </font>
    <font>
      <sz val="10"/>
      <name val="Arial Unicode MS"/>
      <family val="2"/>
    </font>
    <font>
      <sz val="10"/>
      <color indexed="8"/>
      <name val="Arial Unicode MS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0" fontId="1" fillId="0" borderId="1"/>
    <xf numFmtId="0" fontId="1" fillId="0" borderId="3"/>
    <xf numFmtId="9" fontId="1" fillId="0" borderId="3" applyFont="0" applyFill="0" applyBorder="0" applyAlignment="0" applyProtection="0"/>
  </cellStyleXfs>
  <cellXfs count="20">
    <xf numFmtId="0" fontId="0" fillId="0" borderId="0" xfId="0"/>
    <xf numFmtId="0" fontId="2" fillId="0" borderId="3" xfId="2" applyFont="1"/>
    <xf numFmtId="0" fontId="1" fillId="0" borderId="3" xfId="2"/>
    <xf numFmtId="2" fontId="1" fillId="0" borderId="3" xfId="3" applyNumberFormat="1" applyBorder="1"/>
    <xf numFmtId="0" fontId="0" fillId="0" borderId="3" xfId="2" quotePrefix="1" applyFont="1"/>
    <xf numFmtId="0" fontId="1" fillId="0" borderId="2" xfId="2" applyBorder="1"/>
    <xf numFmtId="0" fontId="3" fillId="0" borderId="0" xfId="0" applyFont="1" applyAlignment="1">
      <alignment vertical="center"/>
    </xf>
    <xf numFmtId="0" fontId="4" fillId="0" borderId="3" xfId="0" applyFont="1" applyBorder="1" applyAlignment="1">
      <alignment vertical="center"/>
    </xf>
    <xf numFmtId="0" fontId="0" fillId="0" borderId="3" xfId="2" applyFont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1" fillId="2" borderId="0" xfId="0" applyFont="1" applyFill="1"/>
    <xf numFmtId="0" fontId="0" fillId="5" borderId="0" xfId="0" applyFill="1"/>
    <xf numFmtId="0" fontId="4" fillId="4" borderId="3" xfId="0" applyFont="1" applyFill="1" applyBorder="1" applyAlignment="1">
      <alignment vertical="center"/>
    </xf>
    <xf numFmtId="0" fontId="1" fillId="4" borderId="3" xfId="2" applyFill="1"/>
    <xf numFmtId="0" fontId="1" fillId="2" borderId="3" xfId="2" quotePrefix="1" applyFill="1"/>
    <xf numFmtId="0" fontId="1" fillId="6" borderId="3" xfId="2" applyFill="1"/>
    <xf numFmtId="0" fontId="1" fillId="7" borderId="3" xfId="2" applyFill="1"/>
    <xf numFmtId="0" fontId="0" fillId="7" borderId="3" xfId="2" applyFont="1" applyFill="1"/>
  </cellXfs>
  <cellStyles count="4">
    <cellStyle name="Normal" xfId="0" builtinId="0"/>
    <cellStyle name="Normal 2" xfId="1" xr:uid="{00000000-0005-0000-0000-000001000000}"/>
    <cellStyle name="Normal 2 2" xfId="2" xr:uid="{00000000-0005-0000-0000-000002000000}"/>
    <cellStyle name="Percent 2" xfId="3" xr:uid="{00000000-0005-0000-0000-000003000000}"/>
  </cellStyles>
  <dxfs count="0"/>
  <tableStyles count="0" defaultTableStyle="TableStyleMedium2" defaultPivotStyle="PivotStyleLight16"/>
  <colors>
    <mruColors>
      <color rgb="FF997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567147856517936E-2"/>
          <c:y val="5.5555555555555552E-2"/>
          <c:w val="0.90787729658792649"/>
          <c:h val="0.5589785512091805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GDP!$E$22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GDP!$B$24:$C$41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GDP!$E$24:$E$41</c:f>
              <c:numCache>
                <c:formatCode>General</c:formatCode>
                <c:ptCount val="18"/>
                <c:pt idx="0">
                  <c:v>-5.4568672727509133</c:v>
                </c:pt>
                <c:pt idx="1">
                  <c:v>-4.7412329059276042</c:v>
                </c:pt>
                <c:pt idx="2">
                  <c:v>-7.5886572315254446</c:v>
                </c:pt>
                <c:pt idx="3">
                  <c:v>-5.5565270165950968</c:v>
                </c:pt>
                <c:pt idx="4">
                  <c:v>-9.6004988638079052</c:v>
                </c:pt>
                <c:pt idx="5">
                  <c:v>-9.3244270214966321</c:v>
                </c:pt>
                <c:pt idx="6">
                  <c:v>-11.685425282354887</c:v>
                </c:pt>
                <c:pt idx="7">
                  <c:v>-12.578009678324594</c:v>
                </c:pt>
                <c:pt idx="8">
                  <c:v>-9.642185632659789</c:v>
                </c:pt>
                <c:pt idx="9">
                  <c:v>-11.337260345471844</c:v>
                </c:pt>
                <c:pt idx="10">
                  <c:v>-16.460373111470766</c:v>
                </c:pt>
                <c:pt idx="11">
                  <c:v>-17.714657411450993</c:v>
                </c:pt>
                <c:pt idx="12">
                  <c:v>-18.261886619128603</c:v>
                </c:pt>
                <c:pt idx="13">
                  <c:v>-17.678735378715388</c:v>
                </c:pt>
                <c:pt idx="14">
                  <c:v>-21.388872737540499</c:v>
                </c:pt>
                <c:pt idx="15">
                  <c:v>-24.301479682702201</c:v>
                </c:pt>
                <c:pt idx="16">
                  <c:v>-23.16442197517145</c:v>
                </c:pt>
                <c:pt idx="17">
                  <c:v>-23.852069720716624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E-482D-93E0-5687200C44E4}"/>
            </c:ext>
          </c:extLst>
        </c:ser>
        <c:ser>
          <c:idx val="2"/>
          <c:order val="2"/>
          <c:tx>
            <c:strRef>
              <c:f>GDP!$F$22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GDP!$B$24:$C$41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GDP!$F$24:$F$41</c:f>
              <c:numCache>
                <c:formatCode>General</c:formatCode>
                <c:ptCount val="18"/>
                <c:pt idx="0">
                  <c:v>-2.878168304349801E-2</c:v>
                </c:pt>
                <c:pt idx="1">
                  <c:v>-0.15062796860832667</c:v>
                </c:pt>
                <c:pt idx="2">
                  <c:v>-0.31161213407278315</c:v>
                </c:pt>
                <c:pt idx="3">
                  <c:v>-0.24700244768203436</c:v>
                </c:pt>
                <c:pt idx="4">
                  <c:v>-1.4063997925266807</c:v>
                </c:pt>
                <c:pt idx="5">
                  <c:v>-1.6337558648231911</c:v>
                </c:pt>
                <c:pt idx="6">
                  <c:v>-2.4853629459385709</c:v>
                </c:pt>
                <c:pt idx="7">
                  <c:v>-3.14211079692581</c:v>
                </c:pt>
                <c:pt idx="8">
                  <c:v>-2.5191397772052269</c:v>
                </c:pt>
                <c:pt idx="9">
                  <c:v>-2.4331087508168605</c:v>
                </c:pt>
                <c:pt idx="10">
                  <c:v>-2.795915245605086</c:v>
                </c:pt>
                <c:pt idx="11">
                  <c:v>-2.6408760878580075</c:v>
                </c:pt>
                <c:pt idx="12">
                  <c:v>-2.5312480690627934</c:v>
                </c:pt>
                <c:pt idx="13">
                  <c:v>-3.1361260164963372</c:v>
                </c:pt>
                <c:pt idx="14">
                  <c:v>-5.1327444083632052</c:v>
                </c:pt>
                <c:pt idx="15">
                  <c:v>-6.7339784377377105</c:v>
                </c:pt>
                <c:pt idx="16">
                  <c:v>-6.8956783285666292</c:v>
                </c:pt>
                <c:pt idx="17">
                  <c:v>-6.7456825602240205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7E-482D-93E0-5687200C44E4}"/>
            </c:ext>
          </c:extLst>
        </c:ser>
        <c:ser>
          <c:idx val="3"/>
          <c:order val="3"/>
          <c:tx>
            <c:strRef>
              <c:f>GDP!$G$22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GDP!$B$24:$C$41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GDP!$G$24:$G$41</c:f>
              <c:numCache>
                <c:formatCode>General</c:formatCode>
                <c:ptCount val="18"/>
                <c:pt idx="0">
                  <c:v>-1.1509217253884769</c:v>
                </c:pt>
                <c:pt idx="1">
                  <c:v>-1.0513009045426245</c:v>
                </c:pt>
                <c:pt idx="2">
                  <c:v>-1.8423860297979699</c:v>
                </c:pt>
                <c:pt idx="3">
                  <c:v>-1.2824678619845742</c:v>
                </c:pt>
                <c:pt idx="4">
                  <c:v>-2.4942236944888778</c:v>
                </c:pt>
                <c:pt idx="5">
                  <c:v>-2.2797747531812873</c:v>
                </c:pt>
                <c:pt idx="6">
                  <c:v>-2.9501709014867967</c:v>
                </c:pt>
                <c:pt idx="7">
                  <c:v>-2.7156452943821261</c:v>
                </c:pt>
                <c:pt idx="8">
                  <c:v>-1.626181516196757</c:v>
                </c:pt>
                <c:pt idx="9">
                  <c:v>-1.8375265041214384</c:v>
                </c:pt>
                <c:pt idx="10">
                  <c:v>-3.6272654780955214</c:v>
                </c:pt>
                <c:pt idx="11">
                  <c:v>-3.9738444964762949</c:v>
                </c:pt>
                <c:pt idx="12">
                  <c:v>-4.2625135199201738</c:v>
                </c:pt>
                <c:pt idx="13">
                  <c:v>-3.5831028189635199</c:v>
                </c:pt>
                <c:pt idx="14">
                  <c:v>-4.534474909435585</c:v>
                </c:pt>
                <c:pt idx="15">
                  <c:v>-5.1584451157448177</c:v>
                </c:pt>
                <c:pt idx="16">
                  <c:v>-4.6340331390314553</c:v>
                </c:pt>
                <c:pt idx="17">
                  <c:v>-4.790994910627326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7E-482D-93E0-5687200C44E4}"/>
            </c:ext>
          </c:extLst>
        </c:ser>
        <c:ser>
          <c:idx val="4"/>
          <c:order val="4"/>
          <c:tx>
            <c:strRef>
              <c:f>GDP!$H$22</c:f>
              <c:strCache>
                <c:ptCount val="1"/>
                <c:pt idx="0">
                  <c:v>NX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GDP!$B$24:$C$41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GDP!$H$24:$H$41</c:f>
              <c:numCache>
                <c:formatCode>General</c:formatCode>
                <c:ptCount val="18"/>
                <c:pt idx="0">
                  <c:v>4.4658087236914206</c:v>
                </c:pt>
                <c:pt idx="1">
                  <c:v>4.195681249611714</c:v>
                </c:pt>
                <c:pt idx="2">
                  <c:v>7.9227540112086343</c:v>
                </c:pt>
                <c:pt idx="3">
                  <c:v>4.8492818695071884</c:v>
                </c:pt>
                <c:pt idx="4">
                  <c:v>10.953912789651339</c:v>
                </c:pt>
                <c:pt idx="5">
                  <c:v>9.0968194803681062</c:v>
                </c:pt>
                <c:pt idx="6">
                  <c:v>12.025778776470824</c:v>
                </c:pt>
                <c:pt idx="7">
                  <c:v>8.9797836895864194</c:v>
                </c:pt>
                <c:pt idx="8">
                  <c:v>3.0827590910071012</c:v>
                </c:pt>
                <c:pt idx="9">
                  <c:v>2.759095232293292</c:v>
                </c:pt>
                <c:pt idx="10">
                  <c:v>11.308828335851427</c:v>
                </c:pt>
                <c:pt idx="11">
                  <c:v>12.477229111105622</c:v>
                </c:pt>
                <c:pt idx="12">
                  <c:v>14.008177558684171</c:v>
                </c:pt>
                <c:pt idx="13">
                  <c:v>9.5103270333924996</c:v>
                </c:pt>
                <c:pt idx="14">
                  <c:v>13.493178589869645</c:v>
                </c:pt>
                <c:pt idx="15">
                  <c:v>15.65745345977369</c:v>
                </c:pt>
                <c:pt idx="16">
                  <c:v>12.888233353109227</c:v>
                </c:pt>
                <c:pt idx="17">
                  <c:v>13.264108210340408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7E-482D-93E0-5687200C44E4}"/>
            </c:ext>
          </c:extLst>
        </c:ser>
        <c:ser>
          <c:idx val="5"/>
          <c:order val="5"/>
          <c:tx>
            <c:strRef>
              <c:f>GDP!$I$22</c:f>
              <c:strCache>
                <c:ptCount val="1"/>
                <c:pt idx="0">
                  <c:v>Housing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GDP!$B$24:$C$41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GDP!$I$24:$I$41</c:f>
              <c:numCache>
                <c:formatCode>General</c:formatCode>
                <c:ptCount val="18"/>
                <c:pt idx="0">
                  <c:v>-1.1909654167659003</c:v>
                </c:pt>
                <c:pt idx="1">
                  <c:v>-2.0610864671420659</c:v>
                </c:pt>
                <c:pt idx="2">
                  <c:v>-6.4930916698575798</c:v>
                </c:pt>
                <c:pt idx="3">
                  <c:v>-3.4232491733111097</c:v>
                </c:pt>
                <c:pt idx="4">
                  <c:v>-11.482478434545898</c:v>
                </c:pt>
                <c:pt idx="5">
                  <c:v>-8.2977869776392286</c:v>
                </c:pt>
                <c:pt idx="6">
                  <c:v>-12.261716900316383</c:v>
                </c:pt>
                <c:pt idx="7">
                  <c:v>-4.0008671743441626</c:v>
                </c:pt>
                <c:pt idx="8">
                  <c:v>6.0451122067040446</c:v>
                </c:pt>
                <c:pt idx="9">
                  <c:v>8.5985112994586252</c:v>
                </c:pt>
                <c:pt idx="10">
                  <c:v>-6.7038171160273716</c:v>
                </c:pt>
                <c:pt idx="11">
                  <c:v>-8.6182602837219022</c:v>
                </c:pt>
                <c:pt idx="12">
                  <c:v>-12.202723921889088</c:v>
                </c:pt>
                <c:pt idx="13">
                  <c:v>-0.94711486440884252</c:v>
                </c:pt>
                <c:pt idx="14">
                  <c:v>-5.1340072385496693</c:v>
                </c:pt>
                <c:pt idx="15">
                  <c:v>-5.962983584087505</c:v>
                </c:pt>
                <c:pt idx="16">
                  <c:v>-2.2974879943303165E-2</c:v>
                </c:pt>
                <c:pt idx="17">
                  <c:v>-0.41161932968006271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7E-482D-93E0-5687200C4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0739416"/>
        <c:axId val="1260742040"/>
      </c:barChart>
      <c:scatterChart>
        <c:scatterStyle val="lineMarker"/>
        <c:varyColors val="0"/>
        <c:ser>
          <c:idx val="1"/>
          <c:order val="0"/>
          <c:tx>
            <c:strRef>
              <c:f>GDP!$D$22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chemeClr val="tx1"/>
              </a:solidFill>
              <a:ln w="50800">
                <a:noFill/>
              </a:ln>
              <a:effectLst/>
            </c:spPr>
          </c:marker>
          <c:xVal>
            <c:strRef>
              <c:f>GDP!$B$24:$C$41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xVal>
          <c:yVal>
            <c:numRef>
              <c:f>GDP!$D$24:$D$41</c:f>
              <c:numCache>
                <c:formatCode>General</c:formatCode>
                <c:ptCount val="18"/>
                <c:pt idx="0">
                  <c:v>-3.3617273742572951</c:v>
                </c:pt>
                <c:pt idx="1">
                  <c:v>-3.8085669966090641</c:v>
                </c:pt>
                <c:pt idx="2">
                  <c:v>-8.3129930540439378</c:v>
                </c:pt>
                <c:pt idx="3">
                  <c:v>-5.6599646300306343</c:v>
                </c:pt>
                <c:pt idx="4">
                  <c:v>-14.029687995438822</c:v>
                </c:pt>
                <c:pt idx="5">
                  <c:v>-12.438925135693001</c:v>
                </c:pt>
                <c:pt idx="6">
                  <c:v>-17.356897250900658</c:v>
                </c:pt>
                <c:pt idx="7">
                  <c:v>-13.456849249137671</c:v>
                </c:pt>
                <c:pt idx="8">
                  <c:v>-4.6596356198990492</c:v>
                </c:pt>
                <c:pt idx="9">
                  <c:v>-4.2502890566601392</c:v>
                </c:pt>
                <c:pt idx="10">
                  <c:v>-18.278542599766279</c:v>
                </c:pt>
                <c:pt idx="11">
                  <c:v>-20.470409149436019</c:v>
                </c:pt>
                <c:pt idx="12">
                  <c:v>-23.250194549306478</c:v>
                </c:pt>
                <c:pt idx="13">
                  <c:v>-15.834752020540954</c:v>
                </c:pt>
                <c:pt idx="14">
                  <c:v>-22.696920677139421</c:v>
                </c:pt>
                <c:pt idx="15">
                  <c:v>-26.499433331774913</c:v>
                </c:pt>
                <c:pt idx="16">
                  <c:v>-21.828874939378551</c:v>
                </c:pt>
                <c:pt idx="17">
                  <c:v>-22.536258279474342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FE-4C04-AED0-63EE10CE2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739416"/>
        <c:axId val="1260742040"/>
      </c:scatterChart>
      <c:catAx>
        <c:axId val="1260739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60742040"/>
        <c:crosses val="autoZero"/>
        <c:auto val="1"/>
        <c:lblAlgn val="ctr"/>
        <c:lblOffset val="100"/>
        <c:noMultiLvlLbl val="0"/>
      </c:catAx>
      <c:valAx>
        <c:axId val="126074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60739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567147856517936E-2"/>
          <c:y val="5.5555555555555552E-2"/>
          <c:w val="0.90787729658792649"/>
          <c:h val="0.55897855120918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[2]GDPTask16!$E$24</c:f>
              <c:strCache>
                <c:ptCount val="1"/>
                <c:pt idx="0">
                  <c:v>SSP585TFP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[2]GDPTask16!$B$26:$C$43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[2]GDPTask16!$E$26:$E$43</c:f>
              <c:numCache>
                <c:formatCode>General</c:formatCode>
                <c:ptCount val="18"/>
                <c:pt idx="0">
                  <c:v>-2.0726467176902963</c:v>
                </c:pt>
                <c:pt idx="1">
                  <c:v>-2.3689173939854591</c:v>
                </c:pt>
                <c:pt idx="2">
                  <c:v>-5.4520919212905579</c:v>
                </c:pt>
                <c:pt idx="3">
                  <c:v>-3.5856389151470935</c:v>
                </c:pt>
                <c:pt idx="4">
                  <c:v>-9.1965940599741831</c:v>
                </c:pt>
                <c:pt idx="5">
                  <c:v>-8.1706687655220165</c:v>
                </c:pt>
                <c:pt idx="6">
                  <c:v>-11.450723709434207</c:v>
                </c:pt>
                <c:pt idx="7">
                  <c:v>-8.8774283693325291</c:v>
                </c:pt>
                <c:pt idx="8">
                  <c:v>-2.8146630333562794</c:v>
                </c:pt>
                <c:pt idx="9">
                  <c:v>-2.4103382328071521</c:v>
                </c:pt>
                <c:pt idx="10">
                  <c:v>-12.335105200844776</c:v>
                </c:pt>
                <c:pt idx="11">
                  <c:v>-13.775509265764995</c:v>
                </c:pt>
                <c:pt idx="12">
                  <c:v>-15.550621944698918</c:v>
                </c:pt>
                <c:pt idx="13">
                  <c:v>-10.396513129740692</c:v>
                </c:pt>
                <c:pt idx="14">
                  <c:v>-15.216413776159355</c:v>
                </c:pt>
                <c:pt idx="15">
                  <c:v>-17.858640466669783</c:v>
                </c:pt>
                <c:pt idx="16">
                  <c:v>-14.321393212001931</c:v>
                </c:pt>
                <c:pt idx="17">
                  <c:v>-14.849556934745189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95-C249-9356-9E83090A22C1}"/>
            </c:ext>
          </c:extLst>
        </c:ser>
        <c:ser>
          <c:idx val="2"/>
          <c:order val="1"/>
          <c:tx>
            <c:strRef>
              <c:f>[2]GDPTask16!$F$24</c:f>
              <c:strCache>
                <c:ptCount val="1"/>
                <c:pt idx="0">
                  <c:v>SSP585Lab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[2]GDPTask16!$B$26:$C$43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[2]GDPTask16!$F$26:$F$43</c:f>
              <c:numCache>
                <c:formatCode>General</c:formatCode>
                <c:ptCount val="18"/>
                <c:pt idx="0">
                  <c:v>-0.84250922279364149</c:v>
                </c:pt>
                <c:pt idx="1">
                  <c:v>-0.93656102705901301</c:v>
                </c:pt>
                <c:pt idx="2">
                  <c:v>-2.2336308915878011</c:v>
                </c:pt>
                <c:pt idx="3">
                  <c:v>-1.4120521053524904</c:v>
                </c:pt>
                <c:pt idx="4">
                  <c:v>-3.6638882775405057</c:v>
                </c:pt>
                <c:pt idx="5">
                  <c:v>-3.2559335883607377</c:v>
                </c:pt>
                <c:pt idx="6">
                  <c:v>-4.5362592736713729</c:v>
                </c:pt>
                <c:pt idx="7">
                  <c:v>-3.5544531348148611</c:v>
                </c:pt>
                <c:pt idx="8">
                  <c:v>-1.1769477802755945</c:v>
                </c:pt>
                <c:pt idx="9">
                  <c:v>-0.99475002300379867</c:v>
                </c:pt>
                <c:pt idx="10">
                  <c:v>-5.0602463381745899</c:v>
                </c:pt>
                <c:pt idx="11">
                  <c:v>-5.6385852339351334</c:v>
                </c:pt>
                <c:pt idx="12">
                  <c:v>-6.300484251204141</c:v>
                </c:pt>
                <c:pt idx="13">
                  <c:v>-4.2722732148361642</c:v>
                </c:pt>
                <c:pt idx="14">
                  <c:v>-6.2760820280863268</c:v>
                </c:pt>
                <c:pt idx="15">
                  <c:v>-7.4116276657046676</c:v>
                </c:pt>
                <c:pt idx="16">
                  <c:v>-5.9337285736633323</c:v>
                </c:pt>
                <c:pt idx="17">
                  <c:v>-6.1672012115256631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95-C249-9356-9E83090A22C1}"/>
            </c:ext>
          </c:extLst>
        </c:ser>
        <c:ser>
          <c:idx val="3"/>
          <c:order val="2"/>
          <c:tx>
            <c:strRef>
              <c:f>[2]GDPTask16!$G$24</c:f>
              <c:strCache>
                <c:ptCount val="1"/>
                <c:pt idx="0">
                  <c:v>SSP585Mort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[2]GDPTask16!$B$26:$C$43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[2]GDPTask16!$G$26:$G$43</c:f>
              <c:numCache>
                <c:formatCode>General</c:formatCode>
                <c:ptCount val="18"/>
                <c:pt idx="0">
                  <c:v>3.3034001211129649E-3</c:v>
                </c:pt>
                <c:pt idx="1">
                  <c:v>-1.4602607089042596E-2</c:v>
                </c:pt>
                <c:pt idx="2">
                  <c:v>-6.5872234538832952E-2</c:v>
                </c:pt>
                <c:pt idx="3">
                  <c:v>-4.3489348076108936E-2</c:v>
                </c:pt>
                <c:pt idx="4">
                  <c:v>-0.11765352653148042</c:v>
                </c:pt>
                <c:pt idx="5">
                  <c:v>-0.1904711015036531</c:v>
                </c:pt>
                <c:pt idx="6">
                  <c:v>-0.27687634350996859</c:v>
                </c:pt>
                <c:pt idx="7">
                  <c:v>-0.40289542937329559</c:v>
                </c:pt>
                <c:pt idx="8">
                  <c:v>-0.55633545170845622</c:v>
                </c:pt>
                <c:pt idx="9">
                  <c:v>-0.69518656555522806</c:v>
                </c:pt>
                <c:pt idx="10">
                  <c:v>-0.84621046809226774</c:v>
                </c:pt>
                <c:pt idx="11">
                  <c:v>-1.0044969534199422</c:v>
                </c:pt>
                <c:pt idx="12">
                  <c:v>-1.1522993531962178</c:v>
                </c:pt>
                <c:pt idx="13">
                  <c:v>-1.333727458106615</c:v>
                </c:pt>
                <c:pt idx="14">
                  <c:v>-1.5652534599380319</c:v>
                </c:pt>
                <c:pt idx="15">
                  <c:v>-1.8648632637736862</c:v>
                </c:pt>
                <c:pt idx="16">
                  <c:v>-2.2006988050264686</c:v>
                </c:pt>
                <c:pt idx="17">
                  <c:v>-2.2552933010665965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95-C249-9356-9E83090A22C1}"/>
            </c:ext>
          </c:extLst>
        </c:ser>
        <c:ser>
          <c:idx val="4"/>
          <c:order val="3"/>
          <c:tx>
            <c:strRef>
              <c:f>[2]GDPTask16!$H$24</c:f>
              <c:strCache>
                <c:ptCount val="1"/>
                <c:pt idx="0">
                  <c:v>SSP585Crop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[2]GDPTask16!$B$26:$C$43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[2]GDPTask16!$H$26:$H$43</c:f>
              <c:numCache>
                <c:formatCode>General</c:formatCode>
                <c:ptCount val="18"/>
                <c:pt idx="0">
                  <c:v>-0.57221531313107477</c:v>
                </c:pt>
                <c:pt idx="1">
                  <c:v>-0.50940206027996204</c:v>
                </c:pt>
                <c:pt idx="2">
                  <c:v>-1.0702045392012693</c:v>
                </c:pt>
                <c:pt idx="3">
                  <c:v>-0.67310741108316252</c:v>
                </c:pt>
                <c:pt idx="4">
                  <c:v>-1.5031952719057662</c:v>
                </c:pt>
                <c:pt idx="5">
                  <c:v>-1.2645720139139671</c:v>
                </c:pt>
                <c:pt idx="6">
                  <c:v>-1.6605645391436163</c:v>
                </c:pt>
                <c:pt idx="7">
                  <c:v>-1.2789364350427768</c:v>
                </c:pt>
                <c:pt idx="8">
                  <c:v>-0.57451824774420457</c:v>
                </c:pt>
                <c:pt idx="9">
                  <c:v>-0.51693361859651565</c:v>
                </c:pt>
                <c:pt idx="10">
                  <c:v>-1.6665371346237134</c:v>
                </c:pt>
                <c:pt idx="11">
                  <c:v>-1.844696650242883</c:v>
                </c:pt>
                <c:pt idx="12">
                  <c:v>-2.0511352130913596</c:v>
                </c:pt>
                <c:pt idx="13">
                  <c:v>-1.4180560944077714</c:v>
                </c:pt>
                <c:pt idx="14">
                  <c:v>-2.0708730336635339</c:v>
                </c:pt>
                <c:pt idx="15">
                  <c:v>-2.4779757278629244</c:v>
                </c:pt>
                <c:pt idx="16">
                  <c:v>-1.9627544886774984</c:v>
                </c:pt>
                <c:pt idx="17">
                  <c:v>-2.0339441976360173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95-C249-9356-9E83090A2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0739416"/>
        <c:axId val="1260742040"/>
      </c:barChart>
      <c:scatterChart>
        <c:scatterStyle val="lineMarker"/>
        <c:varyColors val="0"/>
        <c:ser>
          <c:idx val="1"/>
          <c:order val="4"/>
          <c:tx>
            <c:strRef>
              <c:f>[2]GDPTask16!$D$24</c:f>
              <c:strCache>
                <c:ptCount val="1"/>
                <c:pt idx="0">
                  <c:v>All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[2]GDPTask16!$B$26:$C$43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xVal>
          <c:yVal>
            <c:numRef>
              <c:f>[2]GDPTask16!$D$26:$D$43</c:f>
              <c:numCache>
                <c:formatCode>General</c:formatCode>
                <c:ptCount val="18"/>
                <c:pt idx="0">
                  <c:v>-3.4840678534938996</c:v>
                </c:pt>
                <c:pt idx="1">
                  <c:v>-3.8294830884134767</c:v>
                </c:pt>
                <c:pt idx="2">
                  <c:v>-8.8217995866184609</c:v>
                </c:pt>
                <c:pt idx="3">
                  <c:v>-5.7142877796588554</c:v>
                </c:pt>
                <c:pt idx="4">
                  <c:v>-14.481331135951937</c:v>
                </c:pt>
                <c:pt idx="5">
                  <c:v>-12.881645469300373</c:v>
                </c:pt>
                <c:pt idx="6">
                  <c:v>-17.924423865759167</c:v>
                </c:pt>
                <c:pt idx="7">
                  <c:v>-14.113713368563463</c:v>
                </c:pt>
                <c:pt idx="8">
                  <c:v>-5.1224645130845357</c:v>
                </c:pt>
                <c:pt idx="9">
                  <c:v>-4.6172084399626954</c:v>
                </c:pt>
                <c:pt idx="10">
                  <c:v>-19.908099141735345</c:v>
                </c:pt>
                <c:pt idx="11">
                  <c:v>-22.263288103362953</c:v>
                </c:pt>
                <c:pt idx="12">
                  <c:v>-25.054540762190634</c:v>
                </c:pt>
                <c:pt idx="13">
                  <c:v>-17.420569897091241</c:v>
                </c:pt>
                <c:pt idx="14">
                  <c:v>-25.128622297847247</c:v>
                </c:pt>
                <c:pt idx="15">
                  <c:v>-29.613107124011059</c:v>
                </c:pt>
                <c:pt idx="16">
                  <c:v>-24.41857507936923</c:v>
                </c:pt>
                <c:pt idx="17">
                  <c:v>-25.305995644973468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95-C249-9356-9E83090A2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739416"/>
        <c:axId val="1260742040"/>
      </c:scatterChart>
      <c:catAx>
        <c:axId val="1260739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60742040"/>
        <c:crosses val="autoZero"/>
        <c:auto val="1"/>
        <c:lblAlgn val="ctr"/>
        <c:lblOffset val="100"/>
        <c:noMultiLvlLbl val="0"/>
      </c:catAx>
      <c:valAx>
        <c:axId val="126074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60739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567147856517936E-2"/>
          <c:y val="5.5555555555555552E-2"/>
          <c:w val="0.90787729658792649"/>
          <c:h val="0.55897855120918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[2]GDPTask17!$D$23</c:f>
              <c:strCache>
                <c:ptCount val="1"/>
                <c:pt idx="0">
                  <c:v>SSP119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[2]GDPTask17!$B$25:$C$42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[2]GDPTask17!$D$25:$D$42</c:f>
              <c:numCache>
                <c:formatCode>General</c:formatCode>
                <c:ptCount val="18"/>
                <c:pt idx="0">
                  <c:v>-3.928584958111403</c:v>
                </c:pt>
                <c:pt idx="1">
                  <c:v>-4.332146737406994</c:v>
                </c:pt>
                <c:pt idx="2">
                  <c:v>-7.7992210445913095</c:v>
                </c:pt>
                <c:pt idx="3">
                  <c:v>-10.764203671787353</c:v>
                </c:pt>
                <c:pt idx="4">
                  <c:v>-1.7844715091714258</c:v>
                </c:pt>
                <c:pt idx="5">
                  <c:v>-0.29692261054585778</c:v>
                </c:pt>
                <c:pt idx="6">
                  <c:v>0.19509620391868765</c:v>
                </c:pt>
                <c:pt idx="7">
                  <c:v>-3.0632421361846629</c:v>
                </c:pt>
                <c:pt idx="8">
                  <c:v>-7.2561674075973359</c:v>
                </c:pt>
                <c:pt idx="9">
                  <c:v>-1.2733359122881871</c:v>
                </c:pt>
                <c:pt idx="10">
                  <c:v>-6.3593660862585217</c:v>
                </c:pt>
                <c:pt idx="11">
                  <c:v>-5.7568225925197165</c:v>
                </c:pt>
                <c:pt idx="12">
                  <c:v>-12.325014156037762</c:v>
                </c:pt>
                <c:pt idx="13">
                  <c:v>-4.622159869661246</c:v>
                </c:pt>
                <c:pt idx="14">
                  <c:v>-15.494700118941552</c:v>
                </c:pt>
                <c:pt idx="15">
                  <c:v>-7.2262175967767401</c:v>
                </c:pt>
                <c:pt idx="16">
                  <c:v>-6.2638290571671256</c:v>
                </c:pt>
                <c:pt idx="17">
                  <c:v>-6.2314408100760836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3-3E40-8765-32BDE3103E98}"/>
            </c:ext>
          </c:extLst>
        </c:ser>
        <c:ser>
          <c:idx val="2"/>
          <c:order val="1"/>
          <c:tx>
            <c:strRef>
              <c:f>[2]GDPTask17!$E$23</c:f>
              <c:strCache>
                <c:ptCount val="1"/>
                <c:pt idx="0">
                  <c:v>SSP245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[2]GDPTask17!$B$25:$C$42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[2]GDPTask17!$E$25:$E$42</c:f>
              <c:numCache>
                <c:formatCode>General</c:formatCode>
                <c:ptCount val="18"/>
                <c:pt idx="0">
                  <c:v>0.6004427389738165</c:v>
                </c:pt>
                <c:pt idx="1">
                  <c:v>-1.8882357822066709</c:v>
                </c:pt>
                <c:pt idx="2">
                  <c:v>-1.4634273715646184</c:v>
                </c:pt>
                <c:pt idx="3">
                  <c:v>4.8637576459171772</c:v>
                </c:pt>
                <c:pt idx="4">
                  <c:v>-1.1756893858328454</c:v>
                </c:pt>
                <c:pt idx="5">
                  <c:v>-3.8679589848240381</c:v>
                </c:pt>
                <c:pt idx="6">
                  <c:v>-3.2903636335227082</c:v>
                </c:pt>
                <c:pt idx="7">
                  <c:v>-6.53551087686205</c:v>
                </c:pt>
                <c:pt idx="8">
                  <c:v>-11.750909894263584</c:v>
                </c:pt>
                <c:pt idx="9">
                  <c:v>-13.193132036105936</c:v>
                </c:pt>
                <c:pt idx="10">
                  <c:v>-8.683068014920492</c:v>
                </c:pt>
                <c:pt idx="11">
                  <c:v>-2.1114779989431565</c:v>
                </c:pt>
                <c:pt idx="12">
                  <c:v>-7.6410183947341448</c:v>
                </c:pt>
                <c:pt idx="13">
                  <c:v>-3.1098909148274623</c:v>
                </c:pt>
                <c:pt idx="14">
                  <c:v>-14.299787767500904</c:v>
                </c:pt>
                <c:pt idx="15">
                  <c:v>-13.443058291494371</c:v>
                </c:pt>
                <c:pt idx="16">
                  <c:v>-12.777931212962246</c:v>
                </c:pt>
                <c:pt idx="17">
                  <c:v>-12.91555729580811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33-3E40-8765-32BDE3103E98}"/>
            </c:ext>
          </c:extLst>
        </c:ser>
        <c:ser>
          <c:idx val="3"/>
          <c:order val="2"/>
          <c:tx>
            <c:strRef>
              <c:f>[2]GDPTask17!$F$23</c:f>
              <c:strCache>
                <c:ptCount val="1"/>
                <c:pt idx="0">
                  <c:v>SSP585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[2]GDPTask17!$B$25:$C$42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[2]GDPTask17!$F$25:$F$42</c:f>
              <c:numCache>
                <c:formatCode>General</c:formatCode>
                <c:ptCount val="18"/>
                <c:pt idx="0">
                  <c:v>-3.3617273742572951</c:v>
                </c:pt>
                <c:pt idx="1">
                  <c:v>-3.8085669966090641</c:v>
                </c:pt>
                <c:pt idx="2">
                  <c:v>-8.3129930540439378</c:v>
                </c:pt>
                <c:pt idx="3">
                  <c:v>-5.6599646300306343</c:v>
                </c:pt>
                <c:pt idx="4">
                  <c:v>-14.029687995438822</c:v>
                </c:pt>
                <c:pt idx="5">
                  <c:v>-12.438925135693001</c:v>
                </c:pt>
                <c:pt idx="6">
                  <c:v>-17.356897250900658</c:v>
                </c:pt>
                <c:pt idx="7">
                  <c:v>-13.456849249137671</c:v>
                </c:pt>
                <c:pt idx="8">
                  <c:v>-4.6596356198990492</c:v>
                </c:pt>
                <c:pt idx="9">
                  <c:v>-4.2502890566601392</c:v>
                </c:pt>
                <c:pt idx="10">
                  <c:v>-18.278542599766279</c:v>
                </c:pt>
                <c:pt idx="11">
                  <c:v>-20.470409149436019</c:v>
                </c:pt>
                <c:pt idx="12">
                  <c:v>-23.250194549306478</c:v>
                </c:pt>
                <c:pt idx="13">
                  <c:v>-15.834752020540954</c:v>
                </c:pt>
                <c:pt idx="14">
                  <c:v>-22.696920677139421</c:v>
                </c:pt>
                <c:pt idx="15">
                  <c:v>-26.499433331774913</c:v>
                </c:pt>
                <c:pt idx="16">
                  <c:v>-21.828874939378551</c:v>
                </c:pt>
                <c:pt idx="17">
                  <c:v>-22.536258279474342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33-3E40-8765-32BDE3103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0739416"/>
        <c:axId val="1260742040"/>
      </c:barChart>
      <c:catAx>
        <c:axId val="1260739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60742040"/>
        <c:crosses val="autoZero"/>
        <c:auto val="1"/>
        <c:lblAlgn val="ctr"/>
        <c:lblOffset val="100"/>
        <c:noMultiLvlLbl val="0"/>
      </c:catAx>
      <c:valAx>
        <c:axId val="126074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60739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567147856517936E-2"/>
          <c:y val="5.5555555555555552E-2"/>
          <c:w val="0.90787729658792649"/>
          <c:h val="0.5589785512091805"/>
        </c:manualLayout>
      </c:layout>
      <c:lineChart>
        <c:grouping val="standard"/>
        <c:varyColors val="0"/>
        <c:ser>
          <c:idx val="0"/>
          <c:order val="0"/>
          <c:tx>
            <c:strRef>
              <c:f>[2]GDPTask18!$D$23</c:f>
              <c:strCache>
                <c:ptCount val="1"/>
                <c:pt idx="0">
                  <c:v>SSP585MIROCES2L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[2]GDPTask18!$B$24:$C$42</c:f>
              <c:strCache>
                <c:ptCount val="19"/>
                <c:pt idx="1">
                  <c:v>2015</c:v>
                </c:pt>
                <c:pt idx="2">
                  <c:v>2016-2020</c:v>
                </c:pt>
                <c:pt idx="3">
                  <c:v>2021-2025</c:v>
                </c:pt>
                <c:pt idx="4">
                  <c:v>2026-2030</c:v>
                </c:pt>
                <c:pt idx="5">
                  <c:v>2031-2035</c:v>
                </c:pt>
                <c:pt idx="6">
                  <c:v>2036-2040</c:v>
                </c:pt>
                <c:pt idx="7">
                  <c:v>2041-2045</c:v>
                </c:pt>
                <c:pt idx="8">
                  <c:v>2046-2050</c:v>
                </c:pt>
                <c:pt idx="9">
                  <c:v>2051-2055</c:v>
                </c:pt>
                <c:pt idx="10">
                  <c:v>2056-2060</c:v>
                </c:pt>
                <c:pt idx="11">
                  <c:v>2061-2065</c:v>
                </c:pt>
                <c:pt idx="12">
                  <c:v>2066-2070</c:v>
                </c:pt>
                <c:pt idx="13">
                  <c:v>2071-2075</c:v>
                </c:pt>
                <c:pt idx="14">
                  <c:v>2076-2080</c:v>
                </c:pt>
                <c:pt idx="15">
                  <c:v>2081-2085</c:v>
                </c:pt>
                <c:pt idx="16">
                  <c:v>2086-2090</c:v>
                </c:pt>
                <c:pt idx="17">
                  <c:v>2091-2095</c:v>
                </c:pt>
                <c:pt idx="18">
                  <c:v>2096-2100</c:v>
                </c:pt>
              </c:strCache>
            </c:strRef>
          </c:cat>
          <c:val>
            <c:numRef>
              <c:f>[2]GDPTask18!$D$24:$D$42</c:f>
              <c:numCache>
                <c:formatCode>General</c:formatCode>
                <c:ptCount val="19"/>
                <c:pt idx="1">
                  <c:v>-4.7887690995204064</c:v>
                </c:pt>
                <c:pt idx="2">
                  <c:v>2.0463089228026643</c:v>
                </c:pt>
                <c:pt idx="3">
                  <c:v>-4.1291411024739872</c:v>
                </c:pt>
                <c:pt idx="4">
                  <c:v>-5.3272412565082199</c:v>
                </c:pt>
                <c:pt idx="5">
                  <c:v>-10.191857512169133</c:v>
                </c:pt>
                <c:pt idx="6">
                  <c:v>-4.9045813972577346</c:v>
                </c:pt>
                <c:pt idx="7">
                  <c:v>-4.9157916065107781</c:v>
                </c:pt>
                <c:pt idx="8">
                  <c:v>-2.8198623763677877</c:v>
                </c:pt>
                <c:pt idx="9">
                  <c:v>-3.6346503559343102</c:v>
                </c:pt>
                <c:pt idx="10">
                  <c:v>-11.792715411343103</c:v>
                </c:pt>
                <c:pt idx="11">
                  <c:v>-12.657014313808258</c:v>
                </c:pt>
                <c:pt idx="12">
                  <c:v>-12.477703870888901</c:v>
                </c:pt>
                <c:pt idx="13">
                  <c:v>-13.943841483235031</c:v>
                </c:pt>
                <c:pt idx="14">
                  <c:v>-9.4742940914509859</c:v>
                </c:pt>
                <c:pt idx="15">
                  <c:v>-9.2963774183226207</c:v>
                </c:pt>
                <c:pt idx="16">
                  <c:v>-17.036469305029822</c:v>
                </c:pt>
                <c:pt idx="17">
                  <c:v>-18.229929781131183</c:v>
                </c:pt>
                <c:pt idx="18">
                  <c:v>-19.002117812952747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A0-3446-B877-D15307673F41}"/>
            </c:ext>
          </c:extLst>
        </c:ser>
        <c:ser>
          <c:idx val="2"/>
          <c:order val="1"/>
          <c:tx>
            <c:strRef>
              <c:f>[2]GDPTask18!$E$23</c:f>
              <c:strCache>
                <c:ptCount val="1"/>
                <c:pt idx="0">
                  <c:v>SSP585FGOALSg3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[2]GDPTask18!$B$24:$C$42</c:f>
              <c:strCache>
                <c:ptCount val="19"/>
                <c:pt idx="1">
                  <c:v>2015</c:v>
                </c:pt>
                <c:pt idx="2">
                  <c:v>2016-2020</c:v>
                </c:pt>
                <c:pt idx="3">
                  <c:v>2021-2025</c:v>
                </c:pt>
                <c:pt idx="4">
                  <c:v>2026-2030</c:v>
                </c:pt>
                <c:pt idx="5">
                  <c:v>2031-2035</c:v>
                </c:pt>
                <c:pt idx="6">
                  <c:v>2036-2040</c:v>
                </c:pt>
                <c:pt idx="7">
                  <c:v>2041-2045</c:v>
                </c:pt>
                <c:pt idx="8">
                  <c:v>2046-2050</c:v>
                </c:pt>
                <c:pt idx="9">
                  <c:v>2051-2055</c:v>
                </c:pt>
                <c:pt idx="10">
                  <c:v>2056-2060</c:v>
                </c:pt>
                <c:pt idx="11">
                  <c:v>2061-2065</c:v>
                </c:pt>
                <c:pt idx="12">
                  <c:v>2066-2070</c:v>
                </c:pt>
                <c:pt idx="13">
                  <c:v>2071-2075</c:v>
                </c:pt>
                <c:pt idx="14">
                  <c:v>2076-2080</c:v>
                </c:pt>
                <c:pt idx="15">
                  <c:v>2081-2085</c:v>
                </c:pt>
                <c:pt idx="16">
                  <c:v>2086-2090</c:v>
                </c:pt>
                <c:pt idx="17">
                  <c:v>2091-2095</c:v>
                </c:pt>
                <c:pt idx="18">
                  <c:v>2096-2100</c:v>
                </c:pt>
              </c:strCache>
            </c:strRef>
          </c:cat>
          <c:val>
            <c:numRef>
              <c:f>[2]GDPTask18!$E$24:$E$42</c:f>
              <c:numCache>
                <c:formatCode>General</c:formatCode>
                <c:ptCount val="19"/>
                <c:pt idx="1">
                  <c:v>1.0172246577139443</c:v>
                </c:pt>
                <c:pt idx="2">
                  <c:v>-4.596512446268008</c:v>
                </c:pt>
                <c:pt idx="3">
                  <c:v>-1.1111125430837032</c:v>
                </c:pt>
                <c:pt idx="4">
                  <c:v>-1.9495928909959104</c:v>
                </c:pt>
                <c:pt idx="5">
                  <c:v>-3.4007497022490285</c:v>
                </c:pt>
                <c:pt idx="6">
                  <c:v>-4.6813756017913377</c:v>
                </c:pt>
                <c:pt idx="7">
                  <c:v>-7.5153190628748696</c:v>
                </c:pt>
                <c:pt idx="8">
                  <c:v>-7.8633834095426351</c:v>
                </c:pt>
                <c:pt idx="9">
                  <c:v>-5.2284490987025372</c:v>
                </c:pt>
                <c:pt idx="10">
                  <c:v>-11.214069079245203</c:v>
                </c:pt>
                <c:pt idx="11">
                  <c:v>-9.6671551382222827</c:v>
                </c:pt>
                <c:pt idx="12">
                  <c:v>-8.2093474927657066</c:v>
                </c:pt>
                <c:pt idx="13">
                  <c:v>-14.996273576324626</c:v>
                </c:pt>
                <c:pt idx="14">
                  <c:v>-11.275172384878973</c:v>
                </c:pt>
                <c:pt idx="15">
                  <c:v>-10.691848082551747</c:v>
                </c:pt>
                <c:pt idx="16">
                  <c:v>-13.034103661383956</c:v>
                </c:pt>
                <c:pt idx="17">
                  <c:v>-16.647175822572457</c:v>
                </c:pt>
                <c:pt idx="18">
                  <c:v>-17.305497946525939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A0-3446-B877-D15307673F41}"/>
            </c:ext>
          </c:extLst>
        </c:ser>
        <c:ser>
          <c:idx val="3"/>
          <c:order val="2"/>
          <c:tx>
            <c:strRef>
              <c:f>[2]GDPTask18!$F$23</c:f>
              <c:strCache>
                <c:ptCount val="1"/>
                <c:pt idx="0">
                  <c:v>SSP585CanESM5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[2]GDPTask18!$B$24:$C$42</c:f>
              <c:strCache>
                <c:ptCount val="19"/>
                <c:pt idx="1">
                  <c:v>2015</c:v>
                </c:pt>
                <c:pt idx="2">
                  <c:v>2016-2020</c:v>
                </c:pt>
                <c:pt idx="3">
                  <c:v>2021-2025</c:v>
                </c:pt>
                <c:pt idx="4">
                  <c:v>2026-2030</c:v>
                </c:pt>
                <c:pt idx="5">
                  <c:v>2031-2035</c:v>
                </c:pt>
                <c:pt idx="6">
                  <c:v>2036-2040</c:v>
                </c:pt>
                <c:pt idx="7">
                  <c:v>2041-2045</c:v>
                </c:pt>
                <c:pt idx="8">
                  <c:v>2046-2050</c:v>
                </c:pt>
                <c:pt idx="9">
                  <c:v>2051-2055</c:v>
                </c:pt>
                <c:pt idx="10">
                  <c:v>2056-2060</c:v>
                </c:pt>
                <c:pt idx="11">
                  <c:v>2061-2065</c:v>
                </c:pt>
                <c:pt idx="12">
                  <c:v>2066-2070</c:v>
                </c:pt>
                <c:pt idx="13">
                  <c:v>2071-2075</c:v>
                </c:pt>
                <c:pt idx="14">
                  <c:v>2076-2080</c:v>
                </c:pt>
                <c:pt idx="15">
                  <c:v>2081-2085</c:v>
                </c:pt>
                <c:pt idx="16">
                  <c:v>2086-2090</c:v>
                </c:pt>
                <c:pt idx="17">
                  <c:v>2091-2095</c:v>
                </c:pt>
                <c:pt idx="18">
                  <c:v>2096-2100</c:v>
                </c:pt>
              </c:strCache>
            </c:strRef>
          </c:cat>
          <c:val>
            <c:numRef>
              <c:f>[2]GDPTask18!$F$24:$F$42</c:f>
              <c:numCache>
                <c:formatCode>General</c:formatCode>
                <c:ptCount val="19"/>
                <c:pt idx="1">
                  <c:v>-1.8787397380566673</c:v>
                </c:pt>
                <c:pt idx="2">
                  <c:v>3.103193691058026</c:v>
                </c:pt>
                <c:pt idx="3">
                  <c:v>-0.53917598674213529</c:v>
                </c:pt>
                <c:pt idx="4">
                  <c:v>1.7429668503555096</c:v>
                </c:pt>
                <c:pt idx="5">
                  <c:v>-4.6148024067445892</c:v>
                </c:pt>
                <c:pt idx="6">
                  <c:v>-6.5205026108443924</c:v>
                </c:pt>
                <c:pt idx="7">
                  <c:v>-5.7604469357872556</c:v>
                </c:pt>
                <c:pt idx="8">
                  <c:v>-4.2965206868189938</c:v>
                </c:pt>
                <c:pt idx="9">
                  <c:v>-10.292506545284985</c:v>
                </c:pt>
                <c:pt idx="10">
                  <c:v>-8.6078311378854586</c:v>
                </c:pt>
                <c:pt idx="11">
                  <c:v>-15.256677441910593</c:v>
                </c:pt>
                <c:pt idx="12">
                  <c:v>-13.704410073343132</c:v>
                </c:pt>
                <c:pt idx="13">
                  <c:v>-22.454980277632764</c:v>
                </c:pt>
                <c:pt idx="14">
                  <c:v>-19.077886812486756</c:v>
                </c:pt>
                <c:pt idx="15">
                  <c:v>-21.073464651098071</c:v>
                </c:pt>
                <c:pt idx="16">
                  <c:v>-26.622594732991367</c:v>
                </c:pt>
                <c:pt idx="17">
                  <c:v>-27.111631807793412</c:v>
                </c:pt>
                <c:pt idx="18">
                  <c:v>-28.051288180713318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A0-3446-B877-D15307673F41}"/>
            </c:ext>
          </c:extLst>
        </c:ser>
        <c:ser>
          <c:idx val="1"/>
          <c:order val="3"/>
          <c:tx>
            <c:strRef>
              <c:f>[2]GDPTask18!$G$23</c:f>
              <c:strCache>
                <c:ptCount val="1"/>
                <c:pt idx="0">
                  <c:v>SSP585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[2]GDPTask18!$B$24:$C$42</c:f>
              <c:strCache>
                <c:ptCount val="19"/>
                <c:pt idx="1">
                  <c:v>2015</c:v>
                </c:pt>
                <c:pt idx="2">
                  <c:v>2016-2020</c:v>
                </c:pt>
                <c:pt idx="3">
                  <c:v>2021-2025</c:v>
                </c:pt>
                <c:pt idx="4">
                  <c:v>2026-2030</c:v>
                </c:pt>
                <c:pt idx="5">
                  <c:v>2031-2035</c:v>
                </c:pt>
                <c:pt idx="6">
                  <c:v>2036-2040</c:v>
                </c:pt>
                <c:pt idx="7">
                  <c:v>2041-2045</c:v>
                </c:pt>
                <c:pt idx="8">
                  <c:v>2046-2050</c:v>
                </c:pt>
                <c:pt idx="9">
                  <c:v>2051-2055</c:v>
                </c:pt>
                <c:pt idx="10">
                  <c:v>2056-2060</c:v>
                </c:pt>
                <c:pt idx="11">
                  <c:v>2061-2065</c:v>
                </c:pt>
                <c:pt idx="12">
                  <c:v>2066-2070</c:v>
                </c:pt>
                <c:pt idx="13">
                  <c:v>2071-2075</c:v>
                </c:pt>
                <c:pt idx="14">
                  <c:v>2076-2080</c:v>
                </c:pt>
                <c:pt idx="15">
                  <c:v>2081-2085</c:v>
                </c:pt>
                <c:pt idx="16">
                  <c:v>2086-2090</c:v>
                </c:pt>
                <c:pt idx="17">
                  <c:v>2091-2095</c:v>
                </c:pt>
                <c:pt idx="18">
                  <c:v>2096-2100</c:v>
                </c:pt>
              </c:strCache>
            </c:strRef>
          </c:cat>
          <c:val>
            <c:numRef>
              <c:f>[2]GDPTask18!$G$24:$G$42</c:f>
              <c:numCache>
                <c:formatCode>General</c:formatCode>
                <c:ptCount val="19"/>
                <c:pt idx="1">
                  <c:v>-3.3617273742572951</c:v>
                </c:pt>
                <c:pt idx="2">
                  <c:v>-3.8085669966090641</c:v>
                </c:pt>
                <c:pt idx="3">
                  <c:v>-8.3129930540439378</c:v>
                </c:pt>
                <c:pt idx="4">
                  <c:v>-5.6599646300306343</c:v>
                </c:pt>
                <c:pt idx="5">
                  <c:v>-14.029687995438822</c:v>
                </c:pt>
                <c:pt idx="6">
                  <c:v>-12.438925135693001</c:v>
                </c:pt>
                <c:pt idx="7">
                  <c:v>-17.356897250900658</c:v>
                </c:pt>
                <c:pt idx="8">
                  <c:v>-13.456849249137671</c:v>
                </c:pt>
                <c:pt idx="9">
                  <c:v>-4.6596356198990492</c:v>
                </c:pt>
                <c:pt idx="10">
                  <c:v>-4.2502890566601392</c:v>
                </c:pt>
                <c:pt idx="11">
                  <c:v>-18.278542599766279</c:v>
                </c:pt>
                <c:pt idx="12">
                  <c:v>-20.470409149436019</c:v>
                </c:pt>
                <c:pt idx="13">
                  <c:v>-23.250194549306478</c:v>
                </c:pt>
                <c:pt idx="14">
                  <c:v>-15.834752020540954</c:v>
                </c:pt>
                <c:pt idx="15">
                  <c:v>-22.696920677139421</c:v>
                </c:pt>
                <c:pt idx="16">
                  <c:v>-26.499433331774913</c:v>
                </c:pt>
                <c:pt idx="17">
                  <c:v>-21.828874939378551</c:v>
                </c:pt>
                <c:pt idx="18">
                  <c:v>-22.536258279474342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A0-3446-B877-D15307673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0739416"/>
        <c:axId val="1260742040"/>
      </c:lineChart>
      <c:catAx>
        <c:axId val="1260739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60742040"/>
        <c:crosses val="autoZero"/>
        <c:auto val="1"/>
        <c:lblAlgn val="ctr"/>
        <c:lblOffset val="100"/>
        <c:noMultiLvlLbl val="0"/>
      </c:catAx>
      <c:valAx>
        <c:axId val="126074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60739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6.1567147856517936E-2"/>
          <c:y val="5.5555555555555552E-2"/>
          <c:w val="0.90787729658792649"/>
          <c:h val="0.5589785512091805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[2]GDPTask20high!$E$22</c:f>
              <c:strCache>
                <c:ptCount val="1"/>
                <c:pt idx="0">
                  <c:v>Consumption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[2]GDPTask20high!$B$24:$C$41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[2]GDPTask20high!$E$24:$E$41</c:f>
              <c:numCache>
                <c:formatCode>General</c:formatCode>
                <c:ptCount val="18"/>
                <c:pt idx="0">
                  <c:v>-5.5253556910739094</c:v>
                </c:pt>
                <c:pt idx="1">
                  <c:v>-4.7559673522050909</c:v>
                </c:pt>
                <c:pt idx="2">
                  <c:v>-7.6058172982624459</c:v>
                </c:pt>
                <c:pt idx="3">
                  <c:v>-5.4619138255972342</c:v>
                </c:pt>
                <c:pt idx="4">
                  <c:v>-9.5032274601577296</c:v>
                </c:pt>
                <c:pt idx="5">
                  <c:v>-9.1093173314891462</c:v>
                </c:pt>
                <c:pt idx="6">
                  <c:v>-11.411129448440997</c:v>
                </c:pt>
                <c:pt idx="7">
                  <c:v>-12.16645281610999</c:v>
                </c:pt>
                <c:pt idx="8">
                  <c:v>-8.9346738655061788</c:v>
                </c:pt>
                <c:pt idx="9">
                  <c:v>-10.51077590032399</c:v>
                </c:pt>
                <c:pt idx="10">
                  <c:v>-15.73357747866263</c:v>
                </c:pt>
                <c:pt idx="11">
                  <c:v>-16.85334536853324</c:v>
                </c:pt>
                <c:pt idx="12">
                  <c:v>-17.227978642622137</c:v>
                </c:pt>
                <c:pt idx="13">
                  <c:v>-16.395633545163303</c:v>
                </c:pt>
                <c:pt idx="14">
                  <c:v>-20.062622076980261</c:v>
                </c:pt>
                <c:pt idx="15">
                  <c:v>-22.881470701361778</c:v>
                </c:pt>
                <c:pt idx="16">
                  <c:v>-21.492658348960475</c:v>
                </c:pt>
                <c:pt idx="17">
                  <c:v>-22.211744210627099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A-9846-AD3F-77200B4A7DEA}"/>
            </c:ext>
          </c:extLst>
        </c:ser>
        <c:ser>
          <c:idx val="2"/>
          <c:order val="2"/>
          <c:tx>
            <c:strRef>
              <c:f>[2]GDPTask20high!$F$22</c:f>
              <c:strCache>
                <c:ptCount val="1"/>
                <c:pt idx="0">
                  <c:v>Investment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[2]GDPTask20high!$B$24:$C$41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[2]GDPTask20high!$F$24:$F$41</c:f>
              <c:numCache>
                <c:formatCode>General</c:formatCode>
                <c:ptCount val="18"/>
                <c:pt idx="0">
                  <c:v>-2.7068767907707736E-2</c:v>
                </c:pt>
                <c:pt idx="1">
                  <c:v>-0.11347782259445129</c:v>
                </c:pt>
                <c:pt idx="2">
                  <c:v>-0.21065599685368558</c:v>
                </c:pt>
                <c:pt idx="3">
                  <c:v>-5.7198640547755746E-2</c:v>
                </c:pt>
                <c:pt idx="4">
                  <c:v>-1.1780493450641978</c:v>
                </c:pt>
                <c:pt idx="5">
                  <c:v>-1.3317409400371145</c:v>
                </c:pt>
                <c:pt idx="6">
                  <c:v>-2.1589651459904768</c:v>
                </c:pt>
                <c:pt idx="7">
                  <c:v>-2.8055163913895527</c:v>
                </c:pt>
                <c:pt idx="8">
                  <c:v>-2.1165473266820967</c:v>
                </c:pt>
                <c:pt idx="9">
                  <c:v>-1.986157798312393</c:v>
                </c:pt>
                <c:pt idx="10">
                  <c:v>-2.3222179290886129</c:v>
                </c:pt>
                <c:pt idx="11">
                  <c:v>-2.0902738328206878</c:v>
                </c:pt>
                <c:pt idx="12">
                  <c:v>-1.8722164005172202</c:v>
                </c:pt>
                <c:pt idx="13">
                  <c:v>-2.3691971309108779</c:v>
                </c:pt>
                <c:pt idx="14">
                  <c:v>-4.3356389372078672</c:v>
                </c:pt>
                <c:pt idx="15">
                  <c:v>-5.8944710341574753</c:v>
                </c:pt>
                <c:pt idx="16">
                  <c:v>-5.9092432604755611</c:v>
                </c:pt>
                <c:pt idx="17">
                  <c:v>-5.6886492268063558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BA-9846-AD3F-77200B4A7DEA}"/>
            </c:ext>
          </c:extLst>
        </c:ser>
        <c:ser>
          <c:idx val="3"/>
          <c:order val="3"/>
          <c:tx>
            <c:strRef>
              <c:f>[2]GDPTask20high!$G$22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[2]GDPTask20high!$B$24:$C$41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[2]GDPTask20high!$G$24:$G$41</c:f>
              <c:numCache>
                <c:formatCode>General</c:formatCode>
                <c:ptCount val="18"/>
                <c:pt idx="0">
                  <c:v>-1.1643060562060537</c:v>
                </c:pt>
                <c:pt idx="1">
                  <c:v>-1.0571356516736568</c:v>
                </c:pt>
                <c:pt idx="2">
                  <c:v>-1.8537110629042646</c:v>
                </c:pt>
                <c:pt idx="3">
                  <c:v>-1.2710824543752752</c:v>
                </c:pt>
                <c:pt idx="4">
                  <c:v>-2.5022071518532933</c:v>
                </c:pt>
                <c:pt idx="5">
                  <c:v>-2.2577333509592954</c:v>
                </c:pt>
                <c:pt idx="6">
                  <c:v>-2.9299908205072631</c:v>
                </c:pt>
                <c:pt idx="7">
                  <c:v>-2.6440689253668457</c:v>
                </c:pt>
                <c:pt idx="8">
                  <c:v>-1.4677548789341439</c:v>
                </c:pt>
                <c:pt idx="9">
                  <c:v>-1.6472368126956232</c:v>
                </c:pt>
                <c:pt idx="10">
                  <c:v>-3.4966679790768258</c:v>
                </c:pt>
                <c:pt idx="11">
                  <c:v>-3.8233852679847873</c:v>
                </c:pt>
                <c:pt idx="12">
                  <c:v>-4.0945710605301517</c:v>
                </c:pt>
                <c:pt idx="13">
                  <c:v>-3.3285811604855118</c:v>
                </c:pt>
                <c:pt idx="14">
                  <c:v>-4.2832747294459832</c:v>
                </c:pt>
                <c:pt idx="15">
                  <c:v>-4.8893794641050929</c:v>
                </c:pt>
                <c:pt idx="16">
                  <c:v>-4.2961693327761887</c:v>
                </c:pt>
                <c:pt idx="17">
                  <c:v>-4.4619603335973483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BA-9846-AD3F-77200B4A7DEA}"/>
            </c:ext>
          </c:extLst>
        </c:ser>
        <c:ser>
          <c:idx val="4"/>
          <c:order val="4"/>
          <c:tx>
            <c:strRef>
              <c:f>[2]GDPTask20high!$H$22</c:f>
              <c:strCache>
                <c:ptCount val="1"/>
                <c:pt idx="0">
                  <c:v>Net Export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[2]GDPTask20high!$B$24:$C$41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[2]GDPTask20high!$H$24:$H$41</c:f>
              <c:numCache>
                <c:formatCode>General</c:formatCode>
                <c:ptCount val="18"/>
                <c:pt idx="0">
                  <c:v>4.5823685943717773</c:v>
                </c:pt>
                <c:pt idx="1">
                  <c:v>4.3742170703930547</c:v>
                </c:pt>
                <c:pt idx="2">
                  <c:v>8.431297952598646</c:v>
                </c:pt>
                <c:pt idx="3">
                  <c:v>5.1669482328824019</c:v>
                </c:pt>
                <c:pt idx="4">
                  <c:v>12.083359287118505</c:v>
                </c:pt>
                <c:pt idx="5">
                  <c:v>10.019493426029999</c:v>
                </c:pt>
                <c:pt idx="6">
                  <c:v>13.459388196799257</c:v>
                </c:pt>
                <c:pt idx="7">
                  <c:v>9.8503507206898551</c:v>
                </c:pt>
                <c:pt idx="8">
                  <c:v>2.8608865372937213</c:v>
                </c:pt>
                <c:pt idx="9">
                  <c:v>2.3570482353088238</c:v>
                </c:pt>
                <c:pt idx="10">
                  <c:v>12.456268648061178</c:v>
                </c:pt>
                <c:pt idx="11">
                  <c:v>13.780454469266976</c:v>
                </c:pt>
                <c:pt idx="12">
                  <c:v>15.578016686127846</c:v>
                </c:pt>
                <c:pt idx="13">
                  <c:v>10.005941582048674</c:v>
                </c:pt>
                <c:pt idx="14">
                  <c:v>14.618624189465699</c:v>
                </c:pt>
                <c:pt idx="15">
                  <c:v>17.043389600751286</c:v>
                </c:pt>
                <c:pt idx="16">
                  <c:v>13.628104796094185</c:v>
                </c:pt>
                <c:pt idx="17">
                  <c:v>14.100817258008567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BA-9846-AD3F-77200B4A7DEA}"/>
            </c:ext>
          </c:extLst>
        </c:ser>
        <c:ser>
          <c:idx val="5"/>
          <c:order val="5"/>
          <c:tx>
            <c:strRef>
              <c:f>[2]GDPTask20high!$I$22</c:f>
              <c:strCache>
                <c:ptCount val="1"/>
                <c:pt idx="0">
                  <c:v>Housing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[2]GDPTask20high!$B$24:$C$41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[2]GDPTask20high!$I$24:$I$41</c:f>
              <c:numCache>
                <c:formatCode>General</c:formatCode>
                <c:ptCount val="18"/>
                <c:pt idx="0">
                  <c:v>-1.1846983598254439</c:v>
                </c:pt>
                <c:pt idx="1">
                  <c:v>-2.118843624652746</c:v>
                </c:pt>
                <c:pt idx="2">
                  <c:v>-6.650952065035538</c:v>
                </c:pt>
                <c:pt idx="3">
                  <c:v>-3.5739937851165227</c:v>
                </c:pt>
                <c:pt idx="4">
                  <c:v>-12.031233196434982</c:v>
                </c:pt>
                <c:pt idx="5">
                  <c:v>-8.7173976932293158</c:v>
                </c:pt>
                <c:pt idx="6">
                  <c:v>-12.955298616381267</c:v>
                </c:pt>
                <c:pt idx="7">
                  <c:v>-4.2155672428969959</c:v>
                </c:pt>
                <c:pt idx="8">
                  <c:v>6.3835978833418405</c:v>
                </c:pt>
                <c:pt idx="9">
                  <c:v>9.0983673473834497</c:v>
                </c:pt>
                <c:pt idx="10">
                  <c:v>-6.9990496668859832</c:v>
                </c:pt>
                <c:pt idx="11">
                  <c:v>-9.0543238855627788</c:v>
                </c:pt>
                <c:pt idx="12">
                  <c:v>-12.979506640114499</c:v>
                </c:pt>
                <c:pt idx="13">
                  <c:v>-0.9890890290570189</c:v>
                </c:pt>
                <c:pt idx="14">
                  <c:v>-5.4150062809985915</c:v>
                </c:pt>
                <c:pt idx="15">
                  <c:v>-6.2617064766547159</c:v>
                </c:pt>
                <c:pt idx="16">
                  <c:v>4.7246740318160237E-2</c:v>
                </c:pt>
                <c:pt idx="17">
                  <c:v>-0.3922298294385389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BA-9846-AD3F-77200B4A7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0739416"/>
        <c:axId val="1260742040"/>
      </c:barChart>
      <c:scatterChart>
        <c:scatterStyle val="lineMarker"/>
        <c:varyColors val="0"/>
        <c:ser>
          <c:idx val="1"/>
          <c:order val="0"/>
          <c:tx>
            <c:strRef>
              <c:f>[2]GDPTask20high!$D$22</c:f>
              <c:strCache>
                <c:ptCount val="1"/>
                <c:pt idx="0">
                  <c:v>GDP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[2]GDPTask20high!$B$24:$C$41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xVal>
          <c:yVal>
            <c:numRef>
              <c:f>[2]GDPTask20high!$D$24:$D$41</c:f>
              <c:numCache>
                <c:formatCode>General</c:formatCode>
                <c:ptCount val="18"/>
                <c:pt idx="0">
                  <c:v>-3.3190602806413283</c:v>
                </c:pt>
                <c:pt idx="1">
                  <c:v>-3.6712073807327661</c:v>
                </c:pt>
                <c:pt idx="2">
                  <c:v>-7.8898384704572671</c:v>
                </c:pt>
                <c:pt idx="3">
                  <c:v>-5.1972404727542276</c:v>
                </c:pt>
                <c:pt idx="4">
                  <c:v>-13.13135786639169</c:v>
                </c:pt>
                <c:pt idx="5">
                  <c:v>-11.396695889684983</c:v>
                </c:pt>
                <c:pt idx="6">
                  <c:v>-15.995995834520638</c:v>
                </c:pt>
                <c:pt idx="7">
                  <c:v>-11.981254655073492</c:v>
                </c:pt>
                <c:pt idx="8">
                  <c:v>-3.2744916504868993</c:v>
                </c:pt>
                <c:pt idx="9">
                  <c:v>-2.6887549286397916</c:v>
                </c:pt>
                <c:pt idx="10">
                  <c:v>-16.095244405652942</c:v>
                </c:pt>
                <c:pt idx="11">
                  <c:v>-18.040873885634468</c:v>
                </c:pt>
                <c:pt idx="12">
                  <c:v>-20.596256057656181</c:v>
                </c:pt>
                <c:pt idx="13">
                  <c:v>-13.076559283568001</c:v>
                </c:pt>
                <c:pt idx="14">
                  <c:v>-19.477917835167048</c:v>
                </c:pt>
                <c:pt idx="15">
                  <c:v>-22.883638075527823</c:v>
                </c:pt>
                <c:pt idx="16">
                  <c:v>-18.022719405799826</c:v>
                </c:pt>
                <c:pt idx="17">
                  <c:v>-18.653766342460752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BA-9846-AD3F-77200B4A7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739416"/>
        <c:axId val="1260742040"/>
      </c:scatterChart>
      <c:catAx>
        <c:axId val="1260739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60742040"/>
        <c:crosses val="autoZero"/>
        <c:auto val="1"/>
        <c:lblAlgn val="ctr"/>
        <c:lblOffset val="100"/>
        <c:noMultiLvlLbl val="0"/>
      </c:catAx>
      <c:valAx>
        <c:axId val="126074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60739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6.1567147856517936E-2"/>
          <c:y val="5.5555555555555552E-2"/>
          <c:w val="0.90787729658792649"/>
          <c:h val="0.5589785512091805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[2]GDPTask20low!$E$22</c:f>
              <c:strCache>
                <c:ptCount val="1"/>
                <c:pt idx="0">
                  <c:v>Consumption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[2]GDPTask20low!$B$24:$C$41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[2]GDPTask20low!$E$24:$E$41</c:f>
              <c:numCache>
                <c:formatCode>General</c:formatCode>
                <c:ptCount val="18"/>
                <c:pt idx="0">
                  <c:v>-5.3267339531883549</c:v>
                </c:pt>
                <c:pt idx="1">
                  <c:v>-4.4682313637106006</c:v>
                </c:pt>
                <c:pt idx="2">
                  <c:v>-7.0471317620148906</c:v>
                </c:pt>
                <c:pt idx="3">
                  <c:v>-5.2281656072689637</c:v>
                </c:pt>
                <c:pt idx="4">
                  <c:v>-8.9808731633554562</c:v>
                </c:pt>
                <c:pt idx="5">
                  <c:v>-8.6972773985704599</c:v>
                </c:pt>
                <c:pt idx="6">
                  <c:v>-10.884555700988678</c:v>
                </c:pt>
                <c:pt idx="7">
                  <c:v>-11.669094845348784</c:v>
                </c:pt>
                <c:pt idx="8">
                  <c:v>-8.8913413165669493</c:v>
                </c:pt>
                <c:pt idx="9">
                  <c:v>-10.454643336963777</c:v>
                </c:pt>
                <c:pt idx="10">
                  <c:v>-14.961926100016951</c:v>
                </c:pt>
                <c:pt idx="11">
                  <c:v>-16.076445073921985</c:v>
                </c:pt>
                <c:pt idx="12">
                  <c:v>-16.594575119380963</c:v>
                </c:pt>
                <c:pt idx="13">
                  <c:v>-16.024453986764456</c:v>
                </c:pt>
                <c:pt idx="14">
                  <c:v>-19.382991895050701</c:v>
                </c:pt>
                <c:pt idx="15">
                  <c:v>-21.985145843679156</c:v>
                </c:pt>
                <c:pt idx="16">
                  <c:v>-20.902544188109491</c:v>
                </c:pt>
                <c:pt idx="17">
                  <c:v>-21.587332760879672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F-5E49-9E42-61AB05EC1E16}"/>
            </c:ext>
          </c:extLst>
        </c:ser>
        <c:ser>
          <c:idx val="2"/>
          <c:order val="2"/>
          <c:tx>
            <c:strRef>
              <c:f>[2]GDPTask20low!$F$22</c:f>
              <c:strCache>
                <c:ptCount val="1"/>
                <c:pt idx="0">
                  <c:v>Investment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[2]GDPTask20low!$B$24:$C$41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[2]GDPTask20low!$F$24:$F$41</c:f>
              <c:numCache>
                <c:formatCode>General</c:formatCode>
                <c:ptCount val="18"/>
                <c:pt idx="0">
                  <c:v>-0.11172789869527126</c:v>
                </c:pt>
                <c:pt idx="1">
                  <c:v>-0.50880632998168251</c:v>
                </c:pt>
                <c:pt idx="2">
                  <c:v>-0.86293209506308455</c:v>
                </c:pt>
                <c:pt idx="3">
                  <c:v>-1.010643985865286</c:v>
                </c:pt>
                <c:pt idx="4">
                  <c:v>-2.2203531169319919</c:v>
                </c:pt>
                <c:pt idx="5">
                  <c:v>-2.5358184888375153</c:v>
                </c:pt>
                <c:pt idx="6">
                  <c:v>-3.3890495608566162</c:v>
                </c:pt>
                <c:pt idx="7">
                  <c:v>-4.0024766821328734</c:v>
                </c:pt>
                <c:pt idx="8">
                  <c:v>-3.4549840005510002</c:v>
                </c:pt>
                <c:pt idx="9">
                  <c:v>-3.4463965053207088</c:v>
                </c:pt>
                <c:pt idx="10">
                  <c:v>-3.8490088975784977</c:v>
                </c:pt>
                <c:pt idx="11">
                  <c:v>-3.8384411532949074</c:v>
                </c:pt>
                <c:pt idx="12">
                  <c:v>-3.9261233367334185</c:v>
                </c:pt>
                <c:pt idx="13">
                  <c:v>-4.6246944472109464</c:v>
                </c:pt>
                <c:pt idx="14">
                  <c:v>-6.3997473481254934</c:v>
                </c:pt>
                <c:pt idx="15">
                  <c:v>-7.6847575805653072</c:v>
                </c:pt>
                <c:pt idx="16">
                  <c:v>-7.6438390063652024</c:v>
                </c:pt>
                <c:pt idx="17">
                  <c:v>-7.3888157676917574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8F-5E49-9E42-61AB05EC1E16}"/>
            </c:ext>
          </c:extLst>
        </c:ser>
        <c:ser>
          <c:idx val="3"/>
          <c:order val="3"/>
          <c:tx>
            <c:strRef>
              <c:f>[2]GDPTask20low!$G$22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[2]GDPTask20low!$B$24:$C$41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[2]GDPTask20low!$G$24:$G$41</c:f>
              <c:numCache>
                <c:formatCode>General</c:formatCode>
                <c:ptCount val="18"/>
                <c:pt idx="0">
                  <c:v>-1.1282361987384204</c:v>
                </c:pt>
                <c:pt idx="1">
                  <c:v>-0.99006438452863521</c:v>
                </c:pt>
                <c:pt idx="2">
                  <c:v>-1.7149647052634867</c:v>
                </c:pt>
                <c:pt idx="3">
                  <c:v>-1.1997919143957765</c:v>
                </c:pt>
                <c:pt idx="4">
                  <c:v>-2.3058596644609186</c:v>
                </c:pt>
                <c:pt idx="5">
                  <c:v>-2.1060791147719797</c:v>
                </c:pt>
                <c:pt idx="6">
                  <c:v>-2.7108791020556411</c:v>
                </c:pt>
                <c:pt idx="7">
                  <c:v>-2.5090631148820468</c:v>
                </c:pt>
                <c:pt idx="8">
                  <c:v>-1.5102433860984654</c:v>
                </c:pt>
                <c:pt idx="9">
                  <c:v>-1.7100774227663023</c:v>
                </c:pt>
                <c:pt idx="10">
                  <c:v>-3.2968349001211936</c:v>
                </c:pt>
                <c:pt idx="11">
                  <c:v>-3.5979120096585731</c:v>
                </c:pt>
                <c:pt idx="12">
                  <c:v>-3.8437407619249409</c:v>
                </c:pt>
                <c:pt idx="13">
                  <c:v>-3.2453169928130534</c:v>
                </c:pt>
                <c:pt idx="14">
                  <c:v>-4.1034352542037027</c:v>
                </c:pt>
                <c:pt idx="15">
                  <c:v>-4.6642766330523626</c:v>
                </c:pt>
                <c:pt idx="16">
                  <c:v>-4.1801513867559636</c:v>
                </c:pt>
                <c:pt idx="17">
                  <c:v>-4.3364461728191932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8F-5E49-9E42-61AB05EC1E16}"/>
            </c:ext>
          </c:extLst>
        </c:ser>
        <c:ser>
          <c:idx val="4"/>
          <c:order val="4"/>
          <c:tx>
            <c:strRef>
              <c:f>[2]GDPTask20low!$H$22</c:f>
              <c:strCache>
                <c:ptCount val="1"/>
                <c:pt idx="0">
                  <c:v>Net Export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[2]GDPTask20low!$B$24:$C$41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[2]GDPTask20low!$H$24:$H$41</c:f>
              <c:numCache>
                <c:formatCode>General</c:formatCode>
                <c:ptCount val="18"/>
                <c:pt idx="0">
                  <c:v>4.3628481927404499</c:v>
                </c:pt>
                <c:pt idx="1">
                  <c:v>3.8007164226636023</c:v>
                </c:pt>
                <c:pt idx="2">
                  <c:v>6.69064826618051</c:v>
                </c:pt>
                <c:pt idx="3">
                  <c:v>4.0448973153298589</c:v>
                </c:pt>
                <c:pt idx="4">
                  <c:v>8.3730454889896464</c:v>
                </c:pt>
                <c:pt idx="5">
                  <c:v>6.8434794515753934</c:v>
                </c:pt>
                <c:pt idx="6">
                  <c:v>8.6817539003992916</c:v>
                </c:pt>
                <c:pt idx="7">
                  <c:v>6.5355890454893775</c:v>
                </c:pt>
                <c:pt idx="8">
                  <c:v>2.4950866608711095</c:v>
                </c:pt>
                <c:pt idx="9">
                  <c:v>2.2880594332283004</c:v>
                </c:pt>
                <c:pt idx="10">
                  <c:v>7.8571703690055132</c:v>
                </c:pt>
                <c:pt idx="11">
                  <c:v>8.5470644356604772</c:v>
                </c:pt>
                <c:pt idx="12">
                  <c:v>9.4427559953924067</c:v>
                </c:pt>
                <c:pt idx="13">
                  <c:v>6.6425277283658035</c:v>
                </c:pt>
                <c:pt idx="14">
                  <c:v>9.1683666370923991</c:v>
                </c:pt>
                <c:pt idx="15">
                  <c:v>10.497796083634341</c:v>
                </c:pt>
                <c:pt idx="16">
                  <c:v>8.6462350624697191</c:v>
                </c:pt>
                <c:pt idx="17">
                  <c:v>8.8769085334287681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8F-5E49-9E42-61AB05EC1E16}"/>
            </c:ext>
          </c:extLst>
        </c:ser>
        <c:ser>
          <c:idx val="5"/>
          <c:order val="5"/>
          <c:tx>
            <c:strRef>
              <c:f>[2]GDPTask20low!$I$22</c:f>
              <c:strCache>
                <c:ptCount val="1"/>
                <c:pt idx="0">
                  <c:v>Housing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[2]GDPTask20low!$B$24:$C$41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[2]GDPTask20low!$I$24:$I$41</c:f>
              <c:numCache>
                <c:formatCode>General</c:formatCode>
                <c:ptCount val="18"/>
                <c:pt idx="0">
                  <c:v>-1.2577881620149833</c:v>
                </c:pt>
                <c:pt idx="1">
                  <c:v>-1.9283622357303294</c:v>
                </c:pt>
                <c:pt idx="2">
                  <c:v>-6.1107670572101886</c:v>
                </c:pt>
                <c:pt idx="3">
                  <c:v>-3.0831758588396494</c:v>
                </c:pt>
                <c:pt idx="4">
                  <c:v>-10.193700635796581</c:v>
                </c:pt>
                <c:pt idx="5">
                  <c:v>-7.3324727011577648</c:v>
                </c:pt>
                <c:pt idx="6">
                  <c:v>-10.679359237158103</c:v>
                </c:pt>
                <c:pt idx="7">
                  <c:v>-3.50488291624578</c:v>
                </c:pt>
                <c:pt idx="8">
                  <c:v>5.3604975442984388</c:v>
                </c:pt>
                <c:pt idx="9">
                  <c:v>7.6170248925289981</c:v>
                </c:pt>
                <c:pt idx="10">
                  <c:v>-6.0889936023560374</c:v>
                </c:pt>
                <c:pt idx="11">
                  <c:v>-7.6524598974834879</c:v>
                </c:pt>
                <c:pt idx="12">
                  <c:v>-10.49651476097497</c:v>
                </c:pt>
                <c:pt idx="13">
                  <c:v>-0.80852390920329165</c:v>
                </c:pt>
                <c:pt idx="14">
                  <c:v>-4.5367375038711932</c:v>
                </c:pt>
                <c:pt idx="15">
                  <c:v>-5.3449492863305696</c:v>
                </c:pt>
                <c:pt idx="16">
                  <c:v>7.1490173187163117E-3</c:v>
                </c:pt>
                <c:pt idx="17">
                  <c:v>-0.37959241286516493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8F-5E49-9E42-61AB05EC1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0739416"/>
        <c:axId val="1260742040"/>
      </c:barChart>
      <c:scatterChart>
        <c:scatterStyle val="lineMarker"/>
        <c:varyColors val="0"/>
        <c:ser>
          <c:idx val="1"/>
          <c:order val="0"/>
          <c:tx>
            <c:strRef>
              <c:f>[2]GDPTask20low!$D$22</c:f>
              <c:strCache>
                <c:ptCount val="1"/>
                <c:pt idx="0">
                  <c:v>GDP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[2]GDPTask20low!$B$24:$C$41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xVal>
          <c:yVal>
            <c:numRef>
              <c:f>[2]GDPTask20low!$D$24:$D$41</c:f>
              <c:numCache>
                <c:formatCode>General</c:formatCode>
                <c:ptCount val="18"/>
                <c:pt idx="0">
                  <c:v>-3.4616380198966734</c:v>
                </c:pt>
                <c:pt idx="1">
                  <c:v>-4.0947478912876978</c:v>
                </c:pt>
                <c:pt idx="2">
                  <c:v>-9.045147353370508</c:v>
                </c:pt>
                <c:pt idx="3">
                  <c:v>-6.4768800510241036</c:v>
                </c:pt>
                <c:pt idx="4">
                  <c:v>-15.327741091449976</c:v>
                </c:pt>
                <c:pt idx="5">
                  <c:v>-13.828168251395379</c:v>
                </c:pt>
                <c:pt idx="6">
                  <c:v>-18.982089699791061</c:v>
                </c:pt>
                <c:pt idx="7">
                  <c:v>-15.149928511513966</c:v>
                </c:pt>
                <c:pt idx="8">
                  <c:v>-6.0009844955324905</c:v>
                </c:pt>
                <c:pt idx="9">
                  <c:v>-5.7060329357903061</c:v>
                </c:pt>
                <c:pt idx="10">
                  <c:v>-20.339593126576617</c:v>
                </c:pt>
                <c:pt idx="11">
                  <c:v>-22.618193693282606</c:v>
                </c:pt>
                <c:pt idx="12">
                  <c:v>-25.418197977378256</c:v>
                </c:pt>
                <c:pt idx="13">
                  <c:v>-18.060461600667011</c:v>
                </c:pt>
                <c:pt idx="14">
                  <c:v>-25.254545356597557</c:v>
                </c:pt>
                <c:pt idx="15">
                  <c:v>-29.181333251934827</c:v>
                </c:pt>
                <c:pt idx="16">
                  <c:v>-24.073150492979789</c:v>
                </c:pt>
                <c:pt idx="17">
                  <c:v>-24.815278572039688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A8F-5E49-9E42-61AB05EC1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739416"/>
        <c:axId val="1260742040"/>
      </c:scatterChart>
      <c:catAx>
        <c:axId val="1260739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60742040"/>
        <c:crosses val="autoZero"/>
        <c:auto val="1"/>
        <c:lblAlgn val="ctr"/>
        <c:lblOffset val="100"/>
        <c:noMultiLvlLbl val="0"/>
      </c:catAx>
      <c:valAx>
        <c:axId val="126074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60739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455322</xdr:colOff>
      <xdr:row>43</xdr:row>
      <xdr:rowOff>142314</xdr:rowOff>
    </xdr:from>
    <xdr:to>
      <xdr:col>7</xdr:col>
      <xdr:colOff>183931</xdr:colOff>
      <xdr:row>61</xdr:row>
      <xdr:rowOff>110359</xdr:rowOff>
    </xdr:to>
    <xdr:graphicFrame macro="">
      <xdr:nvGraphicFramePr>
        <xdr:cNvPr id="2" name="SSP_1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807357</xdr:colOff>
      <xdr:row>25</xdr:row>
      <xdr:rowOff>27215</xdr:rowOff>
    </xdr:from>
    <xdr:to>
      <xdr:col>14</xdr:col>
      <xdr:colOff>171353</xdr:colOff>
      <xdr:row>43</xdr:row>
      <xdr:rowOff>69002</xdr:rowOff>
    </xdr:to>
    <xdr:graphicFrame macro="">
      <xdr:nvGraphicFramePr>
        <xdr:cNvPr id="2" name="SSP_119">
          <a:extLst>
            <a:ext uri="{FF2B5EF4-FFF2-40B4-BE49-F238E27FC236}">
              <a16:creationId xmlns:a16="http://schemas.microsoft.com/office/drawing/2014/main" id="{81ED5069-72BE-E84A-B6DC-FAA58EABE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4678</xdr:colOff>
      <xdr:row>24</xdr:row>
      <xdr:rowOff>29654</xdr:rowOff>
    </xdr:from>
    <xdr:to>
      <xdr:col>13</xdr:col>
      <xdr:colOff>265868</xdr:colOff>
      <xdr:row>41</xdr:row>
      <xdr:rowOff>192295</xdr:rowOff>
    </xdr:to>
    <xdr:graphicFrame macro="">
      <xdr:nvGraphicFramePr>
        <xdr:cNvPr id="3" name="SSP_119">
          <a:extLst>
            <a:ext uri="{FF2B5EF4-FFF2-40B4-BE49-F238E27FC236}">
              <a16:creationId xmlns:a16="http://schemas.microsoft.com/office/drawing/2014/main" id="{BA67825B-59B5-F548-A103-2AE291D0DE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465566</xdr:colOff>
      <xdr:row>23</xdr:row>
      <xdr:rowOff>173040</xdr:rowOff>
    </xdr:from>
    <xdr:to>
      <xdr:col>14</xdr:col>
      <xdr:colOff>50786</xdr:colOff>
      <xdr:row>41</xdr:row>
      <xdr:rowOff>141085</xdr:rowOff>
    </xdr:to>
    <xdr:graphicFrame macro="">
      <xdr:nvGraphicFramePr>
        <xdr:cNvPr id="2" name="SSP_119">
          <a:extLst>
            <a:ext uri="{FF2B5EF4-FFF2-40B4-BE49-F238E27FC236}">
              <a16:creationId xmlns:a16="http://schemas.microsoft.com/office/drawing/2014/main" id="{CF66736B-A8DD-184B-922A-E3969951B9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127580</xdr:colOff>
      <xdr:row>23</xdr:row>
      <xdr:rowOff>193523</xdr:rowOff>
    </xdr:from>
    <xdr:to>
      <xdr:col>16</xdr:col>
      <xdr:colOff>388769</xdr:colOff>
      <xdr:row>41</xdr:row>
      <xdr:rowOff>161568</xdr:rowOff>
    </xdr:to>
    <xdr:graphicFrame macro="">
      <xdr:nvGraphicFramePr>
        <xdr:cNvPr id="3" name="SSP_119">
          <a:extLst>
            <a:ext uri="{FF2B5EF4-FFF2-40B4-BE49-F238E27FC236}">
              <a16:creationId xmlns:a16="http://schemas.microsoft.com/office/drawing/2014/main" id="{2E77F712-BAD3-9347-9E1D-D03D6A0C4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127580</xdr:colOff>
      <xdr:row>23</xdr:row>
      <xdr:rowOff>193523</xdr:rowOff>
    </xdr:from>
    <xdr:to>
      <xdr:col>16</xdr:col>
      <xdr:colOff>388769</xdr:colOff>
      <xdr:row>41</xdr:row>
      <xdr:rowOff>161568</xdr:rowOff>
    </xdr:to>
    <xdr:graphicFrame macro="">
      <xdr:nvGraphicFramePr>
        <xdr:cNvPr id="3" name="SSP_119">
          <a:extLst>
            <a:ext uri="{FF2B5EF4-FFF2-40B4-BE49-F238E27FC236}">
              <a16:creationId xmlns:a16="http://schemas.microsoft.com/office/drawing/2014/main" id="{E1B2D070-9F17-9B44-A3AD-85D60D5CEE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VWGR/Gemeins.Projekte/2020/GIZ_Klima/Github/master/DGE_CRED_Model_housing/ExcelFiles/ResultsScenarios12Sectorsand1Regions_Graph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nanongchinskul/Dropbox/DGE-CRED-master/DGE-CRED-master/Practice%20Sessions/Session%201%20revised/Session%201%20final/Data/Figure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"/>
      <sheetName val="SSP585"/>
      <sheetName val="SSP126"/>
      <sheetName val="SSP126_AdaptConstruction"/>
      <sheetName val="SSP126_AdaptTransport"/>
      <sheetName val="SSP126_AdaptForestry"/>
      <sheetName val="SSP585_AdaptConstruction"/>
      <sheetName val="SSP585_AdaptTransport"/>
      <sheetName val="SSP585_AdaptForestry"/>
      <sheetName val="Template for Graphs"/>
      <sheetName val="ResultsScenarios12Sectorsand1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/>
      <sheetData sheetId="9">
        <row r="1">
          <cell r="A1" t="str">
            <v>Y_2_1</v>
          </cell>
        </row>
      </sheetData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DP"/>
      <sheetName val="GDPTask16"/>
      <sheetName val="GDPTask17"/>
      <sheetName val="GDPTask18"/>
      <sheetName val="GDPTask20high"/>
      <sheetName val="GDPTask20low"/>
    </sheetNames>
    <sheetDataSet>
      <sheetData sheetId="0"/>
      <sheetData sheetId="1">
        <row r="24">
          <cell r="D24" t="str">
            <v>All</v>
          </cell>
          <cell r="E24" t="str">
            <v>SSP585TFP</v>
          </cell>
          <cell r="F24" t="str">
            <v>SSP585Lab</v>
          </cell>
          <cell r="G24" t="str">
            <v>SSP585Mort</v>
          </cell>
          <cell r="H24" t="str">
            <v>SSP585Crop</v>
          </cell>
        </row>
        <row r="26">
          <cell r="B26">
            <v>2015</v>
          </cell>
          <cell r="D26">
            <v>-3.4840678534938996</v>
          </cell>
          <cell r="E26">
            <v>-2.0726467176902963</v>
          </cell>
          <cell r="F26">
            <v>-0.84250922279364149</v>
          </cell>
          <cell r="G26">
            <v>3.3034001211129649E-3</v>
          </cell>
          <cell r="H26">
            <v>-0.57221531313107477</v>
          </cell>
        </row>
        <row r="27">
          <cell r="B27" t="str">
            <v>2016-2020</v>
          </cell>
          <cell r="D27">
            <v>-3.8294830884134767</v>
          </cell>
          <cell r="E27">
            <v>-2.3689173939854591</v>
          </cell>
          <cell r="F27">
            <v>-0.93656102705901301</v>
          </cell>
          <cell r="G27">
            <v>-1.4602607089042596E-2</v>
          </cell>
          <cell r="H27">
            <v>-0.50940206027996204</v>
          </cell>
        </row>
        <row r="28">
          <cell r="B28" t="str">
            <v>2021-2025</v>
          </cell>
          <cell r="D28">
            <v>-8.8217995866184609</v>
          </cell>
          <cell r="E28">
            <v>-5.4520919212905579</v>
          </cell>
          <cell r="F28">
            <v>-2.2336308915878011</v>
          </cell>
          <cell r="G28">
            <v>-6.5872234538832952E-2</v>
          </cell>
          <cell r="H28">
            <v>-1.0702045392012693</v>
          </cell>
        </row>
        <row r="29">
          <cell r="B29" t="str">
            <v>2026-2030</v>
          </cell>
          <cell r="D29">
            <v>-5.7142877796588554</v>
          </cell>
          <cell r="E29">
            <v>-3.5856389151470935</v>
          </cell>
          <cell r="F29">
            <v>-1.4120521053524904</v>
          </cell>
          <cell r="G29">
            <v>-4.3489348076108936E-2</v>
          </cell>
          <cell r="H29">
            <v>-0.67310741108316252</v>
          </cell>
        </row>
        <row r="30">
          <cell r="B30" t="str">
            <v>2031-2035</v>
          </cell>
          <cell r="D30">
            <v>-14.481331135951937</v>
          </cell>
          <cell r="E30">
            <v>-9.1965940599741831</v>
          </cell>
          <cell r="F30">
            <v>-3.6638882775405057</v>
          </cell>
          <cell r="G30">
            <v>-0.11765352653148042</v>
          </cell>
          <cell r="H30">
            <v>-1.5031952719057662</v>
          </cell>
        </row>
        <row r="31">
          <cell r="B31" t="str">
            <v>2036-2040</v>
          </cell>
          <cell r="D31">
            <v>-12.881645469300373</v>
          </cell>
          <cell r="E31">
            <v>-8.1706687655220165</v>
          </cell>
          <cell r="F31">
            <v>-3.2559335883607377</v>
          </cell>
          <cell r="G31">
            <v>-0.1904711015036531</v>
          </cell>
          <cell r="H31">
            <v>-1.2645720139139671</v>
          </cell>
        </row>
        <row r="32">
          <cell r="B32" t="str">
            <v>2041-2045</v>
          </cell>
          <cell r="D32">
            <v>-17.924423865759167</v>
          </cell>
          <cell r="E32">
            <v>-11.450723709434207</v>
          </cell>
          <cell r="F32">
            <v>-4.5362592736713729</v>
          </cell>
          <cell r="G32">
            <v>-0.27687634350996859</v>
          </cell>
          <cell r="H32">
            <v>-1.6605645391436163</v>
          </cell>
        </row>
        <row r="33">
          <cell r="B33" t="str">
            <v>2046-2050</v>
          </cell>
          <cell r="D33">
            <v>-14.113713368563463</v>
          </cell>
          <cell r="E33">
            <v>-8.8774283693325291</v>
          </cell>
          <cell r="F33">
            <v>-3.5544531348148611</v>
          </cell>
          <cell r="G33">
            <v>-0.40289542937329559</v>
          </cell>
          <cell r="H33">
            <v>-1.2789364350427768</v>
          </cell>
        </row>
        <row r="34">
          <cell r="B34" t="str">
            <v>2051-2055</v>
          </cell>
          <cell r="D34">
            <v>-5.1224645130845357</v>
          </cell>
          <cell r="E34">
            <v>-2.8146630333562794</v>
          </cell>
          <cell r="F34">
            <v>-1.1769477802755945</v>
          </cell>
          <cell r="G34">
            <v>-0.55633545170845622</v>
          </cell>
          <cell r="H34">
            <v>-0.57451824774420457</v>
          </cell>
        </row>
        <row r="35">
          <cell r="B35" t="str">
            <v>2056-2060</v>
          </cell>
          <cell r="D35">
            <v>-4.6172084399626954</v>
          </cell>
          <cell r="E35">
            <v>-2.4103382328071521</v>
          </cell>
          <cell r="F35">
            <v>-0.99475002300379867</v>
          </cell>
          <cell r="G35">
            <v>-0.69518656555522806</v>
          </cell>
          <cell r="H35">
            <v>-0.51693361859651565</v>
          </cell>
        </row>
        <row r="36">
          <cell r="B36" t="str">
            <v>2061-2065</v>
          </cell>
          <cell r="D36">
            <v>-19.908099141735345</v>
          </cell>
          <cell r="E36">
            <v>-12.335105200844776</v>
          </cell>
          <cell r="F36">
            <v>-5.0602463381745899</v>
          </cell>
          <cell r="G36">
            <v>-0.84621046809226774</v>
          </cell>
          <cell r="H36">
            <v>-1.6665371346237134</v>
          </cell>
        </row>
        <row r="37">
          <cell r="B37" t="str">
            <v>2066-2070</v>
          </cell>
          <cell r="D37">
            <v>-22.263288103362953</v>
          </cell>
          <cell r="E37">
            <v>-13.775509265764995</v>
          </cell>
          <cell r="F37">
            <v>-5.6385852339351334</v>
          </cell>
          <cell r="G37">
            <v>-1.0044969534199422</v>
          </cell>
          <cell r="H37">
            <v>-1.844696650242883</v>
          </cell>
        </row>
        <row r="38">
          <cell r="B38" t="str">
            <v>2071-2075</v>
          </cell>
          <cell r="D38">
            <v>-25.054540762190634</v>
          </cell>
          <cell r="E38">
            <v>-15.550621944698918</v>
          </cell>
          <cell r="F38">
            <v>-6.300484251204141</v>
          </cell>
          <cell r="G38">
            <v>-1.1522993531962178</v>
          </cell>
          <cell r="H38">
            <v>-2.0511352130913596</v>
          </cell>
        </row>
        <row r="39">
          <cell r="B39" t="str">
            <v>2076-2080</v>
          </cell>
          <cell r="D39">
            <v>-17.420569897091241</v>
          </cell>
          <cell r="E39">
            <v>-10.396513129740692</v>
          </cell>
          <cell r="F39">
            <v>-4.2722732148361642</v>
          </cell>
          <cell r="G39">
            <v>-1.333727458106615</v>
          </cell>
          <cell r="H39">
            <v>-1.4180560944077714</v>
          </cell>
        </row>
        <row r="40">
          <cell r="B40" t="str">
            <v>2081-2085</v>
          </cell>
          <cell r="D40">
            <v>-25.128622297847247</v>
          </cell>
          <cell r="E40">
            <v>-15.216413776159355</v>
          </cell>
          <cell r="F40">
            <v>-6.2760820280863268</v>
          </cell>
          <cell r="G40">
            <v>-1.5652534599380319</v>
          </cell>
          <cell r="H40">
            <v>-2.0708730336635339</v>
          </cell>
        </row>
        <row r="41">
          <cell r="B41" t="str">
            <v>2086-2090</v>
          </cell>
          <cell r="D41">
            <v>-29.613107124011059</v>
          </cell>
          <cell r="E41">
            <v>-17.858640466669783</v>
          </cell>
          <cell r="F41">
            <v>-7.4116276657046676</v>
          </cell>
          <cell r="G41">
            <v>-1.8648632637736862</v>
          </cell>
          <cell r="H41">
            <v>-2.4779757278629244</v>
          </cell>
        </row>
        <row r="42">
          <cell r="B42" t="str">
            <v>2091-2095</v>
          </cell>
          <cell r="D42">
            <v>-24.41857507936923</v>
          </cell>
          <cell r="E42">
            <v>-14.321393212001931</v>
          </cell>
          <cell r="F42">
            <v>-5.9337285736633323</v>
          </cell>
          <cell r="G42">
            <v>-2.2006988050264686</v>
          </cell>
          <cell r="H42">
            <v>-1.9627544886774984</v>
          </cell>
        </row>
        <row r="43">
          <cell r="B43" t="str">
            <v>2096-2100</v>
          </cell>
          <cell r="D43">
            <v>-25.305995644973468</v>
          </cell>
          <cell r="E43">
            <v>-14.849556934745189</v>
          </cell>
          <cell r="F43">
            <v>-6.1672012115256631</v>
          </cell>
          <cell r="G43">
            <v>-2.2552933010665965</v>
          </cell>
          <cell r="H43">
            <v>-2.0339441976360173</v>
          </cell>
        </row>
      </sheetData>
      <sheetData sheetId="2">
        <row r="23">
          <cell r="D23" t="str">
            <v>SSP119</v>
          </cell>
          <cell r="E23" t="str">
            <v>SSP245</v>
          </cell>
          <cell r="F23" t="str">
            <v>SSP585</v>
          </cell>
        </row>
        <row r="25">
          <cell r="B25">
            <v>2015</v>
          </cell>
          <cell r="D25">
            <v>-3.928584958111403</v>
          </cell>
          <cell r="E25">
            <v>0.6004427389738165</v>
          </cell>
          <cell r="F25">
            <v>-3.3617273742572951</v>
          </cell>
        </row>
        <row r="26">
          <cell r="B26" t="str">
            <v>2016-2020</v>
          </cell>
          <cell r="D26">
            <v>-4.332146737406994</v>
          </cell>
          <cell r="E26">
            <v>-1.8882357822066709</v>
          </cell>
          <cell r="F26">
            <v>-3.8085669966090641</v>
          </cell>
        </row>
        <row r="27">
          <cell r="B27" t="str">
            <v>2021-2025</v>
          </cell>
          <cell r="D27">
            <v>-7.7992210445913095</v>
          </cell>
          <cell r="E27">
            <v>-1.4634273715646184</v>
          </cell>
          <cell r="F27">
            <v>-8.3129930540439378</v>
          </cell>
        </row>
        <row r="28">
          <cell r="B28" t="str">
            <v>2026-2030</v>
          </cell>
          <cell r="D28">
            <v>-10.764203671787353</v>
          </cell>
          <cell r="E28">
            <v>4.8637576459171772</v>
          </cell>
          <cell r="F28">
            <v>-5.6599646300306343</v>
          </cell>
        </row>
        <row r="29">
          <cell r="B29" t="str">
            <v>2031-2035</v>
          </cell>
          <cell r="D29">
            <v>-1.7844715091714258</v>
          </cell>
          <cell r="E29">
            <v>-1.1756893858328454</v>
          </cell>
          <cell r="F29">
            <v>-14.029687995438822</v>
          </cell>
        </row>
        <row r="30">
          <cell r="B30" t="str">
            <v>2036-2040</v>
          </cell>
          <cell r="D30">
            <v>-0.29692261054585778</v>
          </cell>
          <cell r="E30">
            <v>-3.8679589848240381</v>
          </cell>
          <cell r="F30">
            <v>-12.438925135693001</v>
          </cell>
        </row>
        <row r="31">
          <cell r="B31" t="str">
            <v>2041-2045</v>
          </cell>
          <cell r="D31">
            <v>0.19509620391868765</v>
          </cell>
          <cell r="E31">
            <v>-3.2903636335227082</v>
          </cell>
          <cell r="F31">
            <v>-17.356897250900658</v>
          </cell>
        </row>
        <row r="32">
          <cell r="B32" t="str">
            <v>2046-2050</v>
          </cell>
          <cell r="D32">
            <v>-3.0632421361846629</v>
          </cell>
          <cell r="E32">
            <v>-6.53551087686205</v>
          </cell>
          <cell r="F32">
            <v>-13.456849249137671</v>
          </cell>
        </row>
        <row r="33">
          <cell r="B33" t="str">
            <v>2051-2055</v>
          </cell>
          <cell r="D33">
            <v>-7.2561674075973359</v>
          </cell>
          <cell r="E33">
            <v>-11.750909894263584</v>
          </cell>
          <cell r="F33">
            <v>-4.6596356198990492</v>
          </cell>
        </row>
        <row r="34">
          <cell r="B34" t="str">
            <v>2056-2060</v>
          </cell>
          <cell r="D34">
            <v>-1.2733359122881871</v>
          </cell>
          <cell r="E34">
            <v>-13.193132036105936</v>
          </cell>
          <cell r="F34">
            <v>-4.2502890566601392</v>
          </cell>
        </row>
        <row r="35">
          <cell r="B35" t="str">
            <v>2061-2065</v>
          </cell>
          <cell r="D35">
            <v>-6.3593660862585217</v>
          </cell>
          <cell r="E35">
            <v>-8.683068014920492</v>
          </cell>
          <cell r="F35">
            <v>-18.278542599766279</v>
          </cell>
        </row>
        <row r="36">
          <cell r="B36" t="str">
            <v>2066-2070</v>
          </cell>
          <cell r="D36">
            <v>-5.7568225925197165</v>
          </cell>
          <cell r="E36">
            <v>-2.1114779989431565</v>
          </cell>
          <cell r="F36">
            <v>-20.470409149436019</v>
          </cell>
        </row>
        <row r="37">
          <cell r="B37" t="str">
            <v>2071-2075</v>
          </cell>
          <cell r="D37">
            <v>-12.325014156037762</v>
          </cell>
          <cell r="E37">
            <v>-7.6410183947341448</v>
          </cell>
          <cell r="F37">
            <v>-23.250194549306478</v>
          </cell>
        </row>
        <row r="38">
          <cell r="B38" t="str">
            <v>2076-2080</v>
          </cell>
          <cell r="D38">
            <v>-4.622159869661246</v>
          </cell>
          <cell r="E38">
            <v>-3.1098909148274623</v>
          </cell>
          <cell r="F38">
            <v>-15.834752020540954</v>
          </cell>
        </row>
        <row r="39">
          <cell r="B39" t="str">
            <v>2081-2085</v>
          </cell>
          <cell r="D39">
            <v>-15.494700118941552</v>
          </cell>
          <cell r="E39">
            <v>-14.299787767500904</v>
          </cell>
          <cell r="F39">
            <v>-22.696920677139421</v>
          </cell>
        </row>
        <row r="40">
          <cell r="B40" t="str">
            <v>2086-2090</v>
          </cell>
          <cell r="D40">
            <v>-7.2262175967767401</v>
          </cell>
          <cell r="E40">
            <v>-13.443058291494371</v>
          </cell>
          <cell r="F40">
            <v>-26.499433331774913</v>
          </cell>
        </row>
        <row r="41">
          <cell r="B41" t="str">
            <v>2091-2095</v>
          </cell>
          <cell r="D41">
            <v>-6.2638290571671256</v>
          </cell>
          <cell r="E41">
            <v>-12.777931212962246</v>
          </cell>
          <cell r="F41">
            <v>-21.828874939378551</v>
          </cell>
        </row>
        <row r="42">
          <cell r="B42" t="str">
            <v>2096-2100</v>
          </cell>
          <cell r="D42">
            <v>-6.2314408100760836</v>
          </cell>
          <cell r="E42">
            <v>-12.91555729580811</v>
          </cell>
          <cell r="F42">
            <v>-22.536258279474342</v>
          </cell>
        </row>
      </sheetData>
      <sheetData sheetId="3">
        <row r="23">
          <cell r="D23" t="str">
            <v>SSP585MIROCES2L</v>
          </cell>
          <cell r="E23" t="str">
            <v>SSP585FGOALSg3</v>
          </cell>
          <cell r="F23" t="str">
            <v>SSP585CanESM5</v>
          </cell>
          <cell r="G23" t="str">
            <v>SSP585</v>
          </cell>
        </row>
        <row r="25">
          <cell r="B25">
            <v>2015</v>
          </cell>
          <cell r="D25">
            <v>-4.7887690995204064</v>
          </cell>
          <cell r="E25">
            <v>1.0172246577139443</v>
          </cell>
          <cell r="F25">
            <v>-1.8787397380566673</v>
          </cell>
          <cell r="G25">
            <v>-3.3617273742572951</v>
          </cell>
        </row>
        <row r="26">
          <cell r="B26" t="str">
            <v>2016-2020</v>
          </cell>
          <cell r="D26">
            <v>2.0463089228026643</v>
          </cell>
          <cell r="E26">
            <v>-4.596512446268008</v>
          </cell>
          <cell r="F26">
            <v>3.103193691058026</v>
          </cell>
          <cell r="G26">
            <v>-3.8085669966090641</v>
          </cell>
        </row>
        <row r="27">
          <cell r="B27" t="str">
            <v>2021-2025</v>
          </cell>
          <cell r="D27">
            <v>-4.1291411024739872</v>
          </cell>
          <cell r="E27">
            <v>-1.1111125430837032</v>
          </cell>
          <cell r="F27">
            <v>-0.53917598674213529</v>
          </cell>
          <cell r="G27">
            <v>-8.3129930540439378</v>
          </cell>
        </row>
        <row r="28">
          <cell r="B28" t="str">
            <v>2026-2030</v>
          </cell>
          <cell r="D28">
            <v>-5.3272412565082199</v>
          </cell>
          <cell r="E28">
            <v>-1.9495928909959104</v>
          </cell>
          <cell r="F28">
            <v>1.7429668503555096</v>
          </cell>
          <cell r="G28">
            <v>-5.6599646300306343</v>
          </cell>
        </row>
        <row r="29">
          <cell r="B29" t="str">
            <v>2031-2035</v>
          </cell>
          <cell r="D29">
            <v>-10.191857512169133</v>
          </cell>
          <cell r="E29">
            <v>-3.4007497022490285</v>
          </cell>
          <cell r="F29">
            <v>-4.6148024067445892</v>
          </cell>
          <cell r="G29">
            <v>-14.029687995438822</v>
          </cell>
        </row>
        <row r="30">
          <cell r="B30" t="str">
            <v>2036-2040</v>
          </cell>
          <cell r="D30">
            <v>-4.9045813972577346</v>
          </cell>
          <cell r="E30">
            <v>-4.6813756017913377</v>
          </cell>
          <cell r="F30">
            <v>-6.5205026108443924</v>
          </cell>
          <cell r="G30">
            <v>-12.438925135693001</v>
          </cell>
        </row>
        <row r="31">
          <cell r="B31" t="str">
            <v>2041-2045</v>
          </cell>
          <cell r="D31">
            <v>-4.9157916065107781</v>
          </cell>
          <cell r="E31">
            <v>-7.5153190628748696</v>
          </cell>
          <cell r="F31">
            <v>-5.7604469357872556</v>
          </cell>
          <cell r="G31">
            <v>-17.356897250900658</v>
          </cell>
        </row>
        <row r="32">
          <cell r="B32" t="str">
            <v>2046-2050</v>
          </cell>
          <cell r="D32">
            <v>-2.8198623763677877</v>
          </cell>
          <cell r="E32">
            <v>-7.8633834095426351</v>
          </cell>
          <cell r="F32">
            <v>-4.2965206868189938</v>
          </cell>
          <cell r="G32">
            <v>-13.456849249137671</v>
          </cell>
        </row>
        <row r="33">
          <cell r="B33" t="str">
            <v>2051-2055</v>
          </cell>
          <cell r="D33">
            <v>-3.6346503559343102</v>
          </cell>
          <cell r="E33">
            <v>-5.2284490987025372</v>
          </cell>
          <cell r="F33">
            <v>-10.292506545284985</v>
          </cell>
          <cell r="G33">
            <v>-4.6596356198990492</v>
          </cell>
        </row>
        <row r="34">
          <cell r="B34" t="str">
            <v>2056-2060</v>
          </cell>
          <cell r="D34">
            <v>-11.792715411343103</v>
          </cell>
          <cell r="E34">
            <v>-11.214069079245203</v>
          </cell>
          <cell r="F34">
            <v>-8.6078311378854586</v>
          </cell>
          <cell r="G34">
            <v>-4.2502890566601392</v>
          </cell>
        </row>
        <row r="35">
          <cell r="B35" t="str">
            <v>2061-2065</v>
          </cell>
          <cell r="D35">
            <v>-12.657014313808258</v>
          </cell>
          <cell r="E35">
            <v>-9.6671551382222827</v>
          </cell>
          <cell r="F35">
            <v>-15.256677441910593</v>
          </cell>
          <cell r="G35">
            <v>-18.278542599766279</v>
          </cell>
        </row>
        <row r="36">
          <cell r="B36" t="str">
            <v>2066-2070</v>
          </cell>
          <cell r="D36">
            <v>-12.477703870888901</v>
          </cell>
          <cell r="E36">
            <v>-8.2093474927657066</v>
          </cell>
          <cell r="F36">
            <v>-13.704410073343132</v>
          </cell>
          <cell r="G36">
            <v>-20.470409149436019</v>
          </cell>
        </row>
        <row r="37">
          <cell r="B37" t="str">
            <v>2071-2075</v>
          </cell>
          <cell r="D37">
            <v>-13.943841483235031</v>
          </cell>
          <cell r="E37">
            <v>-14.996273576324626</v>
          </cell>
          <cell r="F37">
            <v>-22.454980277632764</v>
          </cell>
          <cell r="G37">
            <v>-23.250194549306478</v>
          </cell>
        </row>
        <row r="38">
          <cell r="B38" t="str">
            <v>2076-2080</v>
          </cell>
          <cell r="D38">
            <v>-9.4742940914509859</v>
          </cell>
          <cell r="E38">
            <v>-11.275172384878973</v>
          </cell>
          <cell r="F38">
            <v>-19.077886812486756</v>
          </cell>
          <cell r="G38">
            <v>-15.834752020540954</v>
          </cell>
        </row>
        <row r="39">
          <cell r="B39" t="str">
            <v>2081-2085</v>
          </cell>
          <cell r="D39">
            <v>-9.2963774183226207</v>
          </cell>
          <cell r="E39">
            <v>-10.691848082551747</v>
          </cell>
          <cell r="F39">
            <v>-21.073464651098071</v>
          </cell>
          <cell r="G39">
            <v>-22.696920677139421</v>
          </cell>
        </row>
        <row r="40">
          <cell r="B40" t="str">
            <v>2086-2090</v>
          </cell>
          <cell r="D40">
            <v>-17.036469305029822</v>
          </cell>
          <cell r="E40">
            <v>-13.034103661383956</v>
          </cell>
          <cell r="F40">
            <v>-26.622594732991367</v>
          </cell>
          <cell r="G40">
            <v>-26.499433331774913</v>
          </cell>
        </row>
        <row r="41">
          <cell r="B41" t="str">
            <v>2091-2095</v>
          </cell>
          <cell r="D41">
            <v>-18.229929781131183</v>
          </cell>
          <cell r="E41">
            <v>-16.647175822572457</v>
          </cell>
          <cell r="F41">
            <v>-27.111631807793412</v>
          </cell>
          <cell r="G41">
            <v>-21.828874939378551</v>
          </cell>
        </row>
        <row r="42">
          <cell r="B42" t="str">
            <v>2096-2100</v>
          </cell>
          <cell r="D42">
            <v>-19.002117812952747</v>
          </cell>
          <cell r="E42">
            <v>-17.305497946525939</v>
          </cell>
          <cell r="F42">
            <v>-28.051288180713318</v>
          </cell>
          <cell r="G42">
            <v>-22.536258279474342</v>
          </cell>
        </row>
      </sheetData>
      <sheetData sheetId="4">
        <row r="22">
          <cell r="D22" t="str">
            <v>GDP</v>
          </cell>
          <cell r="E22" t="str">
            <v>Consumption</v>
          </cell>
          <cell r="F22" t="str">
            <v>Investment</v>
          </cell>
          <cell r="G22" t="str">
            <v>G</v>
          </cell>
          <cell r="H22" t="str">
            <v>Net Export</v>
          </cell>
          <cell r="I22" t="str">
            <v>Housing</v>
          </cell>
        </row>
        <row r="24">
          <cell r="B24">
            <v>2015</v>
          </cell>
          <cell r="D24">
            <v>-3.3190602806413283</v>
          </cell>
          <cell r="E24">
            <v>-5.5253556910739094</v>
          </cell>
          <cell r="F24">
            <v>-2.7068767907707736E-2</v>
          </cell>
          <cell r="G24">
            <v>-1.1643060562060537</v>
          </cell>
          <cell r="H24">
            <v>4.5823685943717773</v>
          </cell>
          <cell r="I24">
            <v>-1.1846983598254439</v>
          </cell>
        </row>
        <row r="25">
          <cell r="B25" t="str">
            <v>2016-2020</v>
          </cell>
          <cell r="D25">
            <v>-3.6712073807327661</v>
          </cell>
          <cell r="E25">
            <v>-4.7559673522050909</v>
          </cell>
          <cell r="F25">
            <v>-0.11347782259445129</v>
          </cell>
          <cell r="G25">
            <v>-1.0571356516736568</v>
          </cell>
          <cell r="H25">
            <v>4.3742170703930547</v>
          </cell>
          <cell r="I25">
            <v>-2.118843624652746</v>
          </cell>
        </row>
        <row r="26">
          <cell r="B26" t="str">
            <v>2021-2025</v>
          </cell>
          <cell r="D26">
            <v>-7.8898384704572671</v>
          </cell>
          <cell r="E26">
            <v>-7.6058172982624459</v>
          </cell>
          <cell r="F26">
            <v>-0.21065599685368558</v>
          </cell>
          <cell r="G26">
            <v>-1.8537110629042646</v>
          </cell>
          <cell r="H26">
            <v>8.431297952598646</v>
          </cell>
          <cell r="I26">
            <v>-6.650952065035538</v>
          </cell>
        </row>
        <row r="27">
          <cell r="B27" t="str">
            <v>2026-2030</v>
          </cell>
          <cell r="D27">
            <v>-5.1972404727542276</v>
          </cell>
          <cell r="E27">
            <v>-5.4619138255972342</v>
          </cell>
          <cell r="F27">
            <v>-5.7198640547755746E-2</v>
          </cell>
          <cell r="G27">
            <v>-1.2710824543752752</v>
          </cell>
          <cell r="H27">
            <v>5.1669482328824019</v>
          </cell>
          <cell r="I27">
            <v>-3.5739937851165227</v>
          </cell>
        </row>
        <row r="28">
          <cell r="B28" t="str">
            <v>2031-2035</v>
          </cell>
          <cell r="D28">
            <v>-13.13135786639169</v>
          </cell>
          <cell r="E28">
            <v>-9.5032274601577296</v>
          </cell>
          <cell r="F28">
            <v>-1.1780493450641978</v>
          </cell>
          <cell r="G28">
            <v>-2.5022071518532933</v>
          </cell>
          <cell r="H28">
            <v>12.083359287118505</v>
          </cell>
          <cell r="I28">
            <v>-12.031233196434982</v>
          </cell>
        </row>
        <row r="29">
          <cell r="B29" t="str">
            <v>2036-2040</v>
          </cell>
          <cell r="D29">
            <v>-11.396695889684983</v>
          </cell>
          <cell r="E29">
            <v>-9.1093173314891462</v>
          </cell>
          <cell r="F29">
            <v>-1.3317409400371145</v>
          </cell>
          <cell r="G29">
            <v>-2.2577333509592954</v>
          </cell>
          <cell r="H29">
            <v>10.019493426029999</v>
          </cell>
          <cell r="I29">
            <v>-8.7173976932293158</v>
          </cell>
        </row>
        <row r="30">
          <cell r="B30" t="str">
            <v>2041-2045</v>
          </cell>
          <cell r="D30">
            <v>-15.995995834520638</v>
          </cell>
          <cell r="E30">
            <v>-11.411129448440997</v>
          </cell>
          <cell r="F30">
            <v>-2.1589651459904768</v>
          </cell>
          <cell r="G30">
            <v>-2.9299908205072631</v>
          </cell>
          <cell r="H30">
            <v>13.459388196799257</v>
          </cell>
          <cell r="I30">
            <v>-12.955298616381267</v>
          </cell>
        </row>
        <row r="31">
          <cell r="B31" t="str">
            <v>2046-2050</v>
          </cell>
          <cell r="D31">
            <v>-11.981254655073492</v>
          </cell>
          <cell r="E31">
            <v>-12.16645281610999</v>
          </cell>
          <cell r="F31">
            <v>-2.8055163913895527</v>
          </cell>
          <cell r="G31">
            <v>-2.6440689253668457</v>
          </cell>
          <cell r="H31">
            <v>9.8503507206898551</v>
          </cell>
          <cell r="I31">
            <v>-4.2155672428969959</v>
          </cell>
        </row>
        <row r="32">
          <cell r="B32" t="str">
            <v>2051-2055</v>
          </cell>
          <cell r="D32">
            <v>-3.2744916504868993</v>
          </cell>
          <cell r="E32">
            <v>-8.9346738655061788</v>
          </cell>
          <cell r="F32">
            <v>-2.1165473266820967</v>
          </cell>
          <cell r="G32">
            <v>-1.4677548789341439</v>
          </cell>
          <cell r="H32">
            <v>2.8608865372937213</v>
          </cell>
          <cell r="I32">
            <v>6.3835978833418405</v>
          </cell>
        </row>
        <row r="33">
          <cell r="B33" t="str">
            <v>2056-2060</v>
          </cell>
          <cell r="D33">
            <v>-2.6887549286397916</v>
          </cell>
          <cell r="E33">
            <v>-10.51077590032399</v>
          </cell>
          <cell r="F33">
            <v>-1.986157798312393</v>
          </cell>
          <cell r="G33">
            <v>-1.6472368126956232</v>
          </cell>
          <cell r="H33">
            <v>2.3570482353088238</v>
          </cell>
          <cell r="I33">
            <v>9.0983673473834497</v>
          </cell>
        </row>
        <row r="34">
          <cell r="B34" t="str">
            <v>2061-2065</v>
          </cell>
          <cell r="D34">
            <v>-16.095244405652942</v>
          </cell>
          <cell r="E34">
            <v>-15.73357747866263</v>
          </cell>
          <cell r="F34">
            <v>-2.3222179290886129</v>
          </cell>
          <cell r="G34">
            <v>-3.4966679790768258</v>
          </cell>
          <cell r="H34">
            <v>12.456268648061178</v>
          </cell>
          <cell r="I34">
            <v>-6.9990496668859832</v>
          </cell>
        </row>
        <row r="35">
          <cell r="B35" t="str">
            <v>2066-2070</v>
          </cell>
          <cell r="D35">
            <v>-18.040873885634468</v>
          </cell>
          <cell r="E35">
            <v>-16.85334536853324</v>
          </cell>
          <cell r="F35">
            <v>-2.0902738328206878</v>
          </cell>
          <cell r="G35">
            <v>-3.8233852679847873</v>
          </cell>
          <cell r="H35">
            <v>13.780454469266976</v>
          </cell>
          <cell r="I35">
            <v>-9.0543238855627788</v>
          </cell>
        </row>
        <row r="36">
          <cell r="B36" t="str">
            <v>2071-2075</v>
          </cell>
          <cell r="D36">
            <v>-20.596256057656181</v>
          </cell>
          <cell r="E36">
            <v>-17.227978642622137</v>
          </cell>
          <cell r="F36">
            <v>-1.8722164005172202</v>
          </cell>
          <cell r="G36">
            <v>-4.0945710605301517</v>
          </cell>
          <cell r="H36">
            <v>15.578016686127846</v>
          </cell>
          <cell r="I36">
            <v>-12.979506640114499</v>
          </cell>
        </row>
        <row r="37">
          <cell r="B37" t="str">
            <v>2076-2080</v>
          </cell>
          <cell r="D37">
            <v>-13.076559283568001</v>
          </cell>
          <cell r="E37">
            <v>-16.395633545163303</v>
          </cell>
          <cell r="F37">
            <v>-2.3691971309108779</v>
          </cell>
          <cell r="G37">
            <v>-3.3285811604855118</v>
          </cell>
          <cell r="H37">
            <v>10.005941582048674</v>
          </cell>
          <cell r="I37">
            <v>-0.9890890290570189</v>
          </cell>
        </row>
        <row r="38">
          <cell r="B38" t="str">
            <v>2081-2085</v>
          </cell>
          <cell r="D38">
            <v>-19.477917835167048</v>
          </cell>
          <cell r="E38">
            <v>-20.062622076980261</v>
          </cell>
          <cell r="F38">
            <v>-4.3356389372078672</v>
          </cell>
          <cell r="G38">
            <v>-4.2832747294459832</v>
          </cell>
          <cell r="H38">
            <v>14.618624189465699</v>
          </cell>
          <cell r="I38">
            <v>-5.4150062809985915</v>
          </cell>
        </row>
        <row r="39">
          <cell r="B39" t="str">
            <v>2086-2090</v>
          </cell>
          <cell r="D39">
            <v>-22.883638075527823</v>
          </cell>
          <cell r="E39">
            <v>-22.881470701361778</v>
          </cell>
          <cell r="F39">
            <v>-5.8944710341574753</v>
          </cell>
          <cell r="G39">
            <v>-4.8893794641050929</v>
          </cell>
          <cell r="H39">
            <v>17.043389600751286</v>
          </cell>
          <cell r="I39">
            <v>-6.2617064766547159</v>
          </cell>
        </row>
        <row r="40">
          <cell r="B40" t="str">
            <v>2091-2095</v>
          </cell>
          <cell r="D40">
            <v>-18.022719405799826</v>
          </cell>
          <cell r="E40">
            <v>-21.492658348960475</v>
          </cell>
          <cell r="F40">
            <v>-5.9092432604755611</v>
          </cell>
          <cell r="G40">
            <v>-4.2961693327761887</v>
          </cell>
          <cell r="H40">
            <v>13.628104796094185</v>
          </cell>
          <cell r="I40">
            <v>4.7246740318160237E-2</v>
          </cell>
        </row>
        <row r="41">
          <cell r="B41" t="str">
            <v>2096-2100</v>
          </cell>
          <cell r="D41">
            <v>-18.653766342460752</v>
          </cell>
          <cell r="E41">
            <v>-22.211744210627099</v>
          </cell>
          <cell r="F41">
            <v>-5.6886492268063558</v>
          </cell>
          <cell r="G41">
            <v>-4.4619603335973483</v>
          </cell>
          <cell r="H41">
            <v>14.100817258008567</v>
          </cell>
          <cell r="I41">
            <v>-0.3922298294385389</v>
          </cell>
        </row>
      </sheetData>
      <sheetData sheetId="5">
        <row r="22">
          <cell r="D22" t="str">
            <v>GDP</v>
          </cell>
          <cell r="E22" t="str">
            <v>Consumption</v>
          </cell>
          <cell r="F22" t="str">
            <v>Investment</v>
          </cell>
          <cell r="G22" t="str">
            <v>G</v>
          </cell>
          <cell r="H22" t="str">
            <v>Net Export</v>
          </cell>
          <cell r="I22" t="str">
            <v>Housing</v>
          </cell>
        </row>
        <row r="24">
          <cell r="B24">
            <v>2015</v>
          </cell>
          <cell r="D24">
            <v>-3.4616380198966734</v>
          </cell>
          <cell r="E24">
            <v>-5.3267339531883549</v>
          </cell>
          <cell r="F24">
            <v>-0.11172789869527126</v>
          </cell>
          <cell r="G24">
            <v>-1.1282361987384204</v>
          </cell>
          <cell r="H24">
            <v>4.3628481927404499</v>
          </cell>
          <cell r="I24">
            <v>-1.2577881620149833</v>
          </cell>
        </row>
        <row r="25">
          <cell r="B25" t="str">
            <v>2016-2020</v>
          </cell>
          <cell r="D25">
            <v>-4.0947478912876978</v>
          </cell>
          <cell r="E25">
            <v>-4.4682313637106006</v>
          </cell>
          <cell r="F25">
            <v>-0.50880632998168251</v>
          </cell>
          <cell r="G25">
            <v>-0.99006438452863521</v>
          </cell>
          <cell r="H25">
            <v>3.8007164226636023</v>
          </cell>
          <cell r="I25">
            <v>-1.9283622357303294</v>
          </cell>
        </row>
        <row r="26">
          <cell r="B26" t="str">
            <v>2021-2025</v>
          </cell>
          <cell r="D26">
            <v>-9.045147353370508</v>
          </cell>
          <cell r="E26">
            <v>-7.0471317620148906</v>
          </cell>
          <cell r="F26">
            <v>-0.86293209506308455</v>
          </cell>
          <cell r="G26">
            <v>-1.7149647052634867</v>
          </cell>
          <cell r="H26">
            <v>6.69064826618051</v>
          </cell>
          <cell r="I26">
            <v>-6.1107670572101886</v>
          </cell>
        </row>
        <row r="27">
          <cell r="B27" t="str">
            <v>2026-2030</v>
          </cell>
          <cell r="D27">
            <v>-6.4768800510241036</v>
          </cell>
          <cell r="E27">
            <v>-5.2281656072689637</v>
          </cell>
          <cell r="F27">
            <v>-1.010643985865286</v>
          </cell>
          <cell r="G27">
            <v>-1.1997919143957765</v>
          </cell>
          <cell r="H27">
            <v>4.0448973153298589</v>
          </cell>
          <cell r="I27">
            <v>-3.0831758588396494</v>
          </cell>
        </row>
        <row r="28">
          <cell r="B28" t="str">
            <v>2031-2035</v>
          </cell>
          <cell r="D28">
            <v>-15.327741091449976</v>
          </cell>
          <cell r="E28">
            <v>-8.9808731633554562</v>
          </cell>
          <cell r="F28">
            <v>-2.2203531169319919</v>
          </cell>
          <cell r="G28">
            <v>-2.3058596644609186</v>
          </cell>
          <cell r="H28">
            <v>8.3730454889896464</v>
          </cell>
          <cell r="I28">
            <v>-10.193700635796581</v>
          </cell>
        </row>
        <row r="29">
          <cell r="B29" t="str">
            <v>2036-2040</v>
          </cell>
          <cell r="D29">
            <v>-13.828168251395379</v>
          </cell>
          <cell r="E29">
            <v>-8.6972773985704599</v>
          </cell>
          <cell r="F29">
            <v>-2.5358184888375153</v>
          </cell>
          <cell r="G29">
            <v>-2.1060791147719797</v>
          </cell>
          <cell r="H29">
            <v>6.8434794515753934</v>
          </cell>
          <cell r="I29">
            <v>-7.3324727011577648</v>
          </cell>
        </row>
        <row r="30">
          <cell r="B30" t="str">
            <v>2041-2045</v>
          </cell>
          <cell r="D30">
            <v>-18.982089699791061</v>
          </cell>
          <cell r="E30">
            <v>-10.884555700988678</v>
          </cell>
          <cell r="F30">
            <v>-3.3890495608566162</v>
          </cell>
          <cell r="G30">
            <v>-2.7108791020556411</v>
          </cell>
          <cell r="H30">
            <v>8.6817539003992916</v>
          </cell>
          <cell r="I30">
            <v>-10.679359237158103</v>
          </cell>
        </row>
        <row r="31">
          <cell r="B31" t="str">
            <v>2046-2050</v>
          </cell>
          <cell r="D31">
            <v>-15.149928511513966</v>
          </cell>
          <cell r="E31">
            <v>-11.669094845348784</v>
          </cell>
          <cell r="F31">
            <v>-4.0024766821328734</v>
          </cell>
          <cell r="G31">
            <v>-2.5090631148820468</v>
          </cell>
          <cell r="H31">
            <v>6.5355890454893775</v>
          </cell>
          <cell r="I31">
            <v>-3.50488291624578</v>
          </cell>
        </row>
        <row r="32">
          <cell r="B32" t="str">
            <v>2051-2055</v>
          </cell>
          <cell r="D32">
            <v>-6.0009844955324905</v>
          </cell>
          <cell r="E32">
            <v>-8.8913413165669493</v>
          </cell>
          <cell r="F32">
            <v>-3.4549840005510002</v>
          </cell>
          <cell r="G32">
            <v>-1.5102433860984654</v>
          </cell>
          <cell r="H32">
            <v>2.4950866608711095</v>
          </cell>
          <cell r="I32">
            <v>5.3604975442984388</v>
          </cell>
        </row>
        <row r="33">
          <cell r="B33" t="str">
            <v>2056-2060</v>
          </cell>
          <cell r="D33">
            <v>-5.7060329357903061</v>
          </cell>
          <cell r="E33">
            <v>-10.454643336963777</v>
          </cell>
          <cell r="F33">
            <v>-3.4463965053207088</v>
          </cell>
          <cell r="G33">
            <v>-1.7100774227663023</v>
          </cell>
          <cell r="H33">
            <v>2.2880594332283004</v>
          </cell>
          <cell r="I33">
            <v>7.6170248925289981</v>
          </cell>
        </row>
        <row r="34">
          <cell r="B34" t="str">
            <v>2061-2065</v>
          </cell>
          <cell r="D34">
            <v>-20.339593126576617</v>
          </cell>
          <cell r="E34">
            <v>-14.961926100016951</v>
          </cell>
          <cell r="F34">
            <v>-3.8490088975784977</v>
          </cell>
          <cell r="G34">
            <v>-3.2968349001211936</v>
          </cell>
          <cell r="H34">
            <v>7.8571703690055132</v>
          </cell>
          <cell r="I34">
            <v>-6.0889936023560374</v>
          </cell>
        </row>
        <row r="35">
          <cell r="B35" t="str">
            <v>2066-2070</v>
          </cell>
          <cell r="D35">
            <v>-22.618193693282606</v>
          </cell>
          <cell r="E35">
            <v>-16.076445073921985</v>
          </cell>
          <cell r="F35">
            <v>-3.8384411532949074</v>
          </cell>
          <cell r="G35">
            <v>-3.5979120096585731</v>
          </cell>
          <cell r="H35">
            <v>8.5470644356604772</v>
          </cell>
          <cell r="I35">
            <v>-7.6524598974834879</v>
          </cell>
        </row>
        <row r="36">
          <cell r="B36" t="str">
            <v>2071-2075</v>
          </cell>
          <cell r="D36">
            <v>-25.418197977378256</v>
          </cell>
          <cell r="E36">
            <v>-16.594575119380963</v>
          </cell>
          <cell r="F36">
            <v>-3.9261233367334185</v>
          </cell>
          <cell r="G36">
            <v>-3.8437407619249409</v>
          </cell>
          <cell r="H36">
            <v>9.4427559953924067</v>
          </cell>
          <cell r="I36">
            <v>-10.49651476097497</v>
          </cell>
        </row>
        <row r="37">
          <cell r="B37" t="str">
            <v>2076-2080</v>
          </cell>
          <cell r="D37">
            <v>-18.060461600667011</v>
          </cell>
          <cell r="E37">
            <v>-16.024453986764456</v>
          </cell>
          <cell r="F37">
            <v>-4.6246944472109464</v>
          </cell>
          <cell r="G37">
            <v>-3.2453169928130534</v>
          </cell>
          <cell r="H37">
            <v>6.6425277283658035</v>
          </cell>
          <cell r="I37">
            <v>-0.80852390920329165</v>
          </cell>
        </row>
        <row r="38">
          <cell r="B38" t="str">
            <v>2081-2085</v>
          </cell>
          <cell r="D38">
            <v>-25.254545356597557</v>
          </cell>
          <cell r="E38">
            <v>-19.382991895050701</v>
          </cell>
          <cell r="F38">
            <v>-6.3997473481254934</v>
          </cell>
          <cell r="G38">
            <v>-4.1034352542037027</v>
          </cell>
          <cell r="H38">
            <v>9.1683666370923991</v>
          </cell>
          <cell r="I38">
            <v>-4.5367375038711932</v>
          </cell>
        </row>
        <row r="39">
          <cell r="B39" t="str">
            <v>2086-2090</v>
          </cell>
          <cell r="D39">
            <v>-29.181333251934827</v>
          </cell>
          <cell r="E39">
            <v>-21.985145843679156</v>
          </cell>
          <cell r="F39">
            <v>-7.6847575805653072</v>
          </cell>
          <cell r="G39">
            <v>-4.6642766330523626</v>
          </cell>
          <cell r="H39">
            <v>10.497796083634341</v>
          </cell>
          <cell r="I39">
            <v>-5.3449492863305696</v>
          </cell>
        </row>
        <row r="40">
          <cell r="B40" t="str">
            <v>2091-2095</v>
          </cell>
          <cell r="D40">
            <v>-24.073150492979789</v>
          </cell>
          <cell r="E40">
            <v>-20.902544188109491</v>
          </cell>
          <cell r="F40">
            <v>-7.6438390063652024</v>
          </cell>
          <cell r="G40">
            <v>-4.1801513867559636</v>
          </cell>
          <cell r="H40">
            <v>8.6462350624697191</v>
          </cell>
          <cell r="I40">
            <v>7.1490173187163117E-3</v>
          </cell>
        </row>
        <row r="41">
          <cell r="B41" t="str">
            <v>2096-2100</v>
          </cell>
          <cell r="D41">
            <v>-24.815278572039688</v>
          </cell>
          <cell r="E41">
            <v>-21.587332760879672</v>
          </cell>
          <cell r="F41">
            <v>-7.3888157676917574</v>
          </cell>
          <cell r="G41">
            <v>-4.3364461728191932</v>
          </cell>
          <cell r="H41">
            <v>8.8769085334287681</v>
          </cell>
          <cell r="I41">
            <v>-0.37959241286516493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I59"/>
  <sheetViews>
    <sheetView zoomScale="215" zoomScaleNormal="145" workbookViewId="0">
      <selection activeCell="S1" sqref="S1"/>
    </sheetView>
  </sheetViews>
  <sheetFormatPr baseColWidth="10" defaultColWidth="8.83203125" defaultRowHeight="15" x14ac:dyDescent="0.2"/>
  <cols>
    <col min="4" max="4" width="7" customWidth="1"/>
  </cols>
  <sheetData>
    <row r="1" spans="1:35" x14ac:dyDescent="0.2">
      <c r="C1" t="s">
        <v>3</v>
      </c>
      <c r="D1" t="s">
        <v>3</v>
      </c>
      <c r="E1" t="s">
        <v>5</v>
      </c>
      <c r="F1" t="s">
        <v>5</v>
      </c>
      <c r="G1" t="s">
        <v>6</v>
      </c>
      <c r="H1" t="s">
        <v>6</v>
      </c>
      <c r="I1" t="s">
        <v>8</v>
      </c>
      <c r="J1" t="s">
        <v>8</v>
      </c>
      <c r="K1" t="s">
        <v>7</v>
      </c>
      <c r="L1" t="s">
        <v>7</v>
      </c>
      <c r="M1" t="s">
        <v>12</v>
      </c>
      <c r="O1" t="s">
        <v>9</v>
      </c>
      <c r="P1" t="s">
        <v>9</v>
      </c>
      <c r="Q1" t="s">
        <v>10</v>
      </c>
      <c r="R1" t="s">
        <v>10</v>
      </c>
      <c r="S1" t="s">
        <v>11</v>
      </c>
      <c r="T1" t="s">
        <v>11</v>
      </c>
      <c r="U1" t="s">
        <v>26</v>
      </c>
      <c r="V1" t="s">
        <v>26</v>
      </c>
      <c r="W1" t="s">
        <v>27</v>
      </c>
      <c r="X1" t="s">
        <v>27</v>
      </c>
      <c r="Y1" t="s">
        <v>28</v>
      </c>
      <c r="Z1" t="s">
        <v>28</v>
      </c>
    </row>
    <row r="2" spans="1:35" ht="16" x14ac:dyDescent="0.2">
      <c r="A2" s="7"/>
      <c r="B2" s="2" t="s">
        <v>0</v>
      </c>
      <c r="C2" s="1" t="s">
        <v>1</v>
      </c>
      <c r="D2" s="1" t="s">
        <v>2</v>
      </c>
      <c r="E2" s="1" t="s">
        <v>1</v>
      </c>
      <c r="F2" s="1" t="s">
        <v>2</v>
      </c>
      <c r="G2" s="1" t="s">
        <v>1</v>
      </c>
      <c r="H2" s="1" t="s">
        <v>2</v>
      </c>
      <c r="I2" s="1" t="s">
        <v>1</v>
      </c>
      <c r="J2" s="1" t="s">
        <v>2</v>
      </c>
      <c r="K2" s="1" t="s">
        <v>1</v>
      </c>
      <c r="L2" s="1" t="s">
        <v>2</v>
      </c>
      <c r="M2" s="1" t="s">
        <v>1</v>
      </c>
      <c r="N2" s="1" t="s">
        <v>2</v>
      </c>
      <c r="O2" s="1" t="s">
        <v>1</v>
      </c>
      <c r="P2" s="1" t="s">
        <v>2</v>
      </c>
      <c r="Q2" s="1" t="s">
        <v>1</v>
      </c>
      <c r="R2" s="1" t="s">
        <v>2</v>
      </c>
      <c r="S2" s="1" t="s">
        <v>1</v>
      </c>
      <c r="T2" s="1" t="s">
        <v>2</v>
      </c>
      <c r="U2" s="1" t="s">
        <v>1</v>
      </c>
      <c r="V2" s="1" t="s">
        <v>2</v>
      </c>
      <c r="W2" s="1" t="s">
        <v>1</v>
      </c>
      <c r="X2" s="1" t="s">
        <v>2</v>
      </c>
      <c r="Y2" s="1" t="s">
        <v>1</v>
      </c>
      <c r="Z2" s="1" t="s">
        <v>2</v>
      </c>
      <c r="AA2" s="1"/>
      <c r="AB2" s="1"/>
      <c r="AC2" s="1"/>
      <c r="AD2" s="1"/>
      <c r="AE2" s="1"/>
      <c r="AF2" s="1"/>
      <c r="AG2" s="1"/>
      <c r="AH2" s="1"/>
      <c r="AI2" s="1"/>
    </row>
    <row r="3" spans="1:35" ht="16" x14ac:dyDescent="0.2">
      <c r="A3" s="6"/>
      <c r="B3" s="2">
        <v>2014</v>
      </c>
      <c r="C3" s="2">
        <f ca="1">VLOOKUP($B3,INDIRECT("'["&amp;$A$4&amp;".xlsx]"&amp;C$2&amp;"'!"&amp;"$A$1:$ECW$1002"),MATCH(C$1,INDIRECT("'["&amp;$A$4&amp;".xlsx]"&amp;C$2&amp;"'!"&amp;"$A$1:$ECW$1"),0))</f>
        <v>1.3331107343081998</v>
      </c>
      <c r="D3" s="2">
        <f t="shared" ref="D3:L18" ca="1" si="0">VLOOKUP($B3,INDIRECT("'["&amp;$A$4&amp;".xlsx]"&amp;D$2&amp;"'!"&amp;"$A$1:$ECW$1002"),MATCH(D$1,INDIRECT("'["&amp;$A$4&amp;".xlsx]"&amp;D$2&amp;"'!"&amp;"$A$1:$ECW$1"),0))</f>
        <v>1.3331107343081998</v>
      </c>
      <c r="E3" s="2">
        <f t="shared" ca="1" si="0"/>
        <v>0.81406143986195201</v>
      </c>
      <c r="F3" s="2">
        <f t="shared" ca="1" si="0"/>
        <v>0.81406143986195201</v>
      </c>
      <c r="G3" s="2">
        <f t="shared" ca="1" si="0"/>
        <v>0.325830147656471</v>
      </c>
      <c r="H3" s="2">
        <f t="shared" ca="1" si="0"/>
        <v>0.325830147656471</v>
      </c>
      <c r="I3" s="2">
        <f t="shared" ca="1" si="0"/>
        <v>0.16344710260777509</v>
      </c>
      <c r="J3" s="2">
        <f t="shared" ca="1" si="0"/>
        <v>0.16344710260777509</v>
      </c>
      <c r="K3" s="2">
        <f t="shared" ca="1" si="0"/>
        <v>1.7075751473141401E-2</v>
      </c>
      <c r="L3" s="2">
        <f t="shared" ca="1" si="0"/>
        <v>1.7075751473141401E-2</v>
      </c>
      <c r="M3" s="2">
        <f ca="1">Q3*S3/O3</f>
        <v>1.2696292707693296E-2</v>
      </c>
      <c r="N3" s="2">
        <f ca="1">R3*T3/P3</f>
        <v>1.2696292707693296E-2</v>
      </c>
      <c r="O3" s="2">
        <f t="shared" ref="O3:Z18" ca="1" si="1">VLOOKUP($B3,INDIRECT("'["&amp;$A$4&amp;".xlsx]"&amp;O$2&amp;"'!"&amp;"$A$1:$ECW$1002"),MATCH(O$1,INDIRECT("'["&amp;$A$4&amp;".xlsx]"&amp;O$2&amp;"'!"&amp;"$A$1:$ECW$1"),0))</f>
        <v>0.75012523285938504</v>
      </c>
      <c r="P3" s="2">
        <f t="shared" ca="1" si="1"/>
        <v>0.75012523285938504</v>
      </c>
      <c r="Q3" s="2">
        <f t="shared" ca="1" si="1"/>
        <v>8.5078831918683467E-3</v>
      </c>
      <c r="R3" s="2">
        <f t="shared" ca="1" si="1"/>
        <v>8.5078831918683467E-3</v>
      </c>
      <c r="S3" s="2">
        <f t="shared" ca="1" si="1"/>
        <v>1.11941</v>
      </c>
      <c r="T3" s="2">
        <f t="shared" ca="1" si="1"/>
        <v>1.11941</v>
      </c>
      <c r="U3" s="2">
        <f t="shared" ca="1" si="1"/>
        <v>1.6744910165559113</v>
      </c>
      <c r="V3" s="2">
        <f t="shared" ca="1" si="1"/>
        <v>1.6744910165559113</v>
      </c>
      <c r="W3" s="2">
        <f t="shared" ca="1" si="1"/>
        <v>1.0700698666269111</v>
      </c>
      <c r="X3" s="2">
        <f t="shared" ca="1" si="1"/>
        <v>1.0700698666269111</v>
      </c>
      <c r="Y3" s="2">
        <f t="shared" ca="1" si="1"/>
        <v>1</v>
      </c>
      <c r="Z3" s="2">
        <f t="shared" ca="1" si="1"/>
        <v>1</v>
      </c>
      <c r="AA3" s="2">
        <f ca="1">W3*Y3</f>
        <v>1.0700698666269111</v>
      </c>
      <c r="AB3" s="2">
        <f ca="1">X3*Z3</f>
        <v>1.0700698666269111</v>
      </c>
      <c r="AC3" s="2"/>
      <c r="AD3" s="3"/>
      <c r="AE3" s="3"/>
      <c r="AF3" s="3"/>
      <c r="AG3" s="3"/>
      <c r="AH3" s="3"/>
      <c r="AI3" s="3"/>
    </row>
    <row r="4" spans="1:35" x14ac:dyDescent="0.2">
      <c r="A4" s="4" t="s">
        <v>4</v>
      </c>
      <c r="B4" s="4">
        <v>2015</v>
      </c>
      <c r="C4" s="2">
        <f t="shared" ref="C4:L19" ca="1" si="2">VLOOKUP($B4,INDIRECT("'["&amp;$A$4&amp;".xlsx]"&amp;C$2&amp;"'!"&amp;"$A$1:$ECW$1002"),MATCH(C$1,INDIRECT("'["&amp;$A$4&amp;".xlsx]"&amp;C$2&amp;"'!"&amp;"$A$1:$ECW$1"),0))</f>
        <v>1.4264321133527187</v>
      </c>
      <c r="D4" s="2">
        <f t="shared" ca="1" si="0"/>
        <v>1.3784793545229435</v>
      </c>
      <c r="E4" s="2">
        <f t="shared" ca="1" si="0"/>
        <v>0.87116598374374377</v>
      </c>
      <c r="F4" s="2">
        <f t="shared" ca="1" si="0"/>
        <v>0.79332747658219005</v>
      </c>
      <c r="G4" s="2">
        <f t="shared" ca="1" si="0"/>
        <v>0.34849557835326295</v>
      </c>
      <c r="H4" s="2">
        <f t="shared" ca="1" si="0"/>
        <v>0.3480850271835671</v>
      </c>
      <c r="I4" s="2">
        <f t="shared" ca="1" si="0"/>
        <v>0.17491254217557992</v>
      </c>
      <c r="J4" s="2">
        <f t="shared" ca="1" si="0"/>
        <v>0.15849542508508549</v>
      </c>
      <c r="K4" s="2">
        <f t="shared" ca="1" si="0"/>
        <v>1.8271100543510135E-2</v>
      </c>
      <c r="L4" s="2">
        <f t="shared" ca="1" si="0"/>
        <v>8.1972830299151742E-2</v>
      </c>
      <c r="M4" s="2">
        <f t="shared" ref="M4:M21" ca="1" si="3">Q4*S4/O4</f>
        <v>1.3586908536623258E-2</v>
      </c>
      <c r="N4" s="2">
        <f t="shared" ref="N4:N21" ca="1" si="4">R4*T4/P4</f>
        <v>-3.4014046270505879E-3</v>
      </c>
      <c r="O4" s="2">
        <f t="shared" ca="1" si="1"/>
        <v>0.75012523285938504</v>
      </c>
      <c r="P4" s="2">
        <f t="shared" ca="1" si="1"/>
        <v>0.75012523285938504</v>
      </c>
      <c r="Q4" s="2">
        <f t="shared" ca="1" si="1"/>
        <v>9.1046916946191797E-3</v>
      </c>
      <c r="R4" s="2">
        <f t="shared" ca="1" si="1"/>
        <v>9.104691694619348E-3</v>
      </c>
      <c r="S4" s="2">
        <f t="shared" ca="1" si="1"/>
        <v>1.1194100000000036</v>
      </c>
      <c r="T4" s="2">
        <f t="shared" ca="1" si="1"/>
        <v>-0.28023787333987094</v>
      </c>
      <c r="U4" s="2">
        <f t="shared" ca="1" si="1"/>
        <v>1.7615787063671653</v>
      </c>
      <c r="V4" s="2">
        <f t="shared" ca="1" si="1"/>
        <v>1.7613049957055462</v>
      </c>
      <c r="W4" s="2">
        <f t="shared" ca="1" si="1"/>
        <v>1.0604544888681373</v>
      </c>
      <c r="X4" s="2">
        <f t="shared" ca="1" si="1"/>
        <v>1.0144587599040595</v>
      </c>
      <c r="Y4" s="2">
        <f t="shared" ca="1" si="1"/>
        <v>1.0426665054502444</v>
      </c>
      <c r="Z4" s="2">
        <f t="shared" ca="1" si="1"/>
        <v>1.0426665054502444</v>
      </c>
      <c r="AA4" s="2">
        <f t="shared" ref="AA4:AB21" ca="1" si="5">W4*Y4</f>
        <v>1.1057003760971658</v>
      </c>
      <c r="AB4" s="2">
        <f t="shared" ca="1" si="5"/>
        <v>1.0577421701125542</v>
      </c>
      <c r="AC4" s="2"/>
      <c r="AD4" s="3"/>
      <c r="AE4" s="3"/>
      <c r="AF4" s="3"/>
      <c r="AG4" s="3"/>
      <c r="AH4" s="3"/>
      <c r="AI4" s="3"/>
    </row>
    <row r="5" spans="1:35" x14ac:dyDescent="0.2">
      <c r="A5" s="2"/>
      <c r="B5" s="4">
        <v>2020</v>
      </c>
      <c r="C5" s="2">
        <f t="shared" ca="1" si="2"/>
        <v>1.9170597847882229</v>
      </c>
      <c r="D5" s="2">
        <f t="shared" ca="1" si="0"/>
        <v>1.8440472785195139</v>
      </c>
      <c r="E5" s="2">
        <f t="shared" ca="1" si="0"/>
        <v>1.1252595231031703</v>
      </c>
      <c r="F5" s="2">
        <f t="shared" ca="1" si="0"/>
        <v>1.0343672537604862</v>
      </c>
      <c r="G5" s="2">
        <f t="shared" ca="1" si="0"/>
        <v>0.52376552882626326</v>
      </c>
      <c r="H5" s="2">
        <f t="shared" ca="1" si="0"/>
        <v>0.5208779006154296</v>
      </c>
      <c r="I5" s="2">
        <f t="shared" ca="1" si="0"/>
        <v>0.22592939516237134</v>
      </c>
      <c r="J5" s="2">
        <f t="shared" ca="1" si="0"/>
        <v>0.20577532830426987</v>
      </c>
      <c r="K5" s="2">
        <f t="shared" ca="1" si="0"/>
        <v>2.4555526861672897E-2</v>
      </c>
      <c r="L5" s="2">
        <f t="shared" ca="1" si="0"/>
        <v>0.10498924479587905</v>
      </c>
      <c r="M5" s="2">
        <f t="shared" ca="1" si="3"/>
        <v>1.7549810834744821E-2</v>
      </c>
      <c r="N5" s="2">
        <f t="shared" ca="1" si="4"/>
        <v>-2.1962448956548055E-2</v>
      </c>
      <c r="O5" s="2">
        <f t="shared" ca="1" si="1"/>
        <v>0.75012523285938504</v>
      </c>
      <c r="P5" s="2">
        <f t="shared" ca="1" si="1"/>
        <v>0.75012523285938504</v>
      </c>
      <c r="Q5" s="2">
        <f t="shared" ca="1" si="1"/>
        <v>1.1760262941237861E-2</v>
      </c>
      <c r="R5" s="2">
        <f t="shared" ca="1" si="1"/>
        <v>1.1760262941238079E-2</v>
      </c>
      <c r="S5" s="2">
        <f t="shared" ca="1" si="1"/>
        <v>1.1194100000000036</v>
      </c>
      <c r="T5" s="2">
        <f t="shared" ca="1" si="1"/>
        <v>-1.4008689448535903</v>
      </c>
      <c r="U5" s="2">
        <f t="shared" ca="1" si="1"/>
        <v>2.1776804127583129</v>
      </c>
      <c r="V5" s="2">
        <f t="shared" ca="1" si="1"/>
        <v>2.1775749236828466</v>
      </c>
      <c r="W5" s="2">
        <f t="shared" ca="1" si="1"/>
        <v>1.0192441982425062</v>
      </c>
      <c r="X5" s="2">
        <f t="shared" ca="1" si="1"/>
        <v>0.97097267531856368</v>
      </c>
      <c r="Y5" s="2">
        <f t="shared" ca="1" si="1"/>
        <v>1.2512145156385135</v>
      </c>
      <c r="Z5" s="2">
        <f t="shared" ca="1" si="1"/>
        <v>1.2512145156385135</v>
      </c>
      <c r="AA5" s="2">
        <f t="shared" ca="1" si="5"/>
        <v>1.2752931358213624</v>
      </c>
      <c r="AB5" s="2">
        <f t="shared" ca="1" si="5"/>
        <v>1.2148951056469484</v>
      </c>
      <c r="AC5" s="2"/>
      <c r="AD5" s="3"/>
      <c r="AE5" s="3"/>
      <c r="AF5" s="3"/>
      <c r="AG5" s="3"/>
      <c r="AH5" s="3"/>
      <c r="AI5" s="3"/>
    </row>
    <row r="6" spans="1:35" x14ac:dyDescent="0.2">
      <c r="A6" s="2"/>
      <c r="B6" s="4">
        <v>2025</v>
      </c>
      <c r="C6" s="2">
        <f t="shared" ca="1" si="2"/>
        <v>2.4221430589981683</v>
      </c>
      <c r="D6" s="2">
        <f t="shared" ca="1" si="0"/>
        <v>2.2207904747446432</v>
      </c>
      <c r="E6" s="2">
        <f t="shared" ca="1" si="0"/>
        <v>1.3532433089317946</v>
      </c>
      <c r="F6" s="2">
        <f t="shared" ca="1" si="0"/>
        <v>1.1694351745272384</v>
      </c>
      <c r="G6" s="2">
        <f t="shared" ca="1" si="0"/>
        <v>0.74506519970497376</v>
      </c>
      <c r="H6" s="2">
        <f t="shared" ca="1" si="0"/>
        <v>0.73751750802853377</v>
      </c>
      <c r="I6" s="2">
        <f t="shared" ca="1" si="0"/>
        <v>0.27170393675171284</v>
      </c>
      <c r="J6" s="2">
        <f t="shared" ca="1" si="0"/>
        <v>0.22707871141100938</v>
      </c>
      <c r="K6" s="2">
        <f t="shared" ca="1" si="0"/>
        <v>3.1025114302637404E-2</v>
      </c>
      <c r="L6" s="2">
        <f t="shared" ca="1" si="0"/>
        <v>0.22292555066662631</v>
      </c>
      <c r="M6" s="2">
        <f t="shared" ca="1" si="3"/>
        <v>2.1105499307078227E-2</v>
      </c>
      <c r="N6" s="2">
        <f t="shared" ca="1" si="4"/>
        <v>-0.13616646988876541</v>
      </c>
      <c r="O6" s="2">
        <f t="shared" ca="1" si="1"/>
        <v>0.75012523285938504</v>
      </c>
      <c r="P6" s="2">
        <f t="shared" ca="1" si="1"/>
        <v>0.75012523285938504</v>
      </c>
      <c r="Q6" s="2">
        <f t="shared" ca="1" si="1"/>
        <v>1.4142957077688777E-2</v>
      </c>
      <c r="R6" s="2">
        <f t="shared" ca="1" si="1"/>
        <v>1.4142957077689039E-2</v>
      </c>
      <c r="S6" s="2">
        <f t="shared" ca="1" si="1"/>
        <v>1.1194100000000036</v>
      </c>
      <c r="T6" s="2">
        <f t="shared" ca="1" si="1"/>
        <v>-7.2221038621465281</v>
      </c>
      <c r="U6" s="2">
        <f t="shared" ca="1" si="1"/>
        <v>2.5521409396258932</v>
      </c>
      <c r="V6" s="2">
        <f t="shared" ca="1" si="1"/>
        <v>2.5521451852171517</v>
      </c>
      <c r="W6" s="2">
        <f t="shared" ca="1" si="1"/>
        <v>0.98771121330701084</v>
      </c>
      <c r="X6" s="2">
        <f t="shared" ca="1" si="1"/>
        <v>0.88808968780955333</v>
      </c>
      <c r="Y6" s="2">
        <f t="shared" ca="1" si="1"/>
        <v>1.4449381888517103</v>
      </c>
      <c r="Z6" s="2">
        <f t="shared" ca="1" si="1"/>
        <v>1.4449381888517103</v>
      </c>
      <c r="AA6" s="2">
        <f t="shared" ca="1" si="5"/>
        <v>1.4271816516643576</v>
      </c>
      <c r="AB6" s="2">
        <f t="shared" ca="1" si="5"/>
        <v>1.2832347050414168</v>
      </c>
      <c r="AC6" s="2"/>
      <c r="AD6" s="3"/>
      <c r="AE6" s="3"/>
      <c r="AF6" s="3"/>
      <c r="AG6" s="3"/>
      <c r="AH6" s="3"/>
      <c r="AI6" s="3"/>
    </row>
    <row r="7" spans="1:35" x14ac:dyDescent="0.2">
      <c r="A7" s="2"/>
      <c r="B7" s="4">
        <v>2030</v>
      </c>
      <c r="C7" s="2">
        <f t="shared" ca="1" si="2"/>
        <v>2.9110661746704638</v>
      </c>
      <c r="D7" s="2">
        <f t="shared" ca="1" si="0"/>
        <v>2.7463008588273299</v>
      </c>
      <c r="E7" s="2">
        <f t="shared" ca="1" si="0"/>
        <v>1.5821275394433636</v>
      </c>
      <c r="F7" s="2">
        <f t="shared" ca="1" si="0"/>
        <v>1.4203733609768379</v>
      </c>
      <c r="G7" s="2">
        <f t="shared" ca="1" si="0"/>
        <v>0.94931642740002264</v>
      </c>
      <c r="H7" s="2">
        <f t="shared" ca="1" si="0"/>
        <v>0.94212602269494283</v>
      </c>
      <c r="I7" s="2">
        <f t="shared" ca="1" si="0"/>
        <v>0.31765926945494233</v>
      </c>
      <c r="J7" s="2">
        <f t="shared" ca="1" si="0"/>
        <v>0.2803257813236899</v>
      </c>
      <c r="K7" s="2">
        <f t="shared" ca="1" si="0"/>
        <v>3.7287707047761486E-2</v>
      </c>
      <c r="L7" s="2">
        <f t="shared" ca="1" si="0"/>
        <v>0.17845351126541276</v>
      </c>
      <c r="M7" s="2">
        <f t="shared" ca="1" si="3"/>
        <v>2.4675231325392257E-2</v>
      </c>
      <c r="N7" s="2">
        <f t="shared" ca="1" si="4"/>
        <v>-7.4977817433553737E-2</v>
      </c>
      <c r="O7" s="2">
        <f t="shared" ca="1" si="1"/>
        <v>0.75012523285938504</v>
      </c>
      <c r="P7" s="2">
        <f t="shared" ca="1" si="1"/>
        <v>0.75012523285938504</v>
      </c>
      <c r="Q7" s="2">
        <f t="shared" ca="1" si="1"/>
        <v>1.6535061902090385E-2</v>
      </c>
      <c r="R7" s="2">
        <f t="shared" ca="1" si="1"/>
        <v>1.6535061902090691E-2</v>
      </c>
      <c r="S7" s="2">
        <f t="shared" ca="1" si="1"/>
        <v>1.1194100000000036</v>
      </c>
      <c r="T7" s="2">
        <f t="shared" ca="1" si="1"/>
        <v>-3.4014237802473315</v>
      </c>
      <c r="U7" s="2">
        <f t="shared" ca="1" si="1"/>
        <v>2.8781281310322475</v>
      </c>
      <c r="V7" s="2">
        <f t="shared" ca="1" si="1"/>
        <v>2.8779551091287621</v>
      </c>
      <c r="W7" s="2">
        <f t="shared" ca="1" si="1"/>
        <v>0.96361008485441746</v>
      </c>
      <c r="X7" s="2">
        <f t="shared" ca="1" si="1"/>
        <v>0.89809657326703263</v>
      </c>
      <c r="Y7" s="2">
        <f t="shared" ca="1" si="1"/>
        <v>1.6177949724679046</v>
      </c>
      <c r="Z7" s="2">
        <f t="shared" ca="1" si="1"/>
        <v>1.6177949724679046</v>
      </c>
      <c r="AA7" s="2">
        <f t="shared" ca="1" si="5"/>
        <v>1.5589235506968475</v>
      </c>
      <c r="AB7" s="2">
        <f t="shared" ca="1" si="5"/>
        <v>1.4529361210220586</v>
      </c>
      <c r="AC7" s="2"/>
      <c r="AD7" s="3"/>
      <c r="AE7" s="3"/>
      <c r="AF7" s="3"/>
      <c r="AG7" s="3"/>
      <c r="AH7" s="3"/>
      <c r="AI7" s="3"/>
    </row>
    <row r="8" spans="1:35" x14ac:dyDescent="0.2">
      <c r="A8" s="2"/>
      <c r="B8" s="4">
        <v>2035</v>
      </c>
      <c r="C8" s="2">
        <f t="shared" ca="1" si="2"/>
        <v>3.3617658110737221</v>
      </c>
      <c r="D8" s="2">
        <f t="shared" ca="1" si="0"/>
        <v>2.8901205566427457</v>
      </c>
      <c r="E8" s="2">
        <f t="shared" ca="1" si="0"/>
        <v>1.8197214819560781</v>
      </c>
      <c r="F8" s="2">
        <f t="shared" ca="1" si="0"/>
        <v>1.4969751934600628</v>
      </c>
      <c r="G8" s="2">
        <f t="shared" ca="1" si="0"/>
        <v>1.1052394935034273</v>
      </c>
      <c r="H8" s="2">
        <f t="shared" ca="1" si="0"/>
        <v>1.0579596261112536</v>
      </c>
      <c r="I8" s="2">
        <f t="shared" ca="1" si="0"/>
        <v>0.36536333649372377</v>
      </c>
      <c r="J8" s="2">
        <f t="shared" ca="1" si="0"/>
        <v>0.28151337708069679</v>
      </c>
      <c r="K8" s="2">
        <f t="shared" ca="1" si="0"/>
        <v>4.306069707971763E-2</v>
      </c>
      <c r="L8" s="2">
        <f t="shared" ca="1" si="0"/>
        <v>0.4113055922170481</v>
      </c>
      <c r="M8" s="2">
        <f t="shared" ca="1" si="3"/>
        <v>2.8380802050161892E-2</v>
      </c>
      <c r="N8" s="2">
        <f t="shared" ca="1" si="4"/>
        <v>-0.35763323222631521</v>
      </c>
      <c r="O8" s="2">
        <f t="shared" ca="1" si="1"/>
        <v>0.75012523285938504</v>
      </c>
      <c r="P8" s="2">
        <f t="shared" ca="1" si="1"/>
        <v>0.75012523285938504</v>
      </c>
      <c r="Q8" s="2">
        <f t="shared" ca="1" si="1"/>
        <v>1.901819328629701E-2</v>
      </c>
      <c r="R8" s="2">
        <f t="shared" ca="1" si="1"/>
        <v>1.9018193286297363E-2</v>
      </c>
      <c r="S8" s="2">
        <f t="shared" ca="1" si="1"/>
        <v>1.1194100000000036</v>
      </c>
      <c r="T8" s="2">
        <f t="shared" ca="1" si="1"/>
        <v>-14.10595147307226</v>
      </c>
      <c r="U8" s="2">
        <f t="shared" ca="1" si="1"/>
        <v>3.1546305001277339</v>
      </c>
      <c r="V8" s="2">
        <f t="shared" ca="1" si="1"/>
        <v>3.1551845132664784</v>
      </c>
      <c r="W8" s="2">
        <f t="shared" ca="1" si="1"/>
        <v>0.94515658250346424</v>
      </c>
      <c r="X8" s="2">
        <f t="shared" ca="1" si="1"/>
        <v>0.78902129589256109</v>
      </c>
      <c r="Y8" s="2">
        <f t="shared" ca="1" si="1"/>
        <v>1.7672544044612186</v>
      </c>
      <c r="Z8" s="2">
        <f t="shared" ca="1" si="1"/>
        <v>1.7672544044612186</v>
      </c>
      <c r="AA8" s="2">
        <f t="shared" ca="1" si="5"/>
        <v>1.6703321333347603</v>
      </c>
      <c r="AB8" s="2">
        <f t="shared" ca="1" si="5"/>
        <v>1.3944013603798271</v>
      </c>
      <c r="AC8" s="2"/>
      <c r="AD8" s="3"/>
      <c r="AE8" s="3"/>
      <c r="AF8" s="3"/>
      <c r="AG8" s="3"/>
      <c r="AH8" s="3"/>
      <c r="AI8" s="3"/>
    </row>
    <row r="9" spans="1:35" x14ac:dyDescent="0.2">
      <c r="A9" s="2"/>
      <c r="B9" s="4">
        <v>2040</v>
      </c>
      <c r="C9" s="2">
        <f t="shared" ca="1" si="2"/>
        <v>3.7615168817493743</v>
      </c>
      <c r="D9" s="2">
        <f t="shared" ca="1" si="0"/>
        <v>3.2936246128621156</v>
      </c>
      <c r="E9" s="2">
        <f t="shared" ca="1" si="0"/>
        <v>2.0554835058014236</v>
      </c>
      <c r="F9" s="2">
        <f t="shared" ca="1" si="0"/>
        <v>1.7047436092614274</v>
      </c>
      <c r="G9" s="2">
        <f t="shared" ca="1" si="0"/>
        <v>1.2130948936221835</v>
      </c>
      <c r="H9" s="2">
        <f t="shared" ca="1" si="0"/>
        <v>1.1516408909602887</v>
      </c>
      <c r="I9" s="2">
        <f t="shared" ca="1" si="0"/>
        <v>0.41269959124742089</v>
      </c>
      <c r="J9" s="2">
        <f t="shared" ca="1" si="0"/>
        <v>0.32694547904064664</v>
      </c>
      <c r="K9" s="2">
        <f t="shared" ca="1" si="0"/>
        <v>4.8181089376217075E-2</v>
      </c>
      <c r="L9" s="2">
        <f t="shared" ca="1" si="0"/>
        <v>0.39035948983252905</v>
      </c>
      <c r="M9" s="2">
        <f t="shared" ca="1" si="3"/>
        <v>3.2057801742723512E-2</v>
      </c>
      <c r="N9" s="2">
        <f t="shared" ca="1" si="4"/>
        <v>-0.28006485623277727</v>
      </c>
      <c r="O9" s="2">
        <f t="shared" ca="1" si="1"/>
        <v>0.75012523285938504</v>
      </c>
      <c r="P9" s="2">
        <f t="shared" ca="1" si="1"/>
        <v>0.75012523285938504</v>
      </c>
      <c r="Q9" s="2">
        <f t="shared" ca="1" si="1"/>
        <v>2.1482179002528471E-2</v>
      </c>
      <c r="R9" s="2">
        <f t="shared" ca="1" si="1"/>
        <v>2.148217900252887E-2</v>
      </c>
      <c r="S9" s="2">
        <f t="shared" ca="1" si="1"/>
        <v>1.1194100000000036</v>
      </c>
      <c r="T9" s="2">
        <f t="shared" ca="1" si="1"/>
        <v>-9.7794416233386432</v>
      </c>
      <c r="U9" s="2">
        <f t="shared" ca="1" si="1"/>
        <v>3.3844325977995506</v>
      </c>
      <c r="V9" s="2">
        <f t="shared" ca="1" si="1"/>
        <v>3.3849087881436026</v>
      </c>
      <c r="W9" s="2">
        <f t="shared" ca="1" si="1"/>
        <v>0.93099724093159397</v>
      </c>
      <c r="X9" s="2">
        <f t="shared" ca="1" si="1"/>
        <v>0.79556278606814446</v>
      </c>
      <c r="Y9" s="2">
        <f t="shared" ca="1" si="1"/>
        <v>1.8933406265738384</v>
      </c>
      <c r="Z9" s="2">
        <f t="shared" ca="1" si="1"/>
        <v>1.8933406265738384</v>
      </c>
      <c r="AA9" s="2">
        <f t="shared" ca="1" si="5"/>
        <v>1.7626948994839389</v>
      </c>
      <c r="AB9" s="2">
        <f t="shared" ca="1" si="5"/>
        <v>1.5062713438530893</v>
      </c>
      <c r="AC9" s="2"/>
      <c r="AD9" s="3"/>
      <c r="AE9" s="3"/>
      <c r="AF9" s="3"/>
      <c r="AG9" s="3"/>
      <c r="AH9" s="3"/>
      <c r="AI9" s="3"/>
    </row>
    <row r="10" spans="1:35" x14ac:dyDescent="0.2">
      <c r="A10" s="2"/>
      <c r="B10" s="4">
        <v>2045</v>
      </c>
      <c r="C10" s="2">
        <f t="shared" ca="1" si="2"/>
        <v>4.1055105661847406</v>
      </c>
      <c r="D10" s="2">
        <f t="shared" ca="1" si="0"/>
        <v>3.3929213155871851</v>
      </c>
      <c r="E10" s="2">
        <f t="shared" ca="1" si="0"/>
        <v>2.2756935008847297</v>
      </c>
      <c r="F10" s="2">
        <f t="shared" ca="1" si="0"/>
        <v>1.7959471312140267</v>
      </c>
      <c r="G10" s="2">
        <f t="shared" ca="1" si="0"/>
        <v>1.2848242164757655</v>
      </c>
      <c r="H10" s="2">
        <f t="shared" ca="1" si="0"/>
        <v>1.1827873781222171</v>
      </c>
      <c r="I10" s="2">
        <f t="shared" ca="1" si="0"/>
        <v>0.45691331259472168</v>
      </c>
      <c r="J10" s="2">
        <f t="shared" ca="1" si="0"/>
        <v>0.33579373451367361</v>
      </c>
      <c r="K10" s="2">
        <f t="shared" ca="1" si="0"/>
        <v>5.2587287985892468E-2</v>
      </c>
      <c r="L10" s="2">
        <f t="shared" ca="1" si="0"/>
        <v>0.5463069063199042</v>
      </c>
      <c r="M10" s="2">
        <f t="shared" ca="1" si="3"/>
        <v>3.5492248355514129E-2</v>
      </c>
      <c r="N10" s="2">
        <f t="shared" ca="1" si="4"/>
        <v>-0.46791383458263497</v>
      </c>
      <c r="O10" s="2">
        <f t="shared" ca="1" si="1"/>
        <v>0.75012523285938504</v>
      </c>
      <c r="P10" s="2">
        <f t="shared" ca="1" si="1"/>
        <v>0.75012523285938504</v>
      </c>
      <c r="Q10" s="2">
        <f t="shared" ca="1" si="1"/>
        <v>2.378362803832651E-2</v>
      </c>
      <c r="R10" s="2">
        <f t="shared" ca="1" si="1"/>
        <v>2.378362803832695E-2</v>
      </c>
      <c r="S10" s="2">
        <f t="shared" ca="1" si="1"/>
        <v>1.1194100000000036</v>
      </c>
      <c r="T10" s="2">
        <f t="shared" ca="1" si="1"/>
        <v>-14.75779782457098</v>
      </c>
      <c r="U10" s="2">
        <f t="shared" ca="1" si="1"/>
        <v>3.5724072629413319</v>
      </c>
      <c r="V10" s="2">
        <f t="shared" ca="1" si="1"/>
        <v>3.5736149446950729</v>
      </c>
      <c r="W10" s="2">
        <f t="shared" ca="1" si="1"/>
        <v>0.9201125078508855</v>
      </c>
      <c r="X10" s="2">
        <f t="shared" ca="1" si="1"/>
        <v>0.7350396337960422</v>
      </c>
      <c r="Y10" s="2">
        <f t="shared" ca="1" si="1"/>
        <v>1.9976824145299692</v>
      </c>
      <c r="Z10" s="2">
        <f t="shared" ca="1" si="1"/>
        <v>1.9976824145299692</v>
      </c>
      <c r="AA10" s="2">
        <f t="shared" ca="1" si="5"/>
        <v>1.8380925763227822</v>
      </c>
      <c r="AB10" s="2">
        <f t="shared" ca="1" si="5"/>
        <v>1.4683757504169019</v>
      </c>
      <c r="AC10" s="2"/>
      <c r="AD10" s="3"/>
      <c r="AE10" s="3"/>
      <c r="AF10" s="3"/>
      <c r="AG10" s="3"/>
      <c r="AH10" s="3"/>
      <c r="AI10" s="3"/>
    </row>
    <row r="11" spans="1:35" x14ac:dyDescent="0.2">
      <c r="A11" s="2"/>
      <c r="B11" s="4">
        <v>2050</v>
      </c>
      <c r="C11" s="2">
        <f t="shared" ca="1" si="2"/>
        <v>4.3946007008023713</v>
      </c>
      <c r="D11" s="2">
        <f t="shared" ca="1" si="0"/>
        <v>3.8032259093938485</v>
      </c>
      <c r="E11" s="2">
        <f t="shared" ca="1" si="0"/>
        <v>2.4717177913159358</v>
      </c>
      <c r="F11" s="2">
        <f t="shared" ca="1" si="0"/>
        <v>1.9189644898452931</v>
      </c>
      <c r="G11" s="2">
        <f t="shared" ca="1" si="0"/>
        <v>1.3317721582835247</v>
      </c>
      <c r="H11" s="2">
        <f t="shared" ca="1" si="0"/>
        <v>1.1936889351818361</v>
      </c>
      <c r="I11" s="2">
        <f t="shared" ca="1" si="0"/>
        <v>0.49627103271614009</v>
      </c>
      <c r="J11" s="2">
        <f t="shared" ca="1" si="0"/>
        <v>0.37692926557791656</v>
      </c>
      <c r="K11" s="2">
        <f t="shared" ca="1" si="0"/>
        <v>5.6290229658539394E-2</v>
      </c>
      <c r="L11" s="2">
        <f t="shared" ca="1" si="0"/>
        <v>0.45091586661164124</v>
      </c>
      <c r="M11" s="2">
        <f t="shared" ca="1" si="3"/>
        <v>3.8549489059059174E-2</v>
      </c>
      <c r="N11" s="2">
        <f t="shared" ca="1" si="4"/>
        <v>-0.13727264782284143</v>
      </c>
      <c r="O11" s="2">
        <f t="shared" ca="1" si="1"/>
        <v>0.75012523285938504</v>
      </c>
      <c r="P11" s="2">
        <f t="shared" ca="1" si="1"/>
        <v>0.75012523285938504</v>
      </c>
      <c r="Q11" s="2">
        <f t="shared" ca="1" si="1"/>
        <v>2.5832308499153113E-2</v>
      </c>
      <c r="R11" s="2">
        <f t="shared" ca="1" si="1"/>
        <v>2.5832308499153595E-2</v>
      </c>
      <c r="S11" s="2">
        <f t="shared" ca="1" si="1"/>
        <v>1.1194100000000036</v>
      </c>
      <c r="T11" s="2">
        <f t="shared" ca="1" si="1"/>
        <v>-3.9861585315422809</v>
      </c>
      <c r="U11" s="2">
        <f t="shared" ca="1" si="1"/>
        <v>3.7242714448258001</v>
      </c>
      <c r="V11" s="2">
        <f t="shared" ca="1" si="1"/>
        <v>3.7248438484586863</v>
      </c>
      <c r="W11" s="2">
        <f t="shared" ca="1" si="1"/>
        <v>0.91173248642578597</v>
      </c>
      <c r="X11" s="2">
        <f t="shared" ca="1" si="1"/>
        <v>0.76974657497798715</v>
      </c>
      <c r="Y11" s="2">
        <f t="shared" ca="1" si="1"/>
        <v>2.0827439983617975</v>
      </c>
      <c r="Z11" s="2">
        <f t="shared" ca="1" si="1"/>
        <v>2.0827439983617975</v>
      </c>
      <c r="AA11" s="2">
        <f t="shared" ca="1" si="5"/>
        <v>1.8989053642147846</v>
      </c>
      <c r="AB11" s="2">
        <f t="shared" ca="1" si="5"/>
        <v>1.6031850592949521</v>
      </c>
      <c r="AC11" s="2"/>
      <c r="AD11" s="3"/>
      <c r="AE11" s="3"/>
      <c r="AF11" s="3"/>
      <c r="AG11" s="3"/>
      <c r="AH11" s="3"/>
      <c r="AI11" s="3"/>
    </row>
    <row r="12" spans="1:35" x14ac:dyDescent="0.2">
      <c r="A12" s="2"/>
      <c r="B12" s="4">
        <v>2055</v>
      </c>
      <c r="C12" s="2">
        <f t="shared" ca="1" si="2"/>
        <v>4.6331061593890626</v>
      </c>
      <c r="D12" s="2">
        <f t="shared" ca="1" si="0"/>
        <v>4.4172202944784331</v>
      </c>
      <c r="E12" s="2">
        <f t="shared" ca="1" si="0"/>
        <v>2.6404085078117987</v>
      </c>
      <c r="F12" s="2">
        <f t="shared" ca="1" si="0"/>
        <v>2.1936758113653108</v>
      </c>
      <c r="G12" s="2">
        <f t="shared" ca="1" si="0"/>
        <v>1.3620312653702857</v>
      </c>
      <c r="H12" s="2">
        <f t="shared" ca="1" si="0"/>
        <v>1.2453168451889705</v>
      </c>
      <c r="I12" s="2">
        <f t="shared" ca="1" si="0"/>
        <v>0.53014072300973036</v>
      </c>
      <c r="J12" s="2">
        <f t="shared" ca="1" si="0"/>
        <v>0.45479800701997197</v>
      </c>
      <c r="K12" s="2">
        <f t="shared" ca="1" si="0"/>
        <v>5.9345234641405953E-2</v>
      </c>
      <c r="L12" s="2">
        <f t="shared" ca="1" si="0"/>
        <v>0.20217273596598223</v>
      </c>
      <c r="M12" s="2">
        <f t="shared" ca="1" si="3"/>
        <v>4.1180428947411044E-2</v>
      </c>
      <c r="N12" s="2">
        <f t="shared" ca="1" si="4"/>
        <v>0.3212568949381962</v>
      </c>
      <c r="O12" s="2">
        <f t="shared" ca="1" si="1"/>
        <v>0.75012523285938504</v>
      </c>
      <c r="P12" s="2">
        <f t="shared" ca="1" si="1"/>
        <v>0.75012523285938504</v>
      </c>
      <c r="Q12" s="2">
        <f t="shared" ca="1" si="1"/>
        <v>2.7595321511712397E-2</v>
      </c>
      <c r="R12" s="2">
        <f t="shared" ca="1" si="1"/>
        <v>2.7595321511712907E-2</v>
      </c>
      <c r="S12" s="2">
        <f t="shared" ca="1" si="1"/>
        <v>1.1194100000000036</v>
      </c>
      <c r="T12" s="2">
        <f t="shared" ca="1" si="1"/>
        <v>8.7327448973881889</v>
      </c>
      <c r="U12" s="2">
        <f t="shared" ca="1" si="1"/>
        <v>3.8457821749876917</v>
      </c>
      <c r="V12" s="2">
        <f t="shared" ca="1" si="1"/>
        <v>3.8446043296628738</v>
      </c>
      <c r="W12" s="2">
        <f t="shared" ca="1" si="1"/>
        <v>0.9052732496490824</v>
      </c>
      <c r="X12" s="2">
        <f t="shared" ca="1" si="1"/>
        <v>0.85518749612608358</v>
      </c>
      <c r="Y12" s="2">
        <f t="shared" ca="1" si="1"/>
        <v>2.1512825159240725</v>
      </c>
      <c r="Z12" s="2">
        <f t="shared" ca="1" si="1"/>
        <v>2.1512825159240725</v>
      </c>
      <c r="AA12" s="2">
        <f t="shared" ca="1" si="5"/>
        <v>1.947498514103839</v>
      </c>
      <c r="AB12" s="2">
        <f t="shared" ca="1" si="5"/>
        <v>1.8397499082529292</v>
      </c>
      <c r="AC12" s="2"/>
      <c r="AD12" s="3"/>
      <c r="AE12" s="3"/>
      <c r="AF12" s="3"/>
      <c r="AG12" s="3"/>
      <c r="AH12" s="3"/>
      <c r="AI12" s="3"/>
    </row>
    <row r="13" spans="1:35" x14ac:dyDescent="0.2">
      <c r="A13" s="2"/>
      <c r="B13" s="4">
        <v>2060</v>
      </c>
      <c r="C13" s="2">
        <f t="shared" ca="1" si="2"/>
        <v>4.8270700366954546</v>
      </c>
      <c r="D13" s="2">
        <f t="shared" ca="1" si="0"/>
        <v>4.6219056071684674</v>
      </c>
      <c r="E13" s="2">
        <f t="shared" ca="1" si="0"/>
        <v>2.7821877951748628</v>
      </c>
      <c r="F13" s="2">
        <f t="shared" ca="1" si="0"/>
        <v>2.2349302980564358</v>
      </c>
      <c r="G13" s="2">
        <f t="shared" ca="1" si="0"/>
        <v>1.3810537399352141</v>
      </c>
      <c r="H13" s="2">
        <f t="shared" ca="1" si="0"/>
        <v>1.2636058764643183</v>
      </c>
      <c r="I13" s="2">
        <f t="shared" ca="1" si="0"/>
        <v>0.55860714162945724</v>
      </c>
      <c r="J13" s="2">
        <f t="shared" ca="1" si="0"/>
        <v>0.46990845033267381</v>
      </c>
      <c r="K13" s="2">
        <f t="shared" ca="1" si="0"/>
        <v>6.1829708645390898E-2</v>
      </c>
      <c r="L13" s="2">
        <f t="shared" ca="1" si="0"/>
        <v>0.19501316788731324</v>
      </c>
      <c r="M13" s="2">
        <f t="shared" ca="1" si="3"/>
        <v>4.3391651889692698E-2</v>
      </c>
      <c r="N13" s="2">
        <f t="shared" ca="1" si="4"/>
        <v>0.45844781442773291</v>
      </c>
      <c r="O13" s="2">
        <f t="shared" ref="O13:Z21" ca="1" si="6">VLOOKUP($B13,INDIRECT("'["&amp;$A$4&amp;".xlsx]"&amp;O$2&amp;"'!"&amp;"$A$1:$ECW$1002"),MATCH(O$1,INDIRECT("'["&amp;$A$4&amp;".xlsx]"&amp;O$2&amp;"'!"&amp;"$A$1:$ECW$1"),0))</f>
        <v>0.75012523285938504</v>
      </c>
      <c r="P13" s="2">
        <f t="shared" ca="1" si="6"/>
        <v>0.75012523285938504</v>
      </c>
      <c r="Q13" s="2">
        <f t="shared" ca="1" si="6"/>
        <v>2.9077078977237124E-2</v>
      </c>
      <c r="R13" s="2">
        <f t="shared" ca="1" si="6"/>
        <v>2.9077078977237662E-2</v>
      </c>
      <c r="S13" s="2">
        <f t="shared" ca="1" si="6"/>
        <v>1.1194100000000036</v>
      </c>
      <c r="T13" s="2">
        <f t="shared" ca="1" si="6"/>
        <v>11.826953932363303</v>
      </c>
      <c r="U13" s="2">
        <f t="shared" ca="1" si="1"/>
        <v>3.9422783457795969</v>
      </c>
      <c r="V13" s="2">
        <f t="shared" ca="1" si="1"/>
        <v>3.9408617367204055</v>
      </c>
      <c r="W13" s="2">
        <f t="shared" ca="1" si="1"/>
        <v>0.90029004469717067</v>
      </c>
      <c r="X13" s="2">
        <f t="shared" ca="1" si="1"/>
        <v>0.85467162431871191</v>
      </c>
      <c r="Y13" s="2">
        <f t="shared" ca="1" si="1"/>
        <v>2.2060080143916823</v>
      </c>
      <c r="Z13" s="2">
        <f t="shared" ca="1" si="1"/>
        <v>2.2060080143916823</v>
      </c>
      <c r="AA13" s="2">
        <f t="shared" ca="1" si="5"/>
        <v>1.9860470538790043</v>
      </c>
      <c r="AB13" s="2">
        <f t="shared" ca="1" si="5"/>
        <v>1.8854124529202354</v>
      </c>
      <c r="AC13" s="2"/>
      <c r="AD13" s="3"/>
      <c r="AE13" s="3"/>
      <c r="AF13" s="3"/>
      <c r="AG13" s="3"/>
      <c r="AH13" s="3"/>
      <c r="AI13" s="3"/>
    </row>
    <row r="14" spans="1:35" x14ac:dyDescent="0.2">
      <c r="A14" s="2"/>
      <c r="B14" s="4">
        <v>2065</v>
      </c>
      <c r="C14" s="2">
        <f t="shared" ca="1" si="2"/>
        <v>4.9830576413484629</v>
      </c>
      <c r="D14" s="2">
        <f t="shared" ca="1" si="0"/>
        <v>4.0722273276036756</v>
      </c>
      <c r="E14" s="2">
        <f t="shared" ca="1" si="0"/>
        <v>2.8993326307506475</v>
      </c>
      <c r="F14" s="2">
        <f t="shared" ca="1" si="0"/>
        <v>2.0791027506250357</v>
      </c>
      <c r="G14" s="2">
        <f t="shared" ca="1" si="0"/>
        <v>1.3925511351649345</v>
      </c>
      <c r="H14" s="2">
        <f t="shared" ca="1" si="0"/>
        <v>1.2532290668731836</v>
      </c>
      <c r="I14" s="2">
        <f t="shared" ca="1" si="0"/>
        <v>0.5821274596579995</v>
      </c>
      <c r="J14" s="2">
        <f t="shared" ca="1" si="0"/>
        <v>0.40137873007976577</v>
      </c>
      <c r="K14" s="2">
        <f t="shared" ca="1" si="0"/>
        <v>6.3827746393894449E-2</v>
      </c>
      <c r="L14" s="2">
        <f t="shared" ca="1" si="0"/>
        <v>0.62735318093051917</v>
      </c>
      <c r="M14" s="2">
        <f t="shared" ca="1" si="3"/>
        <v>4.5218670157401025E-2</v>
      </c>
      <c r="N14" s="2">
        <f t="shared" ca="1" si="4"/>
        <v>-0.2888364009048271</v>
      </c>
      <c r="O14" s="2">
        <f t="shared" ca="1" si="6"/>
        <v>0.75012523285938504</v>
      </c>
      <c r="P14" s="2">
        <f t="shared" ca="1" si="6"/>
        <v>0.75012523285938504</v>
      </c>
      <c r="Q14" s="2">
        <f t="shared" ca="1" si="6"/>
        <v>3.0301377941426341E-2</v>
      </c>
      <c r="R14" s="2">
        <f t="shared" ca="1" si="6"/>
        <v>3.0301377941426903E-2</v>
      </c>
      <c r="S14" s="2">
        <f t="shared" ca="1" si="6"/>
        <v>1.1194100000000036</v>
      </c>
      <c r="T14" s="2">
        <f t="shared" ca="1" si="6"/>
        <v>-7.150284482303559</v>
      </c>
      <c r="U14" s="2">
        <f t="shared" ca="1" si="1"/>
        <v>4.0184634296845818</v>
      </c>
      <c r="V14" s="2">
        <f t="shared" ca="1" si="1"/>
        <v>4.0198762977091507</v>
      </c>
      <c r="W14" s="2">
        <f t="shared" ca="1" si="1"/>
        <v>0.89644292128211567</v>
      </c>
      <c r="X14" s="2">
        <f t="shared" ca="1" si="1"/>
        <v>0.70884204366779802</v>
      </c>
      <c r="Y14" s="2">
        <f t="shared" ca="1" si="1"/>
        <v>2.2493969391312092</v>
      </c>
      <c r="Z14" s="2">
        <f t="shared" ca="1" si="1"/>
        <v>2.2493969391312092</v>
      </c>
      <c r="AA14" s="2">
        <f t="shared" ca="1" si="5"/>
        <v>2.0164559632378305</v>
      </c>
      <c r="AB14" s="2">
        <f t="shared" ca="1" si="5"/>
        <v>1.5944671233538559</v>
      </c>
      <c r="AC14" s="2"/>
      <c r="AD14" s="3"/>
      <c r="AE14" s="3"/>
      <c r="AF14" s="3"/>
      <c r="AG14" s="3"/>
      <c r="AH14" s="3"/>
      <c r="AI14" s="3"/>
    </row>
    <row r="15" spans="1:35" x14ac:dyDescent="0.2">
      <c r="A15" s="2"/>
      <c r="B15" s="4">
        <v>2070</v>
      </c>
      <c r="C15" s="2">
        <f t="shared" ca="1" si="2"/>
        <v>5.1074203661573385</v>
      </c>
      <c r="D15" s="2">
        <f t="shared" ca="1" si="0"/>
        <v>4.0619105202233081</v>
      </c>
      <c r="E15" s="2">
        <f t="shared" ca="1" si="0"/>
        <v>2.9948833172850549</v>
      </c>
      <c r="F15" s="2">
        <f t="shared" ca="1" si="0"/>
        <v>2.0901212968576064</v>
      </c>
      <c r="G15" s="2">
        <f t="shared" ca="1" si="0"/>
        <v>1.3990953377362829</v>
      </c>
      <c r="H15" s="2">
        <f t="shared" ca="1" si="0"/>
        <v>1.2642146945800439</v>
      </c>
      <c r="I15" s="2">
        <f t="shared" ca="1" si="0"/>
        <v>0.60131210850819083</v>
      </c>
      <c r="J15" s="2">
        <f t="shared" ca="1" si="0"/>
        <v>0.398351165375738</v>
      </c>
      <c r="K15" s="2">
        <f t="shared" ca="1" si="0"/>
        <v>6.5420702572865433E-2</v>
      </c>
      <c r="L15" s="2">
        <f t="shared" ca="1" si="0"/>
        <v>0.70268524332558624</v>
      </c>
      <c r="M15" s="2">
        <f t="shared" ca="1" si="3"/>
        <v>4.6708901023596532E-2</v>
      </c>
      <c r="N15" s="2">
        <f t="shared" ca="1" si="4"/>
        <v>-0.39346187991566511</v>
      </c>
      <c r="O15" s="2">
        <f t="shared" ca="1" si="6"/>
        <v>0.75012523285938504</v>
      </c>
      <c r="P15" s="2">
        <f t="shared" ca="1" si="6"/>
        <v>0.75012523285938504</v>
      </c>
      <c r="Q15" s="2">
        <f t="shared" ca="1" si="6"/>
        <v>3.1299993082901892E-2</v>
      </c>
      <c r="R15" s="2">
        <f t="shared" ca="1" si="6"/>
        <v>3.1299993082902468E-2</v>
      </c>
      <c r="S15" s="2">
        <f t="shared" ca="1" si="6"/>
        <v>1.1194100000000036</v>
      </c>
      <c r="T15" s="2">
        <f t="shared" ca="1" si="6"/>
        <v>-9.4295766619275128</v>
      </c>
      <c r="U15" s="2">
        <f t="shared" ca="1" si="1"/>
        <v>4.078340657109</v>
      </c>
      <c r="V15" s="2">
        <f t="shared" ca="1" si="1"/>
        <v>4.0801018366102415</v>
      </c>
      <c r="W15" s="2">
        <f t="shared" ca="1" si="1"/>
        <v>0.89347130388295803</v>
      </c>
      <c r="X15" s="2">
        <f t="shared" ca="1" si="1"/>
        <v>0.68453633397578295</v>
      </c>
      <c r="Y15" s="2">
        <f t="shared" ca="1" si="1"/>
        <v>2.2836097070238264</v>
      </c>
      <c r="Z15" s="2">
        <f t="shared" ca="1" si="1"/>
        <v>2.2836097070238264</v>
      </c>
      <c r="AA15" s="2">
        <f t="shared" ca="1" si="5"/>
        <v>2.0403397424943579</v>
      </c>
      <c r="AB15" s="2">
        <f t="shared" ca="1" si="5"/>
        <v>1.5632138170776018</v>
      </c>
      <c r="AC15" s="2"/>
      <c r="AD15" s="3"/>
      <c r="AE15" s="3"/>
      <c r="AF15" s="3"/>
      <c r="AG15" s="3"/>
      <c r="AH15" s="3"/>
      <c r="AI15" s="3"/>
    </row>
    <row r="16" spans="1:35" x14ac:dyDescent="0.2">
      <c r="A16" s="2"/>
      <c r="B16" s="4">
        <v>2075</v>
      </c>
      <c r="C16" s="2">
        <f t="shared" ca="1" si="2"/>
        <v>5.2059043787820176</v>
      </c>
      <c r="D16" s="2">
        <f t="shared" ca="1" si="0"/>
        <v>3.9955214826643335</v>
      </c>
      <c r="E16" s="2">
        <f t="shared" ca="1" si="0"/>
        <v>3.072032373848367</v>
      </c>
      <c r="F16" s="2">
        <f t="shared" ca="1" si="0"/>
        <v>2.1213360186949437</v>
      </c>
      <c r="G16" s="2">
        <f t="shared" ca="1" si="0"/>
        <v>1.4024756091905697</v>
      </c>
      <c r="H16" s="2">
        <f t="shared" ca="1" si="0"/>
        <v>1.2707012551253944</v>
      </c>
      <c r="I16" s="2">
        <f t="shared" ca="1" si="0"/>
        <v>0.61680208155781113</v>
      </c>
      <c r="J16" s="2">
        <f t="shared" ca="1" si="0"/>
        <v>0.39489970357811127</v>
      </c>
      <c r="K16" s="2">
        <f t="shared" ca="1" si="0"/>
        <v>6.6682179568335234E-2</v>
      </c>
      <c r="L16" s="2">
        <f t="shared" ca="1" si="0"/>
        <v>0.79593450848343439</v>
      </c>
      <c r="M16" s="2">
        <f t="shared" ca="1" si="3"/>
        <v>4.7912135762753612E-2</v>
      </c>
      <c r="N16" s="2">
        <f t="shared" ca="1" si="4"/>
        <v>-0.58735000321755115</v>
      </c>
      <c r="O16" s="2">
        <f t="shared" ca="1" si="6"/>
        <v>0.75012523285938504</v>
      </c>
      <c r="P16" s="2">
        <f t="shared" ca="1" si="6"/>
        <v>0.75012523285938504</v>
      </c>
      <c r="Q16" s="2">
        <f t="shared" ca="1" si="6"/>
        <v>3.2106289916854332E-2</v>
      </c>
      <c r="R16" s="2">
        <f t="shared" ca="1" si="6"/>
        <v>3.2106289916854928E-2</v>
      </c>
      <c r="S16" s="2">
        <f t="shared" ca="1" si="6"/>
        <v>1.1194100000000036</v>
      </c>
      <c r="T16" s="2">
        <f t="shared" ca="1" si="6"/>
        <v>-13.722733429321911</v>
      </c>
      <c r="U16" s="2">
        <f t="shared" ca="1" si="1"/>
        <v>4.1252356817298956</v>
      </c>
      <c r="V16" s="2">
        <f t="shared" ca="1" si="1"/>
        <v>4.1274169759450254</v>
      </c>
      <c r="W16" s="2">
        <f t="shared" ca="1" si="1"/>
        <v>0.89117502145570149</v>
      </c>
      <c r="X16" s="2">
        <f t="shared" ca="1" si="1"/>
        <v>0.65489635265928148</v>
      </c>
      <c r="Y16" s="2">
        <f t="shared" ca="1" si="1"/>
        <v>2.3104725196305091</v>
      </c>
      <c r="Z16" s="2">
        <f t="shared" ca="1" si="1"/>
        <v>2.3104725196305091</v>
      </c>
      <c r="AA16" s="2">
        <f t="shared" ca="1" si="5"/>
        <v>2.0590353972545277</v>
      </c>
      <c r="AB16" s="2">
        <f t="shared" ca="1" si="5"/>
        <v>1.5131200260255206</v>
      </c>
      <c r="AC16" s="2"/>
      <c r="AD16" s="3"/>
      <c r="AE16" s="3"/>
      <c r="AF16" s="3"/>
      <c r="AG16" s="3"/>
      <c r="AH16" s="3"/>
      <c r="AI16" s="3"/>
    </row>
    <row r="17" spans="1:35" x14ac:dyDescent="0.2">
      <c r="A17" s="2"/>
      <c r="B17" s="4">
        <v>2080</v>
      </c>
      <c r="C17" s="2">
        <f t="shared" ca="1" si="2"/>
        <v>5.2834885858342862</v>
      </c>
      <c r="D17" s="2">
        <f t="shared" ca="1" si="0"/>
        <v>4.4468612702338408</v>
      </c>
      <c r="E17" s="2">
        <f t="shared" ca="1" si="0"/>
        <v>3.133808889469615</v>
      </c>
      <c r="F17" s="2">
        <f t="shared" ca="1" si="0"/>
        <v>2.1997549236153398</v>
      </c>
      <c r="G17" s="2">
        <f t="shared" ca="1" si="0"/>
        <v>1.4039225702228146</v>
      </c>
      <c r="H17" s="2">
        <f t="shared" ca="1" si="0"/>
        <v>1.2382257101038512</v>
      </c>
      <c r="I17" s="2">
        <f t="shared" ca="1" si="0"/>
        <v>0.62920555873173201</v>
      </c>
      <c r="J17" s="2">
        <f t="shared" ca="1" si="0"/>
        <v>0.4398927302730879</v>
      </c>
      <c r="K17" s="2">
        <f t="shared" ca="1" si="0"/>
        <v>6.7675951956359129E-2</v>
      </c>
      <c r="L17" s="2">
        <f t="shared" ca="1" si="0"/>
        <v>0.57015299524116425</v>
      </c>
      <c r="M17" s="2">
        <f t="shared" ca="1" si="3"/>
        <v>4.8875616756180393E-2</v>
      </c>
      <c r="N17" s="2">
        <f t="shared" ca="1" si="4"/>
        <v>-1.1650889996006842E-3</v>
      </c>
      <c r="O17" s="2">
        <f t="shared" ca="1" si="6"/>
        <v>0.75012523285938504</v>
      </c>
      <c r="P17" s="2">
        <f t="shared" ca="1" si="6"/>
        <v>0.75012523285938504</v>
      </c>
      <c r="Q17" s="2">
        <f t="shared" ca="1" si="6"/>
        <v>3.2751925925599876E-2</v>
      </c>
      <c r="R17" s="2">
        <f t="shared" ca="1" si="6"/>
        <v>3.2751925925600486E-2</v>
      </c>
      <c r="S17" s="2">
        <f t="shared" ca="1" si="6"/>
        <v>1.1194100000000036</v>
      </c>
      <c r="T17" s="2">
        <f t="shared" ca="1" si="6"/>
        <v>-2.6684313438930924E-2</v>
      </c>
      <c r="U17" s="2">
        <f t="shared" ca="1" si="1"/>
        <v>4.1618632680682621</v>
      </c>
      <c r="V17" s="2">
        <f t="shared" ca="1" si="1"/>
        <v>4.1619691176271401</v>
      </c>
      <c r="W17" s="2">
        <f t="shared" ca="1" si="1"/>
        <v>0.88940004599122835</v>
      </c>
      <c r="X17" s="2">
        <f t="shared" ca="1" si="1"/>
        <v>0.72775840314399809</v>
      </c>
      <c r="Y17" s="2">
        <f t="shared" ca="1" si="1"/>
        <v>2.3314949799702509</v>
      </c>
      <c r="Z17" s="2">
        <f t="shared" ca="1" si="1"/>
        <v>2.3314949799702509</v>
      </c>
      <c r="AA17" s="2">
        <f t="shared" ca="1" si="5"/>
        <v>2.0736317424138591</v>
      </c>
      <c r="AB17" s="2">
        <f t="shared" ca="1" si="5"/>
        <v>1.6967650635613976</v>
      </c>
      <c r="AC17" s="2"/>
      <c r="AD17" s="3"/>
      <c r="AE17" s="3"/>
      <c r="AF17" s="3"/>
      <c r="AG17" s="3"/>
      <c r="AH17" s="3"/>
      <c r="AI17" s="3"/>
    </row>
    <row r="18" spans="1:35" x14ac:dyDescent="0.2">
      <c r="A18" s="2"/>
      <c r="B18" s="4">
        <v>2085</v>
      </c>
      <c r="C18" s="2">
        <f t="shared" ca="1" si="2"/>
        <v>5.3443613640012275</v>
      </c>
      <c r="D18" s="2">
        <f t="shared" ca="1" si="0"/>
        <v>4.1313559045141828</v>
      </c>
      <c r="E18" s="2">
        <f t="shared" ca="1" si="0"/>
        <v>3.1829314659479095</v>
      </c>
      <c r="F18" s="2">
        <f t="shared" ca="1" si="0"/>
        <v>2.0398328151674034</v>
      </c>
      <c r="G18" s="2">
        <f t="shared" ca="1" si="0"/>
        <v>1.4042641066958261</v>
      </c>
      <c r="H18" s="2">
        <f t="shared" ca="1" si="0"/>
        <v>1.1299516976223296</v>
      </c>
      <c r="I18" s="2">
        <f t="shared" ca="1" si="0"/>
        <v>0.63906838038726665</v>
      </c>
      <c r="J18" s="2">
        <f t="shared" ca="1" si="0"/>
        <v>0.39672965526706161</v>
      </c>
      <c r="K18" s="2">
        <f t="shared" ca="1" si="0"/>
        <v>6.8455668453092228E-2</v>
      </c>
      <c r="L18" s="2">
        <f t="shared" ca="1" si="0"/>
        <v>0.78957989178577126</v>
      </c>
      <c r="M18" s="2">
        <f t="shared" ca="1" si="3"/>
        <v>4.9641743953692662E-2</v>
      </c>
      <c r="N18" s="2">
        <f t="shared" ca="1" si="4"/>
        <v>-0.22473815532838223</v>
      </c>
      <c r="O18" s="2">
        <f t="shared" ca="1" si="6"/>
        <v>0.75012523285938504</v>
      </c>
      <c r="P18" s="2">
        <f t="shared" ca="1" si="6"/>
        <v>0.75012523285938504</v>
      </c>
      <c r="Q18" s="2">
        <f t="shared" ca="1" si="6"/>
        <v>3.3265313640944386E-2</v>
      </c>
      <c r="R18" s="2">
        <f t="shared" ca="1" si="6"/>
        <v>3.3265313640945003E-2</v>
      </c>
      <c r="S18" s="2">
        <f t="shared" ca="1" si="6"/>
        <v>1.1194100000000036</v>
      </c>
      <c r="T18" s="2">
        <f t="shared" ca="1" si="6"/>
        <v>-5.0677941268706546</v>
      </c>
      <c r="U18" s="2">
        <f t="shared" ca="1" si="1"/>
        <v>4.1904110687266529</v>
      </c>
      <c r="V18" s="2">
        <f t="shared" ca="1" si="1"/>
        <v>4.1917206630487369</v>
      </c>
      <c r="W18" s="2">
        <f t="shared" ca="1" si="1"/>
        <v>0.88802770267337072</v>
      </c>
      <c r="X18" s="2">
        <f t="shared" ca="1" si="1"/>
        <v>0.65792220795863599</v>
      </c>
      <c r="Y18" s="2">
        <f t="shared" ca="1" si="1"/>
        <v>2.3479049006700521</v>
      </c>
      <c r="Z18" s="2">
        <f t="shared" ca="1" si="1"/>
        <v>2.3479049006700521</v>
      </c>
      <c r="AA18" s="2">
        <f t="shared" ca="1" si="5"/>
        <v>2.0850045950375748</v>
      </c>
      <c r="AB18" s="2">
        <f t="shared" ca="1" si="5"/>
        <v>1.5447387763257425</v>
      </c>
      <c r="AC18" s="2"/>
      <c r="AD18" s="3"/>
      <c r="AE18" s="3"/>
      <c r="AF18" s="3"/>
      <c r="AG18" s="3"/>
      <c r="AH18" s="3"/>
      <c r="AI18" s="3"/>
    </row>
    <row r="19" spans="1:35" x14ac:dyDescent="0.2">
      <c r="A19" s="2"/>
      <c r="B19" s="4">
        <v>2090</v>
      </c>
      <c r="C19" s="2">
        <f t="shared" ca="1" si="2"/>
        <v>5.3919727719217923</v>
      </c>
      <c r="D19" s="2">
        <f t="shared" ca="1" si="2"/>
        <v>3.9631305419589209</v>
      </c>
      <c r="E19" s="2">
        <f t="shared" ca="1" si="2"/>
        <v>3.2217555454819689</v>
      </c>
      <c r="F19" s="2">
        <f t="shared" ca="1" si="2"/>
        <v>1.9114263778165599</v>
      </c>
      <c r="G19" s="2">
        <f t="shared" ca="1" si="2"/>
        <v>1.4040409821458368</v>
      </c>
      <c r="H19" s="2">
        <f t="shared" ca="1" si="2"/>
        <v>1.040946698315935</v>
      </c>
      <c r="I19" s="2">
        <f t="shared" ca="1" si="2"/>
        <v>0.64686347176554382</v>
      </c>
      <c r="J19" s="2">
        <f t="shared" ca="1" si="2"/>
        <v>0.36872151567005368</v>
      </c>
      <c r="K19" s="2">
        <f t="shared" ca="1" si="2"/>
        <v>6.9065520694212956E-2</v>
      </c>
      <c r="L19" s="2">
        <f t="shared" ca="1" si="2"/>
        <v>0.9133111480215369</v>
      </c>
      <c r="M19" s="2">
        <f t="shared" ca="1" si="3"/>
        <v>5.0247253382998569E-2</v>
      </c>
      <c r="N19" s="2">
        <f t="shared" ca="1" si="4"/>
        <v>-0.27127519786516591</v>
      </c>
      <c r="O19" s="2">
        <f t="shared" ca="1" si="6"/>
        <v>0.75012523285938504</v>
      </c>
      <c r="P19" s="2">
        <f t="shared" ca="1" si="6"/>
        <v>0.75012523285938504</v>
      </c>
      <c r="Q19" s="2">
        <f t="shared" ca="1" si="6"/>
        <v>3.3671070157016827E-2</v>
      </c>
      <c r="R19" s="2">
        <f t="shared" ca="1" si="6"/>
        <v>3.3671070157017452E-2</v>
      </c>
      <c r="S19" s="2">
        <f t="shared" ca="1" si="6"/>
        <v>1.1194100000000036</v>
      </c>
      <c r="T19" s="2">
        <f t="shared" ca="1" si="6"/>
        <v>-6.0434779773452938</v>
      </c>
      <c r="U19" s="2">
        <f t="shared" ca="1" si="6"/>
        <v>4.2126250546274431</v>
      </c>
      <c r="V19" s="2">
        <f t="shared" ca="1" si="6"/>
        <v>4.2144394416048652</v>
      </c>
      <c r="W19" s="2">
        <f t="shared" ca="1" si="6"/>
        <v>0.88696646500892462</v>
      </c>
      <c r="X19" s="2">
        <f t="shared" ca="1" si="6"/>
        <v>0.61909305734534936</v>
      </c>
      <c r="Y19" s="2">
        <f t="shared" ca="1" si="6"/>
        <v>2.3606890018381139</v>
      </c>
      <c r="Z19" s="2">
        <f t="shared" ca="1" si="6"/>
        <v>2.3606890018381139</v>
      </c>
      <c r="AA19" s="2">
        <f t="shared" ca="1" si="5"/>
        <v>2.0938519789457986</v>
      </c>
      <c r="AB19" s="2">
        <f t="shared" ca="1" si="5"/>
        <v>1.4614861715894991</v>
      </c>
      <c r="AC19" s="2"/>
      <c r="AD19" s="3"/>
      <c r="AE19" s="3"/>
      <c r="AF19" s="3"/>
      <c r="AG19" s="3"/>
      <c r="AH19" s="3"/>
      <c r="AI19" s="3"/>
    </row>
    <row r="20" spans="1:35" x14ac:dyDescent="0.2">
      <c r="A20" s="2"/>
      <c r="B20" s="4">
        <v>2095</v>
      </c>
      <c r="C20" s="2">
        <f t="shared" ref="C20:L21" ca="1" si="7">VLOOKUP($B20,INDIRECT("'["&amp;$A$4&amp;".xlsx]"&amp;C$2&amp;"'!"&amp;"$A$1:$ECW$1002"),MATCH(C$1,INDIRECT("'["&amp;$A$4&amp;".xlsx]"&amp;C$2&amp;"'!"&amp;"$A$1:$ECW$1"),0))</f>
        <v>5.4291215103959845</v>
      </c>
      <c r="D20" s="2">
        <f t="shared" ca="1" si="7"/>
        <v>4.2440053655847452</v>
      </c>
      <c r="E20" s="2">
        <f t="shared" ca="1" si="7"/>
        <v>3.2522754684428747</v>
      </c>
      <c r="F20" s="2">
        <f t="shared" ca="1" si="7"/>
        <v>1.9946508522299471</v>
      </c>
      <c r="G20" s="2">
        <f t="shared" ca="1" si="7"/>
        <v>1.4035901810960505</v>
      </c>
      <c r="H20" s="2">
        <f t="shared" ca="1" si="7"/>
        <v>1.0292154256721253</v>
      </c>
      <c r="I20" s="2">
        <f t="shared" ca="1" si="7"/>
        <v>0.65299125615073517</v>
      </c>
      <c r="J20" s="2">
        <f t="shared" ca="1" si="7"/>
        <v>0.40140396620070018</v>
      </c>
      <c r="K20" s="2">
        <f t="shared" ca="1" si="7"/>
        <v>6.9541357104072776E-2</v>
      </c>
      <c r="L20" s="2">
        <f t="shared" ca="1" si="7"/>
        <v>0.76925920638775536</v>
      </c>
      <c r="M20" s="2">
        <f t="shared" ca="1" si="3"/>
        <v>5.0723249243203969E-2</v>
      </c>
      <c r="N20" s="2">
        <f t="shared" ca="1" si="4"/>
        <v>4.9475915094214444E-2</v>
      </c>
      <c r="O20" s="2">
        <f t="shared" ca="1" si="6"/>
        <v>0.75012523285938504</v>
      </c>
      <c r="P20" s="2">
        <f t="shared" ca="1" si="6"/>
        <v>0.75012523285938504</v>
      </c>
      <c r="Q20" s="2">
        <f t="shared" ca="1" si="6"/>
        <v>3.3990038636373517E-2</v>
      </c>
      <c r="R20" s="2">
        <f t="shared" ca="1" si="6"/>
        <v>3.3990038636374148E-2</v>
      </c>
      <c r="S20" s="2">
        <f t="shared" ca="1" si="6"/>
        <v>1.1194100000000036</v>
      </c>
      <c r="T20" s="2">
        <f t="shared" ca="1" si="6"/>
        <v>1.0918826167870981</v>
      </c>
      <c r="U20" s="2">
        <f t="shared" ca="1" si="6"/>
        <v>4.2298886022380113</v>
      </c>
      <c r="V20" s="2">
        <f t="shared" ca="1" si="6"/>
        <v>4.2303706133230223</v>
      </c>
      <c r="W20" s="2">
        <f t="shared" ca="1" si="6"/>
        <v>0.88614569079343586</v>
      </c>
      <c r="X20" s="2">
        <f t="shared" ca="1" si="6"/>
        <v>0.66484165625629654</v>
      </c>
      <c r="Y20" s="2">
        <f t="shared" ca="1" si="6"/>
        <v>2.370633169929826</v>
      </c>
      <c r="Z20" s="2">
        <f t="shared" ca="1" si="6"/>
        <v>2.370633169929826</v>
      </c>
      <c r="AA20" s="2">
        <f t="shared" ca="1" si="5"/>
        <v>2.1007263679852981</v>
      </c>
      <c r="AB20" s="2">
        <f t="shared" ca="1" si="5"/>
        <v>1.5760956830722599</v>
      </c>
      <c r="AC20" s="2"/>
      <c r="AD20" s="3"/>
      <c r="AE20" s="3"/>
      <c r="AF20" s="3"/>
      <c r="AG20" s="3"/>
      <c r="AH20" s="3"/>
      <c r="AI20" s="3"/>
    </row>
    <row r="21" spans="1:35" x14ac:dyDescent="0.2">
      <c r="A21" s="2"/>
      <c r="B21" s="4">
        <v>2100</v>
      </c>
      <c r="C21" s="2">
        <f t="shared" ca="1" si="7"/>
        <v>5.4580522984247333</v>
      </c>
      <c r="D21" s="2">
        <f t="shared" ca="1" si="7"/>
        <v>4.2280115354229499</v>
      </c>
      <c r="E21" s="2">
        <f t="shared" ca="1" si="7"/>
        <v>3.2761663573135649</v>
      </c>
      <c r="F21" s="2">
        <f t="shared" ca="1" si="7"/>
        <v>1.9743079177001213</v>
      </c>
      <c r="G21" s="2">
        <f t="shared" ca="1" si="7"/>
        <v>1.4030900911900168</v>
      </c>
      <c r="H21" s="2">
        <f t="shared" ca="1" si="7"/>
        <v>1.0349072091672733</v>
      </c>
      <c r="I21" s="2">
        <f t="shared" ca="1" si="7"/>
        <v>0.65778806431953962</v>
      </c>
      <c r="J21" s="2">
        <f t="shared" ca="1" si="7"/>
        <v>0.39629305648263285</v>
      </c>
      <c r="K21" s="2">
        <f t="shared" ca="1" si="7"/>
        <v>6.9911930180721921E-2</v>
      </c>
      <c r="L21" s="2">
        <f t="shared" ca="1" si="7"/>
        <v>0.7938738932207503</v>
      </c>
      <c r="M21" s="2">
        <f t="shared" ca="1" si="3"/>
        <v>5.1095857136533765E-2</v>
      </c>
      <c r="N21" s="2">
        <f t="shared" ca="1" si="4"/>
        <v>2.8629458852170619E-2</v>
      </c>
      <c r="O21" s="2">
        <f t="shared" ca="1" si="6"/>
        <v>0.75012523285938504</v>
      </c>
      <c r="P21" s="2">
        <f t="shared" ca="1" si="6"/>
        <v>0.75012523285938504</v>
      </c>
      <c r="Q21" s="2">
        <f t="shared" ca="1" si="6"/>
        <v>3.4239726045588427E-2</v>
      </c>
      <c r="R21" s="2">
        <f t="shared" ca="1" si="6"/>
        <v>3.4239726045589058E-2</v>
      </c>
      <c r="S21" s="2">
        <f t="shared" ca="1" si="6"/>
        <v>1.1194100000000036</v>
      </c>
      <c r="T21" s="2">
        <f t="shared" ca="1" si="6"/>
        <v>0.62721528377676017</v>
      </c>
      <c r="U21" s="2">
        <f t="shared" ca="1" si="6"/>
        <v>4.2432917716366898</v>
      </c>
      <c r="V21" s="2">
        <f t="shared" ca="1" si="6"/>
        <v>4.2438108813226787</v>
      </c>
      <c r="W21" s="2">
        <f t="shared" ca="1" si="6"/>
        <v>0.88551082506289203</v>
      </c>
      <c r="X21" s="2">
        <f t="shared" ca="1" si="6"/>
        <v>0.65728705964336365</v>
      </c>
      <c r="Y21" s="2">
        <f t="shared" ca="1" si="6"/>
        <v>2.378359111702717</v>
      </c>
      <c r="Z21" s="2">
        <f t="shared" ca="1" si="6"/>
        <v>2.378359111702717</v>
      </c>
      <c r="AA21" s="2">
        <f t="shared" ca="1" si="5"/>
        <v>2.1060627392997198</v>
      </c>
      <c r="AB21" s="2">
        <f t="shared" ca="1" si="5"/>
        <v>1.5632646673070811</v>
      </c>
      <c r="AC21" s="2"/>
      <c r="AD21" s="3"/>
      <c r="AE21" s="3"/>
      <c r="AF21" s="3"/>
      <c r="AG21" s="3"/>
      <c r="AH21" s="3"/>
      <c r="AI21" s="3"/>
    </row>
    <row r="22" spans="1:35" x14ac:dyDescent="0.2">
      <c r="A22" s="2"/>
      <c r="B22" s="2"/>
      <c r="C22" s="2"/>
      <c r="D22" s="2" t="s">
        <v>3</v>
      </c>
      <c r="E22" s="2" t="s">
        <v>5</v>
      </c>
      <c r="F22" s="8" t="s">
        <v>6</v>
      </c>
      <c r="G22" s="8" t="s">
        <v>8</v>
      </c>
      <c r="H22" s="8" t="s">
        <v>7</v>
      </c>
      <c r="I22" s="8" t="s">
        <v>13</v>
      </c>
      <c r="J22" s="8"/>
      <c r="K22" s="8"/>
      <c r="L22" s="8"/>
      <c r="M22" s="2"/>
      <c r="N22" s="2"/>
      <c r="O22" s="8"/>
      <c r="P22" s="8"/>
      <c r="Q22" s="8"/>
      <c r="R22" s="8"/>
      <c r="S22" s="8"/>
      <c r="T22" s="8"/>
      <c r="U22" s="8"/>
      <c r="V22" s="8">
        <f ca="1">V21/U21</f>
        <v>1.0001223365523575</v>
      </c>
      <c r="W22" s="2"/>
      <c r="X22" s="8"/>
      <c r="Y22" s="8"/>
      <c r="Z22" s="8"/>
      <c r="AA22" s="8"/>
      <c r="AB22" s="2">
        <f ca="1">AB21/AA21</f>
        <v>0.74226880241320703</v>
      </c>
      <c r="AC22" s="2"/>
      <c r="AD22" s="2"/>
      <c r="AE22" s="2"/>
      <c r="AF22" s="2"/>
      <c r="AG22" s="2"/>
      <c r="AH22" s="2"/>
      <c r="AI22" s="2"/>
    </row>
    <row r="23" spans="1:35" x14ac:dyDescent="0.2">
      <c r="A23" s="2"/>
      <c r="B23" s="2"/>
      <c r="C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2">
      <c r="A24" s="2"/>
      <c r="B24" s="4">
        <v>2015</v>
      </c>
      <c r="C24" s="2"/>
      <c r="D24" s="2">
        <f ca="1">(D4/$C4-1)*100</f>
        <v>-3.3617273742572951</v>
      </c>
      <c r="E24" s="2">
        <f ca="1">(F4-$E4)/$C4*100</f>
        <v>-5.4568672727509133</v>
      </c>
      <c r="F24" s="2">
        <f ca="1">(H4-$G4)/$C4*100</f>
        <v>-2.878168304349801E-2</v>
      </c>
      <c r="G24" s="2">
        <f ca="1">(J4-$I4)/$C4*100</f>
        <v>-1.1509217253884769</v>
      </c>
      <c r="H24" s="2">
        <f ca="1">(L4-$K4)/$C4*100</f>
        <v>4.4658087236914206</v>
      </c>
      <c r="I24" s="2">
        <f ca="1">(N4-M4)/C4*100</f>
        <v>-1.1909654167659003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x14ac:dyDescent="0.2">
      <c r="A25" s="2"/>
      <c r="B25" s="4" t="str">
        <f t="shared" ref="B25:B41" si="8">B4+1 &amp; "-" &amp; B5</f>
        <v>2016-2020</v>
      </c>
      <c r="C25" s="2"/>
      <c r="D25" s="2">
        <f t="shared" ref="D25:D41" ca="1" si="9">(D5/$C5-1)*100</f>
        <v>-3.8085669966090641</v>
      </c>
      <c r="E25" s="2">
        <f t="shared" ref="E25:E41" ca="1" si="10">(F5-$E5)/$C5*100</f>
        <v>-4.7412329059276042</v>
      </c>
      <c r="F25" s="2">
        <f t="shared" ref="F25:F41" ca="1" si="11">(H5-$G5)/$C5*100</f>
        <v>-0.15062796860832667</v>
      </c>
      <c r="G25" s="2">
        <f t="shared" ref="G25:G41" ca="1" si="12">(J5-$I5)/$C5*100</f>
        <v>-1.0513009045426245</v>
      </c>
      <c r="H25" s="2">
        <f t="shared" ref="H25:H41" ca="1" si="13">(L5-$K5)/$C5*100</f>
        <v>4.195681249611714</v>
      </c>
      <c r="I25" s="2">
        <f t="shared" ref="I25:I41" ca="1" si="14">(N5-M5)/C5*100</f>
        <v>-2.0610864671420659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2">
      <c r="A26" s="2"/>
      <c r="B26" s="4" t="str">
        <f t="shared" si="8"/>
        <v>2021-2025</v>
      </c>
      <c r="C26" s="2"/>
      <c r="D26" s="2">
        <f t="shared" ca="1" si="9"/>
        <v>-8.3129930540439378</v>
      </c>
      <c r="E26" s="2">
        <f t="shared" ca="1" si="10"/>
        <v>-7.5886572315254446</v>
      </c>
      <c r="F26" s="2">
        <f t="shared" ca="1" si="11"/>
        <v>-0.31161213407278315</v>
      </c>
      <c r="G26" s="2">
        <f t="shared" ca="1" si="12"/>
        <v>-1.8423860297979699</v>
      </c>
      <c r="H26" s="2">
        <f t="shared" ca="1" si="13"/>
        <v>7.9227540112086343</v>
      </c>
      <c r="I26" s="2">
        <f t="shared" ca="1" si="14"/>
        <v>-6.4930916698575798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2">
      <c r="A27" s="2"/>
      <c r="B27" s="4" t="str">
        <f t="shared" si="8"/>
        <v>2026-2030</v>
      </c>
      <c r="C27" s="2"/>
      <c r="D27" s="2">
        <f t="shared" ca="1" si="9"/>
        <v>-5.6599646300306343</v>
      </c>
      <c r="E27" s="2">
        <f t="shared" ca="1" si="10"/>
        <v>-5.5565270165950968</v>
      </c>
      <c r="F27" s="2">
        <f t="shared" ca="1" si="11"/>
        <v>-0.24700244768203436</v>
      </c>
      <c r="G27" s="2">
        <f t="shared" ca="1" si="12"/>
        <v>-1.2824678619845742</v>
      </c>
      <c r="H27" s="2">
        <f t="shared" ca="1" si="13"/>
        <v>4.8492818695071884</v>
      </c>
      <c r="I27" s="2">
        <f t="shared" ca="1" si="14"/>
        <v>-3.4232491733111097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2">
      <c r="A28" s="2"/>
      <c r="B28" s="4" t="str">
        <f t="shared" si="8"/>
        <v>2031-2035</v>
      </c>
      <c r="C28" s="2"/>
      <c r="D28" s="2">
        <f t="shared" ca="1" si="9"/>
        <v>-14.029687995438822</v>
      </c>
      <c r="E28" s="2">
        <f t="shared" ca="1" si="10"/>
        <v>-9.6004988638079052</v>
      </c>
      <c r="F28" s="2">
        <f t="shared" ca="1" si="11"/>
        <v>-1.4063997925266807</v>
      </c>
      <c r="G28" s="2">
        <f t="shared" ca="1" si="12"/>
        <v>-2.4942236944888778</v>
      </c>
      <c r="H28" s="2">
        <f t="shared" ca="1" si="13"/>
        <v>10.953912789651339</v>
      </c>
      <c r="I28" s="2">
        <f t="shared" ca="1" si="14"/>
        <v>-11.482478434545898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2">
      <c r="A29" s="2"/>
      <c r="B29" s="4" t="str">
        <f t="shared" si="8"/>
        <v>2036-2040</v>
      </c>
      <c r="C29" s="2"/>
      <c r="D29" s="2">
        <f t="shared" ca="1" si="9"/>
        <v>-12.438925135693001</v>
      </c>
      <c r="E29" s="2">
        <f t="shared" ca="1" si="10"/>
        <v>-9.3244270214966321</v>
      </c>
      <c r="F29" s="2">
        <f t="shared" ca="1" si="11"/>
        <v>-1.6337558648231911</v>
      </c>
      <c r="G29" s="2">
        <f t="shared" ca="1" si="12"/>
        <v>-2.2797747531812873</v>
      </c>
      <c r="H29" s="2">
        <f t="shared" ca="1" si="13"/>
        <v>9.0968194803681062</v>
      </c>
      <c r="I29" s="2">
        <f t="shared" ca="1" si="14"/>
        <v>-8.2977869776392286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2">
      <c r="A30" s="2"/>
      <c r="B30" s="4" t="str">
        <f t="shared" si="8"/>
        <v>2041-2045</v>
      </c>
      <c r="C30" s="2"/>
      <c r="D30" s="2">
        <f t="shared" ca="1" si="9"/>
        <v>-17.356897250900658</v>
      </c>
      <c r="E30" s="2">
        <f t="shared" ca="1" si="10"/>
        <v>-11.685425282354887</v>
      </c>
      <c r="F30" s="2">
        <f t="shared" ca="1" si="11"/>
        <v>-2.4853629459385709</v>
      </c>
      <c r="G30" s="2">
        <f t="shared" ca="1" si="12"/>
        <v>-2.9501709014867967</v>
      </c>
      <c r="H30" s="2">
        <f t="shared" ca="1" si="13"/>
        <v>12.025778776470824</v>
      </c>
      <c r="I30" s="2">
        <f t="shared" ca="1" si="14"/>
        <v>-12.261716900316383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2">
      <c r="A31" s="2"/>
      <c r="B31" s="4" t="str">
        <f t="shared" si="8"/>
        <v>2046-2050</v>
      </c>
      <c r="C31" s="2"/>
      <c r="D31" s="2">
        <f t="shared" ca="1" si="9"/>
        <v>-13.456849249137671</v>
      </c>
      <c r="E31" s="2">
        <f t="shared" ca="1" si="10"/>
        <v>-12.578009678324594</v>
      </c>
      <c r="F31" s="2">
        <f t="shared" ca="1" si="11"/>
        <v>-3.14211079692581</v>
      </c>
      <c r="G31" s="2">
        <f t="shared" ca="1" si="12"/>
        <v>-2.7156452943821261</v>
      </c>
      <c r="H31" s="2">
        <f t="shared" ca="1" si="13"/>
        <v>8.9797836895864194</v>
      </c>
      <c r="I31" s="2">
        <f t="shared" ca="1" si="14"/>
        <v>-4.0008671743441626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2">
      <c r="A32" s="2"/>
      <c r="B32" s="4" t="str">
        <f t="shared" si="8"/>
        <v>2051-2055</v>
      </c>
      <c r="C32" s="2"/>
      <c r="D32" s="2">
        <f t="shared" ca="1" si="9"/>
        <v>-4.6596356198990492</v>
      </c>
      <c r="E32" s="2">
        <f t="shared" ca="1" si="10"/>
        <v>-9.642185632659789</v>
      </c>
      <c r="F32" s="2">
        <f t="shared" ca="1" si="11"/>
        <v>-2.5191397772052269</v>
      </c>
      <c r="G32" s="2">
        <f t="shared" ca="1" si="12"/>
        <v>-1.626181516196757</v>
      </c>
      <c r="H32" s="2">
        <f t="shared" ca="1" si="13"/>
        <v>3.0827590910071012</v>
      </c>
      <c r="I32" s="2">
        <f t="shared" ca="1" si="14"/>
        <v>6.0451122067040446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2">
      <c r="A33" s="2"/>
      <c r="B33" s="4" t="str">
        <f t="shared" si="8"/>
        <v>2056-2060</v>
      </c>
      <c r="C33" s="2"/>
      <c r="D33" s="2">
        <f t="shared" ca="1" si="9"/>
        <v>-4.2502890566601392</v>
      </c>
      <c r="E33" s="2">
        <f t="shared" ca="1" si="10"/>
        <v>-11.337260345471844</v>
      </c>
      <c r="F33" s="2">
        <f t="shared" ca="1" si="11"/>
        <v>-2.4331087508168605</v>
      </c>
      <c r="G33" s="2">
        <f t="shared" ca="1" si="12"/>
        <v>-1.8375265041214384</v>
      </c>
      <c r="H33" s="2">
        <f t="shared" ca="1" si="13"/>
        <v>2.759095232293292</v>
      </c>
      <c r="I33" s="2">
        <f t="shared" ca="1" si="14"/>
        <v>8.5985112994586252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2">
      <c r="A34" s="2"/>
      <c r="B34" s="4" t="str">
        <f t="shared" si="8"/>
        <v>2061-2065</v>
      </c>
      <c r="C34" s="2"/>
      <c r="D34" s="2">
        <f t="shared" ca="1" si="9"/>
        <v>-18.278542599766279</v>
      </c>
      <c r="E34" s="2">
        <f t="shared" ca="1" si="10"/>
        <v>-16.460373111470766</v>
      </c>
      <c r="F34" s="2">
        <f t="shared" ca="1" si="11"/>
        <v>-2.795915245605086</v>
      </c>
      <c r="G34" s="2">
        <f t="shared" ca="1" si="12"/>
        <v>-3.6272654780955214</v>
      </c>
      <c r="H34" s="2">
        <f t="shared" ca="1" si="13"/>
        <v>11.308828335851427</v>
      </c>
      <c r="I34" s="2">
        <f t="shared" ca="1" si="14"/>
        <v>-6.7038171160273716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2">
      <c r="A35" s="2"/>
      <c r="B35" s="4" t="str">
        <f t="shared" si="8"/>
        <v>2066-2070</v>
      </c>
      <c r="C35" s="2"/>
      <c r="D35" s="2">
        <f t="shared" ca="1" si="9"/>
        <v>-20.470409149436019</v>
      </c>
      <c r="E35" s="2">
        <f t="shared" ca="1" si="10"/>
        <v>-17.714657411450993</v>
      </c>
      <c r="F35" s="2">
        <f t="shared" ca="1" si="11"/>
        <v>-2.6408760878580075</v>
      </c>
      <c r="G35" s="2">
        <f t="shared" ca="1" si="12"/>
        <v>-3.9738444964762949</v>
      </c>
      <c r="H35" s="2">
        <f t="shared" ca="1" si="13"/>
        <v>12.477229111105622</v>
      </c>
      <c r="I35" s="2">
        <f t="shared" ca="1" si="14"/>
        <v>-8.6182602837219022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2">
      <c r="A36" s="2"/>
      <c r="B36" s="4" t="str">
        <f t="shared" si="8"/>
        <v>2071-2075</v>
      </c>
      <c r="C36" s="2"/>
      <c r="D36" s="2">
        <f t="shared" ca="1" si="9"/>
        <v>-23.250194549306478</v>
      </c>
      <c r="E36" s="2">
        <f t="shared" ca="1" si="10"/>
        <v>-18.261886619128603</v>
      </c>
      <c r="F36" s="2">
        <f t="shared" ca="1" si="11"/>
        <v>-2.5312480690627934</v>
      </c>
      <c r="G36" s="2">
        <f t="shared" ca="1" si="12"/>
        <v>-4.2625135199201738</v>
      </c>
      <c r="H36" s="2">
        <f t="shared" ca="1" si="13"/>
        <v>14.008177558684171</v>
      </c>
      <c r="I36" s="2">
        <f t="shared" ca="1" si="14"/>
        <v>-12.202723921889088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2">
      <c r="A37" s="2"/>
      <c r="B37" s="4" t="str">
        <f t="shared" si="8"/>
        <v>2076-2080</v>
      </c>
      <c r="C37" s="2"/>
      <c r="D37" s="2">
        <f t="shared" ca="1" si="9"/>
        <v>-15.834752020540954</v>
      </c>
      <c r="E37" s="2">
        <f t="shared" ca="1" si="10"/>
        <v>-17.678735378715388</v>
      </c>
      <c r="F37" s="2">
        <f t="shared" ca="1" si="11"/>
        <v>-3.1361260164963372</v>
      </c>
      <c r="G37" s="2">
        <f t="shared" ca="1" si="12"/>
        <v>-3.5831028189635199</v>
      </c>
      <c r="H37" s="2">
        <f t="shared" ca="1" si="13"/>
        <v>9.5103270333924996</v>
      </c>
      <c r="I37" s="2">
        <f t="shared" ca="1" si="14"/>
        <v>-0.94711486440884252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2">
      <c r="A38" s="2"/>
      <c r="B38" s="4" t="str">
        <f t="shared" si="8"/>
        <v>2081-2085</v>
      </c>
      <c r="C38" s="2"/>
      <c r="D38" s="2">
        <f t="shared" ca="1" si="9"/>
        <v>-22.696920677139421</v>
      </c>
      <c r="E38" s="2">
        <f t="shared" ca="1" si="10"/>
        <v>-21.388872737540499</v>
      </c>
      <c r="F38" s="2">
        <f t="shared" ca="1" si="11"/>
        <v>-5.1327444083632052</v>
      </c>
      <c r="G38" s="2">
        <f t="shared" ca="1" si="12"/>
        <v>-4.534474909435585</v>
      </c>
      <c r="H38" s="2">
        <f t="shared" ca="1" si="13"/>
        <v>13.493178589869645</v>
      </c>
      <c r="I38" s="2">
        <f t="shared" ca="1" si="14"/>
        <v>-5.1340072385496693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2">
      <c r="A39" s="2"/>
      <c r="B39" s="4" t="str">
        <f t="shared" si="8"/>
        <v>2086-2090</v>
      </c>
      <c r="C39" s="2"/>
      <c r="D39" s="2">
        <f t="shared" ca="1" si="9"/>
        <v>-26.499433331774913</v>
      </c>
      <c r="E39" s="2">
        <f t="shared" ca="1" si="10"/>
        <v>-24.301479682702201</v>
      </c>
      <c r="F39" s="2">
        <f t="shared" ca="1" si="11"/>
        <v>-6.7339784377377105</v>
      </c>
      <c r="G39" s="2">
        <f t="shared" ca="1" si="12"/>
        <v>-5.1584451157448177</v>
      </c>
      <c r="H39" s="2">
        <f t="shared" ca="1" si="13"/>
        <v>15.65745345977369</v>
      </c>
      <c r="I39" s="2">
        <f t="shared" ca="1" si="14"/>
        <v>-5.962983584087505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2">
      <c r="A40" s="2"/>
      <c r="B40" s="4" t="str">
        <f t="shared" si="8"/>
        <v>2091-2095</v>
      </c>
      <c r="C40" s="2"/>
      <c r="D40" s="2">
        <f t="shared" ca="1" si="9"/>
        <v>-21.828874939378551</v>
      </c>
      <c r="E40" s="2">
        <f t="shared" ca="1" si="10"/>
        <v>-23.16442197517145</v>
      </c>
      <c r="F40" s="2">
        <f t="shared" ca="1" si="11"/>
        <v>-6.8956783285666292</v>
      </c>
      <c r="G40" s="2">
        <f t="shared" ca="1" si="12"/>
        <v>-4.6340331390314553</v>
      </c>
      <c r="H40" s="2">
        <f t="shared" ca="1" si="13"/>
        <v>12.888233353109227</v>
      </c>
      <c r="I40" s="2">
        <f t="shared" ca="1" si="14"/>
        <v>-2.2974879943303165E-2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2">
      <c r="A41" s="2"/>
      <c r="B41" s="4" t="str">
        <f t="shared" si="8"/>
        <v>2096-2100</v>
      </c>
      <c r="C41" s="2"/>
      <c r="D41" s="2">
        <f t="shared" ca="1" si="9"/>
        <v>-22.536258279474342</v>
      </c>
      <c r="E41" s="2">
        <f t="shared" ca="1" si="10"/>
        <v>-23.852069720716624</v>
      </c>
      <c r="F41" s="2">
        <f t="shared" ca="1" si="11"/>
        <v>-6.7456825602240205</v>
      </c>
      <c r="G41" s="2">
        <f t="shared" ca="1" si="12"/>
        <v>-4.790994910627326</v>
      </c>
      <c r="H41" s="2">
        <f t="shared" ca="1" si="13"/>
        <v>13.264108210340408</v>
      </c>
      <c r="I41" s="2">
        <f t="shared" ca="1" si="14"/>
        <v>-0.41161932968006271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5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5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5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5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5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5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5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5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5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5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x14ac:dyDescent="0.2">
      <c r="A52" s="2"/>
      <c r="B52" s="2"/>
      <c r="C52" s="2"/>
      <c r="D52" s="2"/>
      <c r="E52" s="2"/>
      <c r="F52" s="2"/>
      <c r="G52" s="2"/>
      <c r="H52" s="2"/>
      <c r="J52" s="2"/>
      <c r="K52" s="2"/>
      <c r="L52" s="2"/>
      <c r="M52" s="2"/>
      <c r="N52" s="2"/>
      <c r="O52" s="5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5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5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5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5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5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5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5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EE9D2-1EE9-4702-AF35-D6AAF23FF62F}">
  <dimension ref="A1:BI43"/>
  <sheetViews>
    <sheetView zoomScale="140" workbookViewId="0">
      <selection activeCell="E26" sqref="E26"/>
    </sheetView>
  </sheetViews>
  <sheetFormatPr baseColWidth="10" defaultRowHeight="15" x14ac:dyDescent="0.2"/>
  <sheetData>
    <row r="1" spans="1:61" s="9" customFormat="1" x14ac:dyDescent="0.2">
      <c r="C1" s="9" t="s">
        <v>3</v>
      </c>
      <c r="D1" s="9" t="s">
        <v>3</v>
      </c>
      <c r="E1" s="9" t="s">
        <v>3</v>
      </c>
      <c r="F1" s="9" t="s">
        <v>3</v>
      </c>
      <c r="G1" s="9" t="s">
        <v>3</v>
      </c>
    </row>
    <row r="2" spans="1:61" s="10" customFormat="1" x14ac:dyDescent="0.2">
      <c r="B2" s="10" t="s">
        <v>0</v>
      </c>
      <c r="C2" s="10" t="s">
        <v>1</v>
      </c>
      <c r="D2" s="11" t="s">
        <v>14</v>
      </c>
      <c r="E2" s="11" t="s">
        <v>15</v>
      </c>
      <c r="F2" s="11" t="s">
        <v>16</v>
      </c>
      <c r="G2" s="11" t="s">
        <v>17</v>
      </c>
      <c r="J2" s="11"/>
      <c r="K2" s="11"/>
      <c r="L2" s="11"/>
      <c r="M2" s="11"/>
      <c r="P2" s="11"/>
      <c r="Q2" s="11"/>
      <c r="R2" s="11"/>
      <c r="S2" s="11"/>
      <c r="V2" s="11"/>
      <c r="W2" s="11"/>
      <c r="X2" s="11"/>
      <c r="Y2" s="11"/>
      <c r="AB2" s="11"/>
      <c r="AC2" s="11"/>
      <c r="AD2" s="11"/>
      <c r="AE2" s="11"/>
      <c r="AH2" s="11"/>
      <c r="AI2" s="11"/>
      <c r="AJ2" s="11"/>
      <c r="AK2" s="11"/>
      <c r="AN2" s="11"/>
      <c r="AO2" s="11"/>
      <c r="AP2" s="11"/>
      <c r="AQ2" s="11"/>
      <c r="AT2" s="11"/>
      <c r="AU2" s="11"/>
      <c r="AV2" s="11"/>
      <c r="AW2" s="11"/>
      <c r="AZ2" s="11"/>
      <c r="BA2" s="11"/>
      <c r="BB2" s="11"/>
      <c r="BC2" s="11"/>
      <c r="BF2" s="11"/>
      <c r="BG2" s="11"/>
      <c r="BH2" s="11"/>
      <c r="BI2" s="11"/>
    </row>
    <row r="3" spans="1:61" x14ac:dyDescent="0.2">
      <c r="B3">
        <v>2014</v>
      </c>
      <c r="C3">
        <f t="shared" ref="C3:G18" ca="1" si="0">VLOOKUP($B3,INDIRECT("'["&amp;$A$4&amp;".xlsx]"&amp;C$2&amp;"'!"&amp;"$A$1:$ECW$1002"),MATCH(C$1,INDIRECT("'["&amp;$A$4&amp;".xlsx]"&amp;C$2&amp;"'!"&amp;"$A$1:$ECW$1"),0))</f>
        <v>1.3331107343081998</v>
      </c>
      <c r="D3">
        <f t="shared" ca="1" si="0"/>
        <v>1.3331107343081998</v>
      </c>
      <c r="E3">
        <f t="shared" ca="1" si="0"/>
        <v>1.3331107343081998</v>
      </c>
      <c r="F3">
        <f t="shared" ca="1" si="0"/>
        <v>1.3331107343081998</v>
      </c>
      <c r="G3">
        <f t="shared" ca="1" si="0"/>
        <v>1.3331107343081998</v>
      </c>
    </row>
    <row r="4" spans="1:61" x14ac:dyDescent="0.2">
      <c r="A4" s="12" t="s">
        <v>4</v>
      </c>
      <c r="B4">
        <v>2015</v>
      </c>
      <c r="C4">
        <f t="shared" ca="1" si="0"/>
        <v>1.4264321133527187</v>
      </c>
      <c r="D4">
        <f t="shared" ca="1" si="0"/>
        <v>1.3968672149752333</v>
      </c>
      <c r="E4">
        <f t="shared" ca="1" si="0"/>
        <v>1.4144142912408317</v>
      </c>
      <c r="F4">
        <f t="shared" ca="1" si="0"/>
        <v>1.4264792341128789</v>
      </c>
      <c r="G4">
        <f t="shared" ca="1" si="0"/>
        <v>1.4182698503686952</v>
      </c>
    </row>
    <row r="5" spans="1:61" x14ac:dyDescent="0.2">
      <c r="B5">
        <v>2020</v>
      </c>
      <c r="C5">
        <f t="shared" ca="1" si="0"/>
        <v>1.9170597847882229</v>
      </c>
      <c r="D5">
        <f t="shared" ca="1" si="0"/>
        <v>1.8716462220932746</v>
      </c>
      <c r="E5">
        <f t="shared" ca="1" si="0"/>
        <v>1.8991053499784751</v>
      </c>
      <c r="F5">
        <f t="shared" ca="1" si="0"/>
        <v>1.9167798440801882</v>
      </c>
      <c r="G5">
        <f t="shared" ca="1" si="0"/>
        <v>1.9072942427477131</v>
      </c>
    </row>
    <row r="6" spans="1:61" x14ac:dyDescent="0.2">
      <c r="B6">
        <v>2025</v>
      </c>
      <c r="C6">
        <f t="shared" ca="1" si="0"/>
        <v>2.4221430589981683</v>
      </c>
      <c r="D6">
        <f t="shared" ca="1" si="0"/>
        <v>2.2900855929564292</v>
      </c>
      <c r="E6">
        <f t="shared" ca="1" si="0"/>
        <v>2.3680413233939355</v>
      </c>
      <c r="F6">
        <f t="shared" ca="1" si="0"/>
        <v>2.420547539241479</v>
      </c>
      <c r="G6">
        <f t="shared" ca="1" si="0"/>
        <v>2.3962211740348214</v>
      </c>
    </row>
    <row r="7" spans="1:61" x14ac:dyDescent="0.2">
      <c r="B7">
        <v>2030</v>
      </c>
      <c r="C7">
        <f t="shared" ca="1" si="0"/>
        <v>2.9110661746704638</v>
      </c>
      <c r="D7">
        <f t="shared" ca="1" si="0"/>
        <v>2.8066858530657957</v>
      </c>
      <c r="E7">
        <f t="shared" ca="1" si="0"/>
        <v>2.8699604034628252</v>
      </c>
      <c r="F7">
        <f t="shared" ca="1" si="0"/>
        <v>2.9098001709690355</v>
      </c>
      <c r="G7">
        <f t="shared" ca="1" si="0"/>
        <v>2.8914715725072218</v>
      </c>
    </row>
    <row r="8" spans="1:61" x14ac:dyDescent="0.2">
      <c r="B8">
        <v>2035</v>
      </c>
      <c r="C8">
        <f t="shared" ca="1" si="0"/>
        <v>3.3617658110737221</v>
      </c>
      <c r="D8">
        <f t="shared" ca="1" si="0"/>
        <v>3.0525978561822731</v>
      </c>
      <c r="E8">
        <f t="shared" ca="1" si="0"/>
        <v>3.2385944676034275</v>
      </c>
      <c r="F8">
        <f t="shared" ca="1" si="0"/>
        <v>3.3578105750432643</v>
      </c>
      <c r="G8">
        <f t="shared" ca="1" si="0"/>
        <v>3.3112319063491173</v>
      </c>
    </row>
    <row r="9" spans="1:61" x14ac:dyDescent="0.2">
      <c r="B9">
        <v>2040</v>
      </c>
      <c r="C9">
        <f t="shared" ca="1" si="0"/>
        <v>3.7615168817493743</v>
      </c>
      <c r="D9">
        <f t="shared" ca="1" si="0"/>
        <v>3.4541757967824402</v>
      </c>
      <c r="E9">
        <f t="shared" ca="1" si="0"/>
        <v>3.6390443901646368</v>
      </c>
      <c r="F9">
        <f t="shared" ca="1" si="0"/>
        <v>3.7543522791114605</v>
      </c>
      <c r="G9">
        <f t="shared" ca="1" si="0"/>
        <v>3.7139497919641222</v>
      </c>
    </row>
    <row r="10" spans="1:61" x14ac:dyDescent="0.2">
      <c r="B10">
        <v>2045</v>
      </c>
      <c r="C10">
        <f t="shared" ca="1" si="0"/>
        <v>4.1055105661847406</v>
      </c>
      <c r="D10">
        <f t="shared" ca="1" si="0"/>
        <v>3.6353998943892978</v>
      </c>
      <c r="E10">
        <f t="shared" ca="1" si="0"/>
        <v>3.9192739623946271</v>
      </c>
      <c r="F10">
        <f t="shared" ca="1" si="0"/>
        <v>4.094143378646673</v>
      </c>
      <c r="G10">
        <f t="shared" ca="1" si="0"/>
        <v>4.0373359135718827</v>
      </c>
    </row>
    <row r="11" spans="1:61" x14ac:dyDescent="0.2">
      <c r="B11">
        <v>2050</v>
      </c>
      <c r="C11">
        <f t="shared" ca="1" si="0"/>
        <v>4.3946007008023713</v>
      </c>
      <c r="D11">
        <f t="shared" ca="1" si="0"/>
        <v>4.0044731714704556</v>
      </c>
      <c r="E11">
        <f t="shared" ca="1" si="0"/>
        <v>4.2383966784301057</v>
      </c>
      <c r="F11">
        <f t="shared" ca="1" si="0"/>
        <v>4.3768950554396318</v>
      </c>
      <c r="G11">
        <f t="shared" ca="1" si="0"/>
        <v>4.3383965512651645</v>
      </c>
    </row>
    <row r="12" spans="1:61" x14ac:dyDescent="0.2">
      <c r="B12">
        <v>2055</v>
      </c>
      <c r="C12">
        <f t="shared" ca="1" si="0"/>
        <v>4.6331061593890626</v>
      </c>
      <c r="D12">
        <f t="shared" ca="1" si="0"/>
        <v>4.502699833024586</v>
      </c>
      <c r="E12">
        <f t="shared" ca="1" si="0"/>
        <v>4.578576919288321</v>
      </c>
      <c r="F12">
        <f t="shared" ca="1" si="0"/>
        <v>4.6073305473090933</v>
      </c>
      <c r="G12">
        <f t="shared" ca="1" si="0"/>
        <v>4.6064881190660119</v>
      </c>
    </row>
    <row r="13" spans="1:61" x14ac:dyDescent="0.2">
      <c r="B13">
        <v>2060</v>
      </c>
      <c r="C13">
        <f t="shared" ca="1" si="0"/>
        <v>4.8270700366954546</v>
      </c>
      <c r="D13">
        <f t="shared" ca="1" si="0"/>
        <v>4.7107213220766058</v>
      </c>
      <c r="E13">
        <f t="shared" ca="1" si="0"/>
        <v>4.7790527563950169</v>
      </c>
      <c r="F13">
        <f t="shared" ca="1" si="0"/>
        <v>4.7935128942904059</v>
      </c>
      <c r="G13">
        <f t="shared" ca="1" si="0"/>
        <v>4.8021172888825765</v>
      </c>
    </row>
    <row r="14" spans="1:61" x14ac:dyDescent="0.2">
      <c r="B14">
        <v>2065</v>
      </c>
      <c r="C14">
        <f t="shared" ca="1" si="0"/>
        <v>4.9830576413484629</v>
      </c>
      <c r="D14">
        <f t="shared" ca="1" si="0"/>
        <v>4.3683922390693954</v>
      </c>
      <c r="E14">
        <f t="shared" ca="1" si="0"/>
        <v>4.7309026495229984</v>
      </c>
      <c r="F14">
        <f t="shared" ca="1" si="0"/>
        <v>4.9408904859563005</v>
      </c>
      <c r="G14">
        <f t="shared" ca="1" si="0"/>
        <v>4.9000131353156862</v>
      </c>
    </row>
    <row r="15" spans="1:61" x14ac:dyDescent="0.2">
      <c r="B15">
        <v>2070</v>
      </c>
      <c r="C15">
        <f t="shared" ca="1" si="0"/>
        <v>5.1074203661573385</v>
      </c>
      <c r="D15">
        <f t="shared" ca="1" si="0"/>
        <v>4.4038472003757656</v>
      </c>
      <c r="E15">
        <f t="shared" ca="1" si="0"/>
        <v>4.8194341155561951</v>
      </c>
      <c r="F15">
        <f t="shared" ca="1" si="0"/>
        <v>5.0561164841809383</v>
      </c>
      <c r="G15">
        <f t="shared" ca="1" si="0"/>
        <v>5.0132039537490112</v>
      </c>
    </row>
    <row r="16" spans="1:61" x14ac:dyDescent="0.2">
      <c r="B16">
        <v>2075</v>
      </c>
      <c r="C16">
        <f t="shared" ca="1" si="0"/>
        <v>5.2059043787820176</v>
      </c>
      <c r="D16">
        <f t="shared" ca="1" si="0"/>
        <v>4.3963538700350995</v>
      </c>
      <c r="E16">
        <f t="shared" ca="1" si="0"/>
        <v>4.87790719326411</v>
      </c>
      <c r="F16">
        <f t="shared" ca="1" si="0"/>
        <v>5.145916776297299</v>
      </c>
      <c r="G16">
        <f t="shared" ca="1" si="0"/>
        <v>5.0991242409089548</v>
      </c>
    </row>
    <row r="17" spans="2:9" x14ac:dyDescent="0.2">
      <c r="B17">
        <v>2080</v>
      </c>
      <c r="C17">
        <f t="shared" ca="1" si="0"/>
        <v>5.2834885858342862</v>
      </c>
      <c r="D17">
        <f t="shared" ca="1" si="0"/>
        <v>4.734190001299674</v>
      </c>
      <c r="E17">
        <f t="shared" ca="1" si="0"/>
        <v>5.057763518172762</v>
      </c>
      <c r="F17">
        <f t="shared" ca="1" si="0"/>
        <v>5.2130212478190856</v>
      </c>
      <c r="G17">
        <f t="shared" ca="1" si="0"/>
        <v>5.2085657539455239</v>
      </c>
    </row>
    <row r="18" spans="2:9" x14ac:dyDescent="0.2">
      <c r="B18">
        <v>2085</v>
      </c>
      <c r="C18">
        <f t="shared" ca="1" si="0"/>
        <v>5.3443613640012275</v>
      </c>
      <c r="D18">
        <f t="shared" ca="1" si="0"/>
        <v>4.5311412251616066</v>
      </c>
      <c r="E18">
        <f t="shared" ca="1" si="0"/>
        <v>5.0089448609191569</v>
      </c>
      <c r="F18">
        <f t="shared" ca="1" si="0"/>
        <v>5.2607085628396071</v>
      </c>
      <c r="G18">
        <f t="shared" ca="1" si="0"/>
        <v>5.2336864256925937</v>
      </c>
    </row>
    <row r="19" spans="2:9" x14ac:dyDescent="0.2">
      <c r="B19">
        <v>2090</v>
      </c>
      <c r="C19">
        <f t="shared" ref="C19:G27" ca="1" si="1">VLOOKUP($B19,INDIRECT("'["&amp;$A$4&amp;".xlsx]"&amp;C$2&amp;"'!"&amp;"$A$1:$ECW$1002"),MATCH(C$1,INDIRECT("'["&amp;$A$4&amp;".xlsx]"&amp;C$2&amp;"'!"&amp;"$A$1:$ECW$1"),0))</f>
        <v>5.3919727719217923</v>
      </c>
      <c r="D19">
        <f t="shared" ca="1" si="1"/>
        <v>4.4290397405235504</v>
      </c>
      <c r="E19">
        <f t="shared" ca="1" si="1"/>
        <v>4.9923398262307739</v>
      </c>
      <c r="F19">
        <f t="shared" ca="1" si="1"/>
        <v>5.2914198525055429</v>
      </c>
      <c r="G19">
        <f t="shared" ca="1" si="1"/>
        <v>5.2583609953805928</v>
      </c>
    </row>
    <row r="20" spans="2:9" x14ac:dyDescent="0.2">
      <c r="B20">
        <v>2095</v>
      </c>
      <c r="C20">
        <f t="shared" ca="1" si="1"/>
        <v>5.4291215103959845</v>
      </c>
      <c r="D20">
        <f t="shared" ca="1" si="1"/>
        <v>4.651595670934797</v>
      </c>
      <c r="E20">
        <f t="shared" ca="1" si="1"/>
        <v>5.1069721760347155</v>
      </c>
      <c r="F20">
        <f t="shared" ca="1" si="1"/>
        <v>5.3096428981932648</v>
      </c>
      <c r="G20">
        <f t="shared" ca="1" si="1"/>
        <v>5.3225611842549316</v>
      </c>
    </row>
    <row r="21" spans="2:9" x14ac:dyDescent="0.2">
      <c r="B21">
        <v>2100</v>
      </c>
      <c r="C21">
        <f t="shared" ca="1" si="1"/>
        <v>5.4580522984247333</v>
      </c>
      <c r="D21">
        <f t="shared" ca="1" si="1"/>
        <v>4.6475557148419844</v>
      </c>
      <c r="E21">
        <f t="shared" ca="1" si="1"/>
        <v>5.1214432309505789</v>
      </c>
      <c r="F21">
        <f t="shared" ca="1" si="1"/>
        <v>5.334957210569649</v>
      </c>
      <c r="G21">
        <f t="shared" ca="1" si="1"/>
        <v>5.3470385603969843</v>
      </c>
    </row>
    <row r="23" spans="2:9" x14ac:dyDescent="0.2">
      <c r="D23" s="9" t="s">
        <v>3</v>
      </c>
      <c r="E23" s="9" t="s">
        <v>3</v>
      </c>
      <c r="F23" s="9" t="s">
        <v>3</v>
      </c>
      <c r="G23" s="9" t="s">
        <v>3</v>
      </c>
      <c r="H23" s="9" t="s">
        <v>3</v>
      </c>
    </row>
    <row r="24" spans="2:9" x14ac:dyDescent="0.2">
      <c r="D24" s="11" t="s">
        <v>18</v>
      </c>
      <c r="E24" s="11" t="s">
        <v>14</v>
      </c>
      <c r="F24" s="11" t="s">
        <v>15</v>
      </c>
      <c r="G24" s="11" t="s">
        <v>16</v>
      </c>
      <c r="H24" s="11" t="s">
        <v>17</v>
      </c>
    </row>
    <row r="25" spans="2:9" x14ac:dyDescent="0.2">
      <c r="D25" s="2"/>
      <c r="E25" s="2"/>
      <c r="F25" s="2"/>
      <c r="G25" s="2"/>
      <c r="H25" s="2"/>
    </row>
    <row r="26" spans="2:9" x14ac:dyDescent="0.2">
      <c r="B26" s="4">
        <v>2015</v>
      </c>
      <c r="C26" s="2"/>
      <c r="D26" s="2">
        <f ca="1">SUM(E26:H26)</f>
        <v>-3.4840678534938996</v>
      </c>
      <c r="E26" s="2">
        <f t="shared" ref="E26:H41" ca="1" si="2">(D4/$C4-1)*100</f>
        <v>-2.0726467176902963</v>
      </c>
      <c r="F26" s="2">
        <f t="shared" ca="1" si="2"/>
        <v>-0.84250922279364149</v>
      </c>
      <c r="G26" s="2">
        <f t="shared" ca="1" si="2"/>
        <v>3.3034001211129649E-3</v>
      </c>
      <c r="H26" s="2">
        <f t="shared" ca="1" si="2"/>
        <v>-0.57221531313107477</v>
      </c>
      <c r="I26" s="2"/>
    </row>
    <row r="27" spans="2:9" x14ac:dyDescent="0.2">
      <c r="B27" s="4" t="str">
        <f>B4+1 &amp; "-" &amp; B5</f>
        <v>2016-2020</v>
      </c>
      <c r="C27" s="2"/>
      <c r="D27" s="2">
        <f t="shared" ref="D27:D43" ca="1" si="3">SUM(E27:H27)</f>
        <v>-3.8294830884134767</v>
      </c>
      <c r="E27" s="2">
        <f t="shared" ca="1" si="2"/>
        <v>-2.3689173939854591</v>
      </c>
      <c r="F27" s="2">
        <f t="shared" ca="1" si="2"/>
        <v>-0.93656102705901301</v>
      </c>
      <c r="G27" s="2">
        <f t="shared" ca="1" si="2"/>
        <v>-1.4602607089042596E-2</v>
      </c>
      <c r="H27" s="2">
        <f t="shared" ca="1" si="2"/>
        <v>-0.50940206027996204</v>
      </c>
      <c r="I27" s="2"/>
    </row>
    <row r="28" spans="2:9" x14ac:dyDescent="0.2">
      <c r="B28" s="4" t="str">
        <f t="shared" ref="B28:B43" si="4">B5+1 &amp; "-" &amp; B6</f>
        <v>2021-2025</v>
      </c>
      <c r="C28" s="2"/>
      <c r="D28" s="2">
        <f t="shared" ca="1" si="3"/>
        <v>-8.8217995866184609</v>
      </c>
      <c r="E28" s="2">
        <f t="shared" ca="1" si="2"/>
        <v>-5.4520919212905579</v>
      </c>
      <c r="F28" s="2">
        <f t="shared" ca="1" si="2"/>
        <v>-2.2336308915878011</v>
      </c>
      <c r="G28" s="2">
        <f t="shared" ca="1" si="2"/>
        <v>-6.5872234538832952E-2</v>
      </c>
      <c r="H28" s="2">
        <f t="shared" ca="1" si="2"/>
        <v>-1.0702045392012693</v>
      </c>
      <c r="I28" s="2"/>
    </row>
    <row r="29" spans="2:9" x14ac:dyDescent="0.2">
      <c r="B29" s="4" t="str">
        <f t="shared" si="4"/>
        <v>2026-2030</v>
      </c>
      <c r="C29" s="2"/>
      <c r="D29" s="2">
        <f t="shared" ca="1" si="3"/>
        <v>-5.7142877796588554</v>
      </c>
      <c r="E29" s="2">
        <f t="shared" ca="1" si="2"/>
        <v>-3.5856389151470935</v>
      </c>
      <c r="F29" s="2">
        <f t="shared" ca="1" si="2"/>
        <v>-1.4120521053524904</v>
      </c>
      <c r="G29" s="2">
        <f t="shared" ca="1" si="2"/>
        <v>-4.3489348076108936E-2</v>
      </c>
      <c r="H29" s="2">
        <f t="shared" ca="1" si="2"/>
        <v>-0.67310741108316252</v>
      </c>
      <c r="I29" s="2"/>
    </row>
    <row r="30" spans="2:9" x14ac:dyDescent="0.2">
      <c r="B30" s="4" t="str">
        <f t="shared" si="4"/>
        <v>2031-2035</v>
      </c>
      <c r="C30" s="2"/>
      <c r="D30" s="2">
        <f t="shared" ca="1" si="3"/>
        <v>-14.481331135951937</v>
      </c>
      <c r="E30" s="2">
        <f t="shared" ca="1" si="2"/>
        <v>-9.1965940599741831</v>
      </c>
      <c r="F30" s="2">
        <f t="shared" ca="1" si="2"/>
        <v>-3.6638882775405057</v>
      </c>
      <c r="G30" s="2">
        <f t="shared" ca="1" si="2"/>
        <v>-0.11765352653148042</v>
      </c>
      <c r="H30" s="2">
        <f t="shared" ca="1" si="2"/>
        <v>-1.5031952719057662</v>
      </c>
      <c r="I30" s="2"/>
    </row>
    <row r="31" spans="2:9" x14ac:dyDescent="0.2">
      <c r="B31" s="4" t="str">
        <f t="shared" si="4"/>
        <v>2036-2040</v>
      </c>
      <c r="C31" s="2"/>
      <c r="D31" s="2">
        <f t="shared" ca="1" si="3"/>
        <v>-12.881645469300373</v>
      </c>
      <c r="E31" s="2">
        <f t="shared" ca="1" si="2"/>
        <v>-8.1706687655220165</v>
      </c>
      <c r="F31" s="2">
        <f t="shared" ca="1" si="2"/>
        <v>-3.2559335883607377</v>
      </c>
      <c r="G31" s="2">
        <f t="shared" ca="1" si="2"/>
        <v>-0.1904711015036531</v>
      </c>
      <c r="H31" s="2">
        <f t="shared" ca="1" si="2"/>
        <v>-1.2645720139139671</v>
      </c>
      <c r="I31" s="2"/>
    </row>
    <row r="32" spans="2:9" x14ac:dyDescent="0.2">
      <c r="B32" s="4" t="str">
        <f t="shared" si="4"/>
        <v>2041-2045</v>
      </c>
      <c r="C32" s="2"/>
      <c r="D32" s="2">
        <f t="shared" ca="1" si="3"/>
        <v>-17.924423865759167</v>
      </c>
      <c r="E32" s="2">
        <f t="shared" ca="1" si="2"/>
        <v>-11.450723709434207</v>
      </c>
      <c r="F32" s="2">
        <f t="shared" ca="1" si="2"/>
        <v>-4.5362592736713729</v>
      </c>
      <c r="G32" s="2">
        <f t="shared" ca="1" si="2"/>
        <v>-0.27687634350996859</v>
      </c>
      <c r="H32" s="2">
        <f t="shared" ca="1" si="2"/>
        <v>-1.6605645391436163</v>
      </c>
      <c r="I32" s="2"/>
    </row>
    <row r="33" spans="2:9" x14ac:dyDescent="0.2">
      <c r="B33" s="4" t="str">
        <f t="shared" si="4"/>
        <v>2046-2050</v>
      </c>
      <c r="C33" s="2"/>
      <c r="D33" s="2">
        <f t="shared" ca="1" si="3"/>
        <v>-14.113713368563463</v>
      </c>
      <c r="E33" s="2">
        <f t="shared" ca="1" si="2"/>
        <v>-8.8774283693325291</v>
      </c>
      <c r="F33" s="2">
        <f t="shared" ca="1" si="2"/>
        <v>-3.5544531348148611</v>
      </c>
      <c r="G33" s="2">
        <f t="shared" ca="1" si="2"/>
        <v>-0.40289542937329559</v>
      </c>
      <c r="H33" s="2">
        <f t="shared" ca="1" si="2"/>
        <v>-1.2789364350427768</v>
      </c>
      <c r="I33" s="2"/>
    </row>
    <row r="34" spans="2:9" x14ac:dyDescent="0.2">
      <c r="B34" s="4" t="str">
        <f t="shared" si="4"/>
        <v>2051-2055</v>
      </c>
      <c r="C34" s="2"/>
      <c r="D34" s="2">
        <f t="shared" ca="1" si="3"/>
        <v>-5.1224645130845357</v>
      </c>
      <c r="E34" s="2">
        <f t="shared" ca="1" si="2"/>
        <v>-2.8146630333562794</v>
      </c>
      <c r="F34" s="2">
        <f t="shared" ca="1" si="2"/>
        <v>-1.1769477802755945</v>
      </c>
      <c r="G34" s="2">
        <f t="shared" ca="1" si="2"/>
        <v>-0.55633545170845622</v>
      </c>
      <c r="H34" s="2">
        <f t="shared" ca="1" si="2"/>
        <v>-0.57451824774420457</v>
      </c>
      <c r="I34" s="2"/>
    </row>
    <row r="35" spans="2:9" x14ac:dyDescent="0.2">
      <c r="B35" s="4" t="str">
        <f t="shared" si="4"/>
        <v>2056-2060</v>
      </c>
      <c r="C35" s="2"/>
      <c r="D35" s="2">
        <f t="shared" ca="1" si="3"/>
        <v>-4.6172084399626954</v>
      </c>
      <c r="E35" s="2">
        <f t="shared" ca="1" si="2"/>
        <v>-2.4103382328071521</v>
      </c>
      <c r="F35" s="2">
        <f t="shared" ca="1" si="2"/>
        <v>-0.99475002300379867</v>
      </c>
      <c r="G35" s="2">
        <f t="shared" ca="1" si="2"/>
        <v>-0.69518656555522806</v>
      </c>
      <c r="H35" s="2">
        <f t="shared" ca="1" si="2"/>
        <v>-0.51693361859651565</v>
      </c>
      <c r="I35" s="2"/>
    </row>
    <row r="36" spans="2:9" x14ac:dyDescent="0.2">
      <c r="B36" s="4" t="str">
        <f t="shared" si="4"/>
        <v>2061-2065</v>
      </c>
      <c r="C36" s="2"/>
      <c r="D36" s="2">
        <f t="shared" ca="1" si="3"/>
        <v>-19.908099141735345</v>
      </c>
      <c r="E36" s="2">
        <f t="shared" ca="1" si="2"/>
        <v>-12.335105200844776</v>
      </c>
      <c r="F36" s="2">
        <f t="shared" ca="1" si="2"/>
        <v>-5.0602463381745899</v>
      </c>
      <c r="G36" s="2">
        <f t="shared" ca="1" si="2"/>
        <v>-0.84621046809226774</v>
      </c>
      <c r="H36" s="2">
        <f t="shared" ca="1" si="2"/>
        <v>-1.6665371346237134</v>
      </c>
      <c r="I36" s="2"/>
    </row>
    <row r="37" spans="2:9" x14ac:dyDescent="0.2">
      <c r="B37" s="4" t="str">
        <f t="shared" si="4"/>
        <v>2066-2070</v>
      </c>
      <c r="C37" s="2"/>
      <c r="D37" s="2">
        <f t="shared" ca="1" si="3"/>
        <v>-22.263288103362953</v>
      </c>
      <c r="E37" s="2">
        <f t="shared" ca="1" si="2"/>
        <v>-13.775509265764995</v>
      </c>
      <c r="F37" s="2">
        <f t="shared" ca="1" si="2"/>
        <v>-5.6385852339351334</v>
      </c>
      <c r="G37" s="2">
        <f t="shared" ca="1" si="2"/>
        <v>-1.0044969534199422</v>
      </c>
      <c r="H37" s="2">
        <f t="shared" ca="1" si="2"/>
        <v>-1.844696650242883</v>
      </c>
      <c r="I37" s="2"/>
    </row>
    <row r="38" spans="2:9" x14ac:dyDescent="0.2">
      <c r="B38" s="4" t="str">
        <f t="shared" si="4"/>
        <v>2071-2075</v>
      </c>
      <c r="C38" s="2"/>
      <c r="D38" s="2">
        <f t="shared" ca="1" si="3"/>
        <v>-25.054540762190634</v>
      </c>
      <c r="E38" s="2">
        <f t="shared" ca="1" si="2"/>
        <v>-15.550621944698918</v>
      </c>
      <c r="F38" s="2">
        <f t="shared" ca="1" si="2"/>
        <v>-6.300484251204141</v>
      </c>
      <c r="G38" s="2">
        <f t="shared" ca="1" si="2"/>
        <v>-1.1522993531962178</v>
      </c>
      <c r="H38" s="2">
        <f t="shared" ca="1" si="2"/>
        <v>-2.0511352130913596</v>
      </c>
      <c r="I38" s="2"/>
    </row>
    <row r="39" spans="2:9" x14ac:dyDescent="0.2">
      <c r="B39" s="4" t="str">
        <f t="shared" si="4"/>
        <v>2076-2080</v>
      </c>
      <c r="C39" s="2"/>
      <c r="D39" s="2">
        <f t="shared" ca="1" si="3"/>
        <v>-17.420569897091241</v>
      </c>
      <c r="E39" s="2">
        <f t="shared" ca="1" si="2"/>
        <v>-10.396513129740692</v>
      </c>
      <c r="F39" s="2">
        <f t="shared" ca="1" si="2"/>
        <v>-4.2722732148361642</v>
      </c>
      <c r="G39" s="2">
        <f t="shared" ca="1" si="2"/>
        <v>-1.333727458106615</v>
      </c>
      <c r="H39" s="2">
        <f t="shared" ca="1" si="2"/>
        <v>-1.4180560944077714</v>
      </c>
      <c r="I39" s="2"/>
    </row>
    <row r="40" spans="2:9" x14ac:dyDescent="0.2">
      <c r="B40" s="4" t="str">
        <f t="shared" si="4"/>
        <v>2081-2085</v>
      </c>
      <c r="C40" s="2"/>
      <c r="D40" s="2">
        <f t="shared" ca="1" si="3"/>
        <v>-25.128622297847247</v>
      </c>
      <c r="E40" s="2">
        <f t="shared" ca="1" si="2"/>
        <v>-15.216413776159355</v>
      </c>
      <c r="F40" s="2">
        <f t="shared" ca="1" si="2"/>
        <v>-6.2760820280863268</v>
      </c>
      <c r="G40" s="2">
        <f t="shared" ca="1" si="2"/>
        <v>-1.5652534599380319</v>
      </c>
      <c r="H40" s="2">
        <f t="shared" ca="1" si="2"/>
        <v>-2.0708730336635339</v>
      </c>
      <c r="I40" s="2"/>
    </row>
    <row r="41" spans="2:9" x14ac:dyDescent="0.2">
      <c r="B41" s="4" t="str">
        <f t="shared" si="4"/>
        <v>2086-2090</v>
      </c>
      <c r="C41" s="2"/>
      <c r="D41" s="2">
        <f t="shared" ca="1" si="3"/>
        <v>-29.613107124011059</v>
      </c>
      <c r="E41" s="2">
        <f t="shared" ca="1" si="2"/>
        <v>-17.858640466669783</v>
      </c>
      <c r="F41" s="2">
        <f t="shared" ca="1" si="2"/>
        <v>-7.4116276657046676</v>
      </c>
      <c r="G41" s="2">
        <f t="shared" ca="1" si="2"/>
        <v>-1.8648632637736862</v>
      </c>
      <c r="H41" s="2">
        <f t="shared" ca="1" si="2"/>
        <v>-2.4779757278629244</v>
      </c>
      <c r="I41" s="2"/>
    </row>
    <row r="42" spans="2:9" x14ac:dyDescent="0.2">
      <c r="B42" s="4" t="str">
        <f t="shared" si="4"/>
        <v>2091-2095</v>
      </c>
      <c r="C42" s="2"/>
      <c r="D42" s="2">
        <f t="shared" ca="1" si="3"/>
        <v>-24.41857507936923</v>
      </c>
      <c r="E42" s="2">
        <f t="shared" ref="E42:H43" ca="1" si="5">(D20/$C20-1)*100</f>
        <v>-14.321393212001931</v>
      </c>
      <c r="F42" s="2">
        <f t="shared" ca="1" si="5"/>
        <v>-5.9337285736633323</v>
      </c>
      <c r="G42" s="2">
        <f t="shared" ca="1" si="5"/>
        <v>-2.2006988050264686</v>
      </c>
      <c r="H42" s="2">
        <f t="shared" ca="1" si="5"/>
        <v>-1.9627544886774984</v>
      </c>
      <c r="I42" s="2"/>
    </row>
    <row r="43" spans="2:9" x14ac:dyDescent="0.2">
      <c r="B43" s="4" t="str">
        <f t="shared" si="4"/>
        <v>2096-2100</v>
      </c>
      <c r="C43" s="2"/>
      <c r="D43" s="2">
        <f t="shared" ca="1" si="3"/>
        <v>-25.305995644973468</v>
      </c>
      <c r="E43" s="2">
        <f t="shared" ca="1" si="5"/>
        <v>-14.849556934745189</v>
      </c>
      <c r="F43" s="2">
        <f t="shared" ca="1" si="5"/>
        <v>-6.1672012115256631</v>
      </c>
      <c r="G43" s="2">
        <f t="shared" ca="1" si="5"/>
        <v>-2.2552933010665965</v>
      </c>
      <c r="H43" s="2">
        <f t="shared" ca="1" si="5"/>
        <v>-2.0339441976360173</v>
      </c>
      <c r="I43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A10AD-1439-4507-91C3-D552878F6D7A}">
  <dimension ref="A1:AI60"/>
  <sheetViews>
    <sheetView topLeftCell="A20" zoomScale="134" workbookViewId="0">
      <selection activeCell="D25" sqref="D25"/>
    </sheetView>
  </sheetViews>
  <sheetFormatPr baseColWidth="10" defaultColWidth="8.83203125" defaultRowHeight="15" x14ac:dyDescent="0.2"/>
  <cols>
    <col min="1" max="1" width="18.5" customWidth="1"/>
    <col min="4" max="4" width="7" customWidth="1"/>
  </cols>
  <sheetData>
    <row r="1" spans="1:35" x14ac:dyDescent="0.2">
      <c r="A1" s="13"/>
      <c r="B1" s="13"/>
      <c r="C1" s="13" t="s">
        <v>3</v>
      </c>
      <c r="D1" s="13" t="s">
        <v>3</v>
      </c>
      <c r="E1" s="13" t="s">
        <v>3</v>
      </c>
      <c r="F1" s="13" t="s">
        <v>3</v>
      </c>
    </row>
    <row r="2" spans="1:35" ht="16" x14ac:dyDescent="0.2">
      <c r="A2" s="14"/>
      <c r="B2" s="15" t="s">
        <v>0</v>
      </c>
      <c r="C2" s="15" t="s">
        <v>1</v>
      </c>
      <c r="D2" s="15" t="s">
        <v>19</v>
      </c>
      <c r="E2" s="15" t="s">
        <v>20</v>
      </c>
      <c r="F2" s="15" t="s">
        <v>2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35" ht="16" x14ac:dyDescent="0.2">
      <c r="A3" s="6"/>
      <c r="B3" s="2">
        <v>2014</v>
      </c>
      <c r="C3" s="2">
        <f ca="1">VLOOKUP($B3,INDIRECT("'["&amp;$A$4&amp;".xlsx]"&amp;C$2&amp;"'!"&amp;"$A$1:$ECW$1002"),MATCH(C$1,INDIRECT("'["&amp;$A$4&amp;".xlsx]"&amp;C$2&amp;"'!"&amp;"$A$1:$ECW$1"),0))</f>
        <v>1.3331107343081998</v>
      </c>
      <c r="D3" s="2">
        <f t="shared" ref="D3:F18" ca="1" si="0">VLOOKUP($B3,INDIRECT("'["&amp;$A$4&amp;".xlsx]"&amp;D$2&amp;"'!"&amp;"$A$1:$ECW$1002"),MATCH(D$1,INDIRECT("'["&amp;$A$4&amp;".xlsx]"&amp;D$2&amp;"'!"&amp;"$A$1:$ECW$1"),0))</f>
        <v>1.3331107343081998</v>
      </c>
      <c r="E3" s="2">
        <f t="shared" ca="1" si="0"/>
        <v>1.3331107343081998</v>
      </c>
      <c r="F3" s="2">
        <f t="shared" ca="1" si="0"/>
        <v>1.3331107343081998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  <c r="AE3" s="3"/>
      <c r="AF3" s="3"/>
      <c r="AG3" s="3"/>
      <c r="AH3" s="3"/>
      <c r="AI3" s="3"/>
    </row>
    <row r="4" spans="1:35" x14ac:dyDescent="0.2">
      <c r="A4" s="16" t="s">
        <v>4</v>
      </c>
      <c r="B4" s="4">
        <v>2015</v>
      </c>
      <c r="C4" s="2">
        <f t="shared" ref="C4:F19" ca="1" si="1">VLOOKUP($B4,INDIRECT("'["&amp;$A$4&amp;".xlsx]"&amp;C$2&amp;"'!"&amp;"$A$1:$ECW$1002"),MATCH(C$1,INDIRECT("'["&amp;$A$4&amp;".xlsx]"&amp;C$2&amp;"'!"&amp;"$A$1:$ECW$1"),0))</f>
        <v>1.4264321133527187</v>
      </c>
      <c r="D4" s="2">
        <f t="shared" ca="1" si="0"/>
        <v>1.3703935159098732</v>
      </c>
      <c r="E4" s="2">
        <f t="shared" ca="1" si="0"/>
        <v>1.434997021403736</v>
      </c>
      <c r="F4" s="2">
        <f t="shared" ca="1" si="0"/>
        <v>1.3784793545229435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3"/>
      <c r="AE4" s="3"/>
      <c r="AF4" s="3"/>
      <c r="AG4" s="3"/>
      <c r="AH4" s="3"/>
      <c r="AI4" s="3"/>
    </row>
    <row r="5" spans="1:35" x14ac:dyDescent="0.2">
      <c r="A5" s="2"/>
      <c r="B5" s="4">
        <v>2020</v>
      </c>
      <c r="C5" s="2">
        <f t="shared" ca="1" si="1"/>
        <v>1.9170597847882229</v>
      </c>
      <c r="D5" s="2">
        <f t="shared" ca="1" si="0"/>
        <v>1.8340099418673783</v>
      </c>
      <c r="E5" s="2">
        <f t="shared" ca="1" si="0"/>
        <v>1.8808611759655576</v>
      </c>
      <c r="F5" s="2">
        <f t="shared" ca="1" si="0"/>
        <v>1.8440472785195139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3"/>
      <c r="AE5" s="3"/>
      <c r="AF5" s="3"/>
      <c r="AG5" s="3"/>
      <c r="AH5" s="3"/>
      <c r="AI5" s="3"/>
    </row>
    <row r="6" spans="1:35" x14ac:dyDescent="0.2">
      <c r="A6" s="2"/>
      <c r="B6" s="4">
        <v>2025</v>
      </c>
      <c r="C6" s="2">
        <f t="shared" ca="1" si="1"/>
        <v>2.4221430589981683</v>
      </c>
      <c r="D6" s="2">
        <f t="shared" ca="1" si="0"/>
        <v>2.2332347678106754</v>
      </c>
      <c r="E6" s="2">
        <f t="shared" ca="1" si="0"/>
        <v>2.3866967544943365</v>
      </c>
      <c r="F6" s="2">
        <f t="shared" ca="1" si="0"/>
        <v>2.2207904747446432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3"/>
      <c r="AE6" s="3"/>
      <c r="AF6" s="3"/>
      <c r="AG6" s="3"/>
      <c r="AH6" s="3"/>
      <c r="AI6" s="3"/>
    </row>
    <row r="7" spans="1:35" x14ac:dyDescent="0.2">
      <c r="A7" s="2"/>
      <c r="B7" s="4">
        <v>2030</v>
      </c>
      <c r="C7" s="2">
        <f t="shared" ca="1" si="1"/>
        <v>2.9110661746704638</v>
      </c>
      <c r="D7" s="2">
        <f t="shared" ca="1" si="0"/>
        <v>2.597713082608426</v>
      </c>
      <c r="E7" s="2">
        <f t="shared" ca="1" si="0"/>
        <v>3.0526533783187069</v>
      </c>
      <c r="F7" s="2">
        <f t="shared" ca="1" si="0"/>
        <v>2.7463008588273299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3"/>
      <c r="AE7" s="3"/>
      <c r="AF7" s="3"/>
      <c r="AG7" s="3"/>
      <c r="AH7" s="3"/>
      <c r="AI7" s="3"/>
    </row>
    <row r="8" spans="1:35" x14ac:dyDescent="0.2">
      <c r="A8" s="2"/>
      <c r="B8" s="4">
        <v>2035</v>
      </c>
      <c r="C8" s="2">
        <f t="shared" ca="1" si="1"/>
        <v>3.3617658110737221</v>
      </c>
      <c r="D8" s="2">
        <f t="shared" ca="1" si="0"/>
        <v>3.3017760579700459</v>
      </c>
      <c r="E8" s="2">
        <f t="shared" ca="1" si="0"/>
        <v>3.322241887256371</v>
      </c>
      <c r="F8" s="2">
        <f t="shared" ca="1" si="0"/>
        <v>2.8901205566427457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3"/>
      <c r="AE8" s="3"/>
      <c r="AF8" s="3"/>
      <c r="AG8" s="3"/>
      <c r="AH8" s="3"/>
      <c r="AI8" s="3"/>
    </row>
    <row r="9" spans="1:35" x14ac:dyDescent="0.2">
      <c r="A9" s="2"/>
      <c r="B9" s="4">
        <v>2040</v>
      </c>
      <c r="C9" s="2">
        <f t="shared" ca="1" si="1"/>
        <v>3.7615168817493743</v>
      </c>
      <c r="D9" s="2">
        <f t="shared" ca="1" si="0"/>
        <v>3.7503480876279607</v>
      </c>
      <c r="E9" s="2">
        <f t="shared" ca="1" si="0"/>
        <v>3.6160229515560762</v>
      </c>
      <c r="F9" s="2">
        <f t="shared" ca="1" si="0"/>
        <v>3.2936246128621156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3"/>
      <c r="AE9" s="3"/>
      <c r="AF9" s="3"/>
      <c r="AG9" s="3"/>
      <c r="AH9" s="3"/>
      <c r="AI9" s="3"/>
    </row>
    <row r="10" spans="1:35" x14ac:dyDescent="0.2">
      <c r="A10" s="2"/>
      <c r="B10" s="4">
        <v>2045</v>
      </c>
      <c r="C10" s="2">
        <f t="shared" ca="1" si="1"/>
        <v>4.1055105661847406</v>
      </c>
      <c r="D10" s="2">
        <f t="shared" ca="1" si="0"/>
        <v>4.1135202614508479</v>
      </c>
      <c r="E10" s="2">
        <f t="shared" ca="1" si="0"/>
        <v>3.9704243395445658</v>
      </c>
      <c r="F10" s="2">
        <f t="shared" ca="1" si="0"/>
        <v>3.3929213155871851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3"/>
      <c r="AE10" s="3"/>
      <c r="AF10" s="3"/>
      <c r="AG10" s="3"/>
      <c r="AH10" s="3"/>
      <c r="AI10" s="3"/>
    </row>
    <row r="11" spans="1:35" x14ac:dyDescent="0.2">
      <c r="A11" s="2"/>
      <c r="B11" s="4">
        <v>2050</v>
      </c>
      <c r="C11" s="2">
        <f t="shared" ca="1" si="1"/>
        <v>4.3946007008023713</v>
      </c>
      <c r="D11" s="2">
        <f t="shared" ca="1" si="0"/>
        <v>4.2599834404183268</v>
      </c>
      <c r="E11" s="2">
        <f t="shared" ca="1" si="0"/>
        <v>4.1073910940067764</v>
      </c>
      <c r="F11" s="2">
        <f t="shared" ca="1" si="0"/>
        <v>3.8032259093938485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3"/>
      <c r="AE11" s="3"/>
      <c r="AF11" s="3"/>
      <c r="AG11" s="3"/>
      <c r="AH11" s="3"/>
      <c r="AI11" s="3"/>
    </row>
    <row r="12" spans="1:35" x14ac:dyDescent="0.2">
      <c r="A12" s="2"/>
      <c r="B12" s="4">
        <v>2055</v>
      </c>
      <c r="C12" s="2">
        <f t="shared" ca="1" si="1"/>
        <v>4.6331061593890626</v>
      </c>
      <c r="D12" s="2">
        <f t="shared" ca="1" si="0"/>
        <v>4.2969202202920886</v>
      </c>
      <c r="E12" s="2">
        <f t="shared" ca="1" si="0"/>
        <v>4.0886740292936778</v>
      </c>
      <c r="F12" s="2">
        <f t="shared" ca="1" si="0"/>
        <v>4.4172202944784331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3"/>
      <c r="AE12" s="3"/>
      <c r="AF12" s="3"/>
      <c r="AG12" s="3"/>
      <c r="AH12" s="3"/>
      <c r="AI12" s="3"/>
    </row>
    <row r="13" spans="1:35" x14ac:dyDescent="0.2">
      <c r="A13" s="2"/>
      <c r="B13" s="4">
        <v>2060</v>
      </c>
      <c r="C13" s="2">
        <f t="shared" ca="1" si="1"/>
        <v>4.8270700366954546</v>
      </c>
      <c r="D13" s="2">
        <f t="shared" ca="1" si="0"/>
        <v>4.7656052204069086</v>
      </c>
      <c r="E13" s="2">
        <f t="shared" ca="1" si="0"/>
        <v>4.190228313278916</v>
      </c>
      <c r="F13" s="2">
        <f t="shared" ca="1" si="0"/>
        <v>4.6219056071684674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3"/>
      <c r="AE13" s="3"/>
      <c r="AF13" s="3"/>
      <c r="AG13" s="3"/>
      <c r="AH13" s="3"/>
      <c r="AI13" s="3"/>
    </row>
    <row r="14" spans="1:35" x14ac:dyDescent="0.2">
      <c r="A14" s="2"/>
      <c r="B14" s="4">
        <v>2065</v>
      </c>
      <c r="C14" s="2">
        <f t="shared" ca="1" si="1"/>
        <v>4.9830576413484629</v>
      </c>
      <c r="D14" s="2">
        <f t="shared" ca="1" si="0"/>
        <v>4.666166763645835</v>
      </c>
      <c r="E14" s="2">
        <f t="shared" ca="1" si="0"/>
        <v>4.550375357127483</v>
      </c>
      <c r="F14" s="2">
        <f t="shared" ca="1" si="0"/>
        <v>4.0722273276036756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3"/>
      <c r="AE14" s="3"/>
      <c r="AF14" s="3"/>
      <c r="AG14" s="3"/>
      <c r="AH14" s="3"/>
      <c r="AI14" s="3"/>
    </row>
    <row r="15" spans="1:35" x14ac:dyDescent="0.2">
      <c r="A15" s="2"/>
      <c r="B15" s="4">
        <v>2070</v>
      </c>
      <c r="C15" s="2">
        <f t="shared" ca="1" si="1"/>
        <v>5.1074203661573385</v>
      </c>
      <c r="D15" s="2">
        <f t="shared" ca="1" si="0"/>
        <v>4.8133952366234398</v>
      </c>
      <c r="E15" s="2">
        <f t="shared" ca="1" si="0"/>
        <v>4.9995783088123842</v>
      </c>
      <c r="F15" s="2">
        <f t="shared" ca="1" si="0"/>
        <v>4.0619105202233081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3"/>
      <c r="AE15" s="3"/>
      <c r="AF15" s="3"/>
      <c r="AG15" s="3"/>
      <c r="AH15" s="3"/>
      <c r="AI15" s="3"/>
    </row>
    <row r="16" spans="1:35" x14ac:dyDescent="0.2">
      <c r="A16" s="2"/>
      <c r="B16" s="4">
        <v>2075</v>
      </c>
      <c r="C16" s="2">
        <f t="shared" ca="1" si="1"/>
        <v>5.2059043787820176</v>
      </c>
      <c r="D16" s="2">
        <f t="shared" ca="1" si="0"/>
        <v>4.5642759271473441</v>
      </c>
      <c r="E16" s="2">
        <f t="shared" ca="1" si="0"/>
        <v>4.8081202675870136</v>
      </c>
      <c r="F16" s="2">
        <f t="shared" ca="1" si="0"/>
        <v>3.9955214826643335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3"/>
      <c r="AE16" s="3"/>
      <c r="AF16" s="3"/>
      <c r="AG16" s="3"/>
      <c r="AH16" s="3"/>
      <c r="AI16" s="3"/>
    </row>
    <row r="17" spans="1:35" x14ac:dyDescent="0.2">
      <c r="A17" s="2"/>
      <c r="B17" s="4">
        <v>2080</v>
      </c>
      <c r="C17" s="2">
        <f t="shared" ca="1" si="1"/>
        <v>5.2834885858342862</v>
      </c>
      <c r="D17" s="2">
        <f t="shared" ca="1" si="0"/>
        <v>5.0392772967017212</v>
      </c>
      <c r="E17" s="2">
        <f t="shared" ca="1" si="0"/>
        <v>5.1191778543174795</v>
      </c>
      <c r="F17" s="2">
        <f t="shared" ca="1" si="0"/>
        <v>4.4468612702338408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3"/>
      <c r="AE17" s="3"/>
      <c r="AF17" s="3"/>
      <c r="AG17" s="3"/>
      <c r="AH17" s="3"/>
      <c r="AI17" s="3"/>
    </row>
    <row r="18" spans="1:35" x14ac:dyDescent="0.2">
      <c r="A18" s="2"/>
      <c r="B18" s="4">
        <v>2085</v>
      </c>
      <c r="C18" s="2">
        <f t="shared" ca="1" si="1"/>
        <v>5.3443613640012275</v>
      </c>
      <c r="D18" s="2">
        <f t="shared" ca="1" si="0"/>
        <v>4.516268597376663</v>
      </c>
      <c r="E18" s="2">
        <f t="shared" ca="1" si="0"/>
        <v>4.5801290314207357</v>
      </c>
      <c r="F18" s="2">
        <f t="shared" ca="1" si="0"/>
        <v>4.1313559045141828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3"/>
      <c r="AE18" s="3"/>
      <c r="AF18" s="3"/>
      <c r="AG18" s="3"/>
      <c r="AH18" s="3"/>
      <c r="AI18" s="3"/>
    </row>
    <row r="19" spans="1:35" x14ac:dyDescent="0.2">
      <c r="A19" s="2"/>
      <c r="B19" s="4">
        <v>2090</v>
      </c>
      <c r="C19" s="2">
        <f t="shared" ca="1" si="1"/>
        <v>5.3919727719217923</v>
      </c>
      <c r="D19" s="2">
        <f t="shared" ca="1" si="1"/>
        <v>5.0023370866637693</v>
      </c>
      <c r="E19" s="2">
        <f t="shared" ca="1" si="1"/>
        <v>4.6671267291308407</v>
      </c>
      <c r="F19" s="2">
        <f t="shared" ca="1" si="1"/>
        <v>3.9631305419589209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3"/>
      <c r="AE19" s="3"/>
      <c r="AF19" s="3"/>
      <c r="AG19" s="3"/>
      <c r="AH19" s="3"/>
      <c r="AI19" s="3"/>
    </row>
    <row r="20" spans="1:35" x14ac:dyDescent="0.2">
      <c r="A20" s="2"/>
      <c r="B20" s="4">
        <v>2095</v>
      </c>
      <c r="C20" s="2">
        <f t="shared" ref="C20:F21" ca="1" si="2">VLOOKUP($B20,INDIRECT("'["&amp;$A$4&amp;".xlsx]"&amp;C$2&amp;"'!"&amp;"$A$1:$ECW$1002"),MATCH(C$1,INDIRECT("'["&amp;$A$4&amp;".xlsx]"&amp;C$2&amp;"'!"&amp;"$A$1:$ECW$1"),0))</f>
        <v>5.4291215103959845</v>
      </c>
      <c r="D20" s="2">
        <f t="shared" ca="1" si="2"/>
        <v>5.0890506196788898</v>
      </c>
      <c r="E20" s="2">
        <f t="shared" ca="1" si="2"/>
        <v>4.7353920983294486</v>
      </c>
      <c r="F20" s="2">
        <f t="shared" ca="1" si="2"/>
        <v>4.2440053655847452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3"/>
      <c r="AE20" s="3"/>
      <c r="AF20" s="3"/>
      <c r="AG20" s="3"/>
      <c r="AH20" s="3"/>
      <c r="AI20" s="3"/>
    </row>
    <row r="21" spans="1:35" x14ac:dyDescent="0.2">
      <c r="A21" s="2"/>
      <c r="B21" s="4">
        <v>2100</v>
      </c>
      <c r="C21" s="2">
        <f t="shared" ca="1" si="2"/>
        <v>5.4580522984247333</v>
      </c>
      <c r="D21" s="2">
        <f t="shared" ca="1" si="2"/>
        <v>5.1179370000653988</v>
      </c>
      <c r="E21" s="2">
        <f t="shared" ca="1" si="2"/>
        <v>4.7531144265865155</v>
      </c>
      <c r="F21" s="2">
        <f t="shared" ca="1" si="2"/>
        <v>4.2280115354229499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3"/>
      <c r="AE21" s="3"/>
      <c r="AF21" s="3"/>
      <c r="AG21" s="3"/>
      <c r="AH21" s="3"/>
      <c r="AI21" s="3"/>
    </row>
    <row r="22" spans="1:35" x14ac:dyDescent="0.2">
      <c r="A22" s="2"/>
      <c r="B22" s="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3"/>
      <c r="AE22" s="3"/>
      <c r="AF22" s="3"/>
      <c r="AG22" s="3"/>
      <c r="AH22" s="3"/>
      <c r="AI22" s="3"/>
    </row>
    <row r="23" spans="1:35" x14ac:dyDescent="0.2">
      <c r="A23" s="2"/>
      <c r="B23" s="2"/>
      <c r="C23" s="2"/>
      <c r="D23" s="17" t="s">
        <v>19</v>
      </c>
      <c r="E23" s="17" t="s">
        <v>20</v>
      </c>
      <c r="F23" s="17" t="s">
        <v>2</v>
      </c>
      <c r="G23" s="2"/>
      <c r="H23" s="8"/>
      <c r="I23" s="8"/>
      <c r="J23" s="8"/>
      <c r="K23" s="8"/>
      <c r="L23" s="2"/>
      <c r="M23" s="2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2"/>
      <c r="AB23" s="2"/>
      <c r="AC23" s="2"/>
      <c r="AD23" s="2"/>
      <c r="AE23" s="2"/>
      <c r="AF23" s="2"/>
      <c r="AG23" s="2"/>
      <c r="AH23" s="2"/>
    </row>
    <row r="24" spans="1:35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</row>
    <row r="25" spans="1:35" x14ac:dyDescent="0.2">
      <c r="A25" s="2"/>
      <c r="B25" s="4">
        <v>2015</v>
      </c>
      <c r="C25" s="2"/>
      <c r="D25" s="2">
        <f ca="1">(D4/$C4-1)*100</f>
        <v>-3.928584958111403</v>
      </c>
      <c r="E25" s="2">
        <f t="shared" ref="E25:F25" ca="1" si="3">(E4/$C4-1)*100</f>
        <v>0.6004427389738165</v>
      </c>
      <c r="F25" s="2">
        <f t="shared" ca="1" si="3"/>
        <v>-3.3617273742572951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</row>
    <row r="26" spans="1:35" x14ac:dyDescent="0.2">
      <c r="A26" s="2"/>
      <c r="B26" s="4" t="str">
        <f>B4+1 &amp; "-" &amp; B5</f>
        <v>2016-2020</v>
      </c>
      <c r="C26" s="2"/>
      <c r="D26" s="2">
        <f t="shared" ref="D26:F41" ca="1" si="4">(D5/$C5-1)*100</f>
        <v>-4.332146737406994</v>
      </c>
      <c r="E26" s="2">
        <f t="shared" ca="1" si="4"/>
        <v>-1.8882357822066709</v>
      </c>
      <c r="F26" s="2">
        <f t="shared" ca="1" si="4"/>
        <v>-3.8085669966090641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</row>
    <row r="27" spans="1:35" x14ac:dyDescent="0.2">
      <c r="A27" s="2"/>
      <c r="B27" s="4" t="str">
        <f t="shared" ref="B27:B42" si="5">B5+1 &amp; "-" &amp; B6</f>
        <v>2021-2025</v>
      </c>
      <c r="C27" s="2"/>
      <c r="D27" s="2">
        <f t="shared" ca="1" si="4"/>
        <v>-7.7992210445913095</v>
      </c>
      <c r="E27" s="2">
        <f t="shared" ca="1" si="4"/>
        <v>-1.4634273715646184</v>
      </c>
      <c r="F27" s="2">
        <f t="shared" ca="1" si="4"/>
        <v>-8.3129930540439378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</row>
    <row r="28" spans="1:35" x14ac:dyDescent="0.2">
      <c r="A28" s="2"/>
      <c r="B28" s="4" t="str">
        <f t="shared" si="5"/>
        <v>2026-2030</v>
      </c>
      <c r="C28" s="2"/>
      <c r="D28" s="2">
        <f t="shared" ca="1" si="4"/>
        <v>-10.764203671787353</v>
      </c>
      <c r="E28" s="2">
        <f t="shared" ca="1" si="4"/>
        <v>4.8637576459171772</v>
      </c>
      <c r="F28" s="2">
        <f t="shared" ca="1" si="4"/>
        <v>-5.6599646300306343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</row>
    <row r="29" spans="1:35" x14ac:dyDescent="0.2">
      <c r="A29" s="2"/>
      <c r="B29" s="4" t="str">
        <f t="shared" si="5"/>
        <v>2031-2035</v>
      </c>
      <c r="C29" s="2"/>
      <c r="D29" s="2">
        <f t="shared" ca="1" si="4"/>
        <v>-1.7844715091714258</v>
      </c>
      <c r="E29" s="2">
        <f t="shared" ca="1" si="4"/>
        <v>-1.1756893858328454</v>
      </c>
      <c r="F29" s="2">
        <f t="shared" ca="1" si="4"/>
        <v>-14.029687995438822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</row>
    <row r="30" spans="1:35" x14ac:dyDescent="0.2">
      <c r="A30" s="2"/>
      <c r="B30" s="4" t="str">
        <f t="shared" si="5"/>
        <v>2036-2040</v>
      </c>
      <c r="C30" s="2"/>
      <c r="D30" s="2">
        <f t="shared" ca="1" si="4"/>
        <v>-0.29692261054585778</v>
      </c>
      <c r="E30" s="2">
        <f t="shared" ca="1" si="4"/>
        <v>-3.8679589848240381</v>
      </c>
      <c r="F30" s="2">
        <f t="shared" ca="1" si="4"/>
        <v>-12.438925135693001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</row>
    <row r="31" spans="1:35" x14ac:dyDescent="0.2">
      <c r="A31" s="2"/>
      <c r="B31" s="4" t="str">
        <f t="shared" si="5"/>
        <v>2041-2045</v>
      </c>
      <c r="C31" s="2"/>
      <c r="D31" s="2">
        <f t="shared" ca="1" si="4"/>
        <v>0.19509620391868765</v>
      </c>
      <c r="E31" s="2">
        <f t="shared" ca="1" si="4"/>
        <v>-3.2903636335227082</v>
      </c>
      <c r="F31" s="2">
        <f t="shared" ca="1" si="4"/>
        <v>-17.356897250900658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</row>
    <row r="32" spans="1:35" x14ac:dyDescent="0.2">
      <c r="A32" s="2"/>
      <c r="B32" s="4" t="str">
        <f t="shared" si="5"/>
        <v>2046-2050</v>
      </c>
      <c r="C32" s="2"/>
      <c r="D32" s="2">
        <f t="shared" ca="1" si="4"/>
        <v>-3.0632421361846629</v>
      </c>
      <c r="E32" s="2">
        <f t="shared" ca="1" si="4"/>
        <v>-6.53551087686205</v>
      </c>
      <c r="F32" s="2">
        <f t="shared" ca="1" si="4"/>
        <v>-13.456849249137671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</row>
    <row r="33" spans="1:35" x14ac:dyDescent="0.2">
      <c r="A33" s="2"/>
      <c r="B33" s="4" t="str">
        <f t="shared" si="5"/>
        <v>2051-2055</v>
      </c>
      <c r="C33" s="2"/>
      <c r="D33" s="2">
        <f t="shared" ca="1" si="4"/>
        <v>-7.2561674075973359</v>
      </c>
      <c r="E33" s="2">
        <f t="shared" ca="1" si="4"/>
        <v>-11.750909894263584</v>
      </c>
      <c r="F33" s="2">
        <f t="shared" ca="1" si="4"/>
        <v>-4.6596356198990492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</row>
    <row r="34" spans="1:35" x14ac:dyDescent="0.2">
      <c r="A34" s="2"/>
      <c r="B34" s="4" t="str">
        <f t="shared" si="5"/>
        <v>2056-2060</v>
      </c>
      <c r="C34" s="2"/>
      <c r="D34" s="2">
        <f t="shared" ca="1" si="4"/>
        <v>-1.2733359122881871</v>
      </c>
      <c r="E34" s="2">
        <f t="shared" ca="1" si="4"/>
        <v>-13.193132036105936</v>
      </c>
      <c r="F34" s="2">
        <f t="shared" ca="1" si="4"/>
        <v>-4.2502890566601392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</row>
    <row r="35" spans="1:35" x14ac:dyDescent="0.2">
      <c r="A35" s="2"/>
      <c r="B35" s="4" t="str">
        <f t="shared" si="5"/>
        <v>2061-2065</v>
      </c>
      <c r="C35" s="2"/>
      <c r="D35" s="2">
        <f t="shared" ca="1" si="4"/>
        <v>-6.3593660862585217</v>
      </c>
      <c r="E35" s="2">
        <f t="shared" ca="1" si="4"/>
        <v>-8.683068014920492</v>
      </c>
      <c r="F35" s="2">
        <f t="shared" ca="1" si="4"/>
        <v>-18.278542599766279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</row>
    <row r="36" spans="1:35" x14ac:dyDescent="0.2">
      <c r="A36" s="2"/>
      <c r="B36" s="4" t="str">
        <f t="shared" si="5"/>
        <v>2066-2070</v>
      </c>
      <c r="C36" s="2"/>
      <c r="D36" s="2">
        <f t="shared" ca="1" si="4"/>
        <v>-5.7568225925197165</v>
      </c>
      <c r="E36" s="2">
        <f t="shared" ca="1" si="4"/>
        <v>-2.1114779989431565</v>
      </c>
      <c r="F36" s="2">
        <f t="shared" ca="1" si="4"/>
        <v>-20.470409149436019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</row>
    <row r="37" spans="1:35" x14ac:dyDescent="0.2">
      <c r="A37" s="2"/>
      <c r="B37" s="4" t="str">
        <f t="shared" si="5"/>
        <v>2071-2075</v>
      </c>
      <c r="C37" s="2"/>
      <c r="D37" s="2">
        <f t="shared" ca="1" si="4"/>
        <v>-12.325014156037762</v>
      </c>
      <c r="E37" s="2">
        <f t="shared" ca="1" si="4"/>
        <v>-7.6410183947341448</v>
      </c>
      <c r="F37" s="2">
        <f t="shared" ca="1" si="4"/>
        <v>-23.250194549306478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</row>
    <row r="38" spans="1:35" x14ac:dyDescent="0.2">
      <c r="A38" s="2"/>
      <c r="B38" s="4" t="str">
        <f t="shared" si="5"/>
        <v>2076-2080</v>
      </c>
      <c r="C38" s="2"/>
      <c r="D38" s="2">
        <f t="shared" ca="1" si="4"/>
        <v>-4.622159869661246</v>
      </c>
      <c r="E38" s="2">
        <f t="shared" ca="1" si="4"/>
        <v>-3.1098909148274623</v>
      </c>
      <c r="F38" s="2">
        <f t="shared" ca="1" si="4"/>
        <v>-15.834752020540954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r="39" spans="1:35" x14ac:dyDescent="0.2">
      <c r="A39" s="2"/>
      <c r="B39" s="4" t="str">
        <f t="shared" si="5"/>
        <v>2081-2085</v>
      </c>
      <c r="C39" s="2"/>
      <c r="D39" s="2">
        <f t="shared" ca="1" si="4"/>
        <v>-15.494700118941552</v>
      </c>
      <c r="E39" s="2">
        <f t="shared" ca="1" si="4"/>
        <v>-14.299787767500904</v>
      </c>
      <c r="F39" s="2">
        <f t="shared" ca="1" si="4"/>
        <v>-22.696920677139421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</row>
    <row r="40" spans="1:35" x14ac:dyDescent="0.2">
      <c r="A40" s="2"/>
      <c r="B40" s="4" t="str">
        <f t="shared" si="5"/>
        <v>2086-2090</v>
      </c>
      <c r="C40" s="2"/>
      <c r="D40" s="2">
        <f t="shared" ca="1" si="4"/>
        <v>-7.2262175967767401</v>
      </c>
      <c r="E40" s="2">
        <f t="shared" ca="1" si="4"/>
        <v>-13.443058291494371</v>
      </c>
      <c r="F40" s="2">
        <f t="shared" ca="1" si="4"/>
        <v>-26.499433331774913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</row>
    <row r="41" spans="1:35" x14ac:dyDescent="0.2">
      <c r="A41" s="2"/>
      <c r="B41" s="4" t="str">
        <f t="shared" si="5"/>
        <v>2091-2095</v>
      </c>
      <c r="C41" s="2"/>
      <c r="D41" s="2">
        <f ca="1">(D20/$C20-1)*100</f>
        <v>-6.2638290571671256</v>
      </c>
      <c r="E41" s="2">
        <f t="shared" ca="1" si="4"/>
        <v>-12.777931212962246</v>
      </c>
      <c r="F41" s="2">
        <f t="shared" ca="1" si="4"/>
        <v>-21.828874939378551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</row>
    <row r="42" spans="1:35" x14ac:dyDescent="0.2">
      <c r="A42" s="2"/>
      <c r="B42" s="4" t="str">
        <f t="shared" si="5"/>
        <v>2096-2100</v>
      </c>
      <c r="C42" s="2"/>
      <c r="D42" s="2">
        <f t="shared" ref="D42:F42" ca="1" si="6">(D21/$C21-1)*100</f>
        <v>-6.2314408100760836</v>
      </c>
      <c r="E42" s="2">
        <f t="shared" ca="1" si="6"/>
        <v>-12.91555729580811</v>
      </c>
      <c r="F42" s="2">
        <f t="shared" ca="1" si="6"/>
        <v>-22.536258279474342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</row>
    <row r="43" spans="1:3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5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5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5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5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5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5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5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5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5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5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 x14ac:dyDescent="0.2">
      <c r="A53" s="2"/>
      <c r="B53" s="2"/>
      <c r="C53" s="2"/>
      <c r="D53" s="2"/>
      <c r="E53" s="2"/>
      <c r="F53" s="2"/>
      <c r="G53" s="2"/>
      <c r="H53" s="2"/>
      <c r="J53" s="2"/>
      <c r="K53" s="2"/>
      <c r="L53" s="2"/>
      <c r="M53" s="2"/>
      <c r="N53" s="2"/>
      <c r="O53" s="5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5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5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5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5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5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5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1:35" x14ac:dyDescent="0.2">
      <c r="A60" s="2"/>
      <c r="H60" s="2"/>
      <c r="I60" s="2"/>
      <c r="J60" s="2"/>
      <c r="K60" s="2"/>
      <c r="L60" s="2"/>
      <c r="M60" s="2"/>
      <c r="N60" s="2"/>
      <c r="O60" s="5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CE318-E2A3-4D25-84D8-A97DA6BFDE8B}">
  <dimension ref="A1:AJ60"/>
  <sheetViews>
    <sheetView topLeftCell="A22" zoomScale="141" workbookViewId="0">
      <selection activeCell="D25" sqref="D25"/>
    </sheetView>
  </sheetViews>
  <sheetFormatPr baseColWidth="10" defaultColWidth="8.83203125" defaultRowHeight="15" x14ac:dyDescent="0.2"/>
  <cols>
    <col min="1" max="1" width="18.1640625" customWidth="1"/>
    <col min="2" max="2" width="10.33203125" customWidth="1"/>
    <col min="3" max="3" width="7.33203125" bestFit="1" customWidth="1"/>
    <col min="4" max="4" width="15.5" bestFit="1" customWidth="1"/>
    <col min="5" max="5" width="14.5" bestFit="1" customWidth="1"/>
    <col min="6" max="6" width="13.83203125" bestFit="1" customWidth="1"/>
    <col min="7" max="7" width="6.83203125" bestFit="1" customWidth="1"/>
  </cols>
  <sheetData>
    <row r="1" spans="1:36" x14ac:dyDescent="0.2">
      <c r="A1" s="13"/>
      <c r="B1" s="13"/>
      <c r="C1" s="13" t="s">
        <v>3</v>
      </c>
      <c r="D1" s="13" t="s">
        <v>3</v>
      </c>
      <c r="E1" s="13" t="s">
        <v>3</v>
      </c>
      <c r="F1" s="13" t="s">
        <v>3</v>
      </c>
      <c r="G1" s="13" t="s">
        <v>3</v>
      </c>
    </row>
    <row r="2" spans="1:36" ht="16" x14ac:dyDescent="0.2">
      <c r="A2" s="14"/>
      <c r="B2" s="15" t="s">
        <v>0</v>
      </c>
      <c r="C2" s="15" t="s">
        <v>1</v>
      </c>
      <c r="D2" s="15" t="s">
        <v>23</v>
      </c>
      <c r="E2" s="15" t="s">
        <v>21</v>
      </c>
      <c r="F2" s="15" t="s">
        <v>22</v>
      </c>
      <c r="G2" s="15" t="s">
        <v>2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ht="16" x14ac:dyDescent="0.2">
      <c r="A3" s="6"/>
      <c r="B3" s="2">
        <v>2014</v>
      </c>
      <c r="C3" s="2">
        <f ca="1">VLOOKUP($B3,INDIRECT("'["&amp;$A$4&amp;".xlsx]"&amp;C$2&amp;"'!"&amp;"$A$1:$ECW$1002"),MATCH(C$1,INDIRECT("'["&amp;$A$4&amp;".xlsx]"&amp;C$2&amp;"'!"&amp;"$A$1:$ECW$1"),0))</f>
        <v>1.3331107343081998</v>
      </c>
      <c r="D3" s="2">
        <f t="shared" ref="D3:G18" ca="1" si="0">VLOOKUP($B3,INDIRECT("'["&amp;$A$4&amp;".xlsx]"&amp;D$2&amp;"'!"&amp;"$A$1:$ECW$1002"),MATCH(D$1,INDIRECT("'["&amp;$A$4&amp;".xlsx]"&amp;D$2&amp;"'!"&amp;"$A$1:$ECW$1"),0))</f>
        <v>1.3331107343081998</v>
      </c>
      <c r="E3" s="2">
        <f t="shared" ca="1" si="0"/>
        <v>1.3331107343081998</v>
      </c>
      <c r="F3" s="2">
        <f t="shared" ca="1" si="0"/>
        <v>1.3331107343081998</v>
      </c>
      <c r="G3" s="2">
        <f t="shared" ca="1" si="0"/>
        <v>1.3331107343081998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3"/>
      <c r="AF3" s="3"/>
      <c r="AG3" s="3"/>
      <c r="AH3" s="3"/>
      <c r="AI3" s="3"/>
      <c r="AJ3" s="3"/>
    </row>
    <row r="4" spans="1:36" x14ac:dyDescent="0.2">
      <c r="A4" s="16" t="s">
        <v>4</v>
      </c>
      <c r="B4" s="4">
        <v>2015</v>
      </c>
      <c r="C4" s="2">
        <f t="shared" ref="C4:G19" ca="1" si="1">VLOOKUP($B4,INDIRECT("'["&amp;$A$4&amp;".xlsx]"&amp;C$2&amp;"'!"&amp;"$A$1:$ECW$1002"),MATCH(C$1,INDIRECT("'["&amp;$A$4&amp;".xlsx]"&amp;C$2&amp;"'!"&amp;"$A$1:$ECW$1"),0))</f>
        <v>1.4264321133527187</v>
      </c>
      <c r="D4" s="2">
        <f t="shared" ca="1" si="0"/>
        <v>1.3581235730828478</v>
      </c>
      <c r="E4" s="2">
        <f t="shared" ca="1" si="0"/>
        <v>1.4409421325352927</v>
      </c>
      <c r="F4" s="2">
        <f t="shared" ca="1" si="0"/>
        <v>1.3996331664027597</v>
      </c>
      <c r="G4" s="2">
        <f t="shared" ca="1" si="0"/>
        <v>1.3784793545229435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3"/>
      <c r="AF4" s="3"/>
      <c r="AG4" s="3"/>
      <c r="AH4" s="3"/>
      <c r="AI4" s="3"/>
      <c r="AJ4" s="3"/>
    </row>
    <row r="5" spans="1:36" x14ac:dyDescent="0.2">
      <c r="A5" s="2"/>
      <c r="B5" s="4">
        <v>2020</v>
      </c>
      <c r="C5" s="2">
        <f t="shared" ca="1" si="1"/>
        <v>1.9170597847882229</v>
      </c>
      <c r="D5" s="2">
        <f t="shared" ca="1" si="0"/>
        <v>1.9562887502198059</v>
      </c>
      <c r="E5" s="2">
        <f t="shared" ca="1" si="0"/>
        <v>1.8289418931780335</v>
      </c>
      <c r="F5" s="2">
        <f t="shared" ca="1" si="0"/>
        <v>1.9765498630835818</v>
      </c>
      <c r="G5" s="2">
        <f t="shared" ca="1" si="0"/>
        <v>1.8440472785195139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3"/>
      <c r="AF5" s="3"/>
      <c r="AG5" s="3"/>
      <c r="AH5" s="3"/>
      <c r="AI5" s="3"/>
      <c r="AJ5" s="3"/>
    </row>
    <row r="6" spans="1:36" x14ac:dyDescent="0.2">
      <c r="A6" s="2"/>
      <c r="B6" s="4">
        <v>2025</v>
      </c>
      <c r="C6" s="2">
        <f t="shared" ca="1" si="1"/>
        <v>2.4221430589981683</v>
      </c>
      <c r="D6" s="2">
        <f t="shared" ca="1" si="0"/>
        <v>2.3221293543883541</v>
      </c>
      <c r="E6" s="2">
        <f t="shared" ca="1" si="0"/>
        <v>2.3952303236582084</v>
      </c>
      <c r="F6" s="2">
        <f t="shared" ca="1" si="0"/>
        <v>2.4090834452595087</v>
      </c>
      <c r="G6" s="2">
        <f t="shared" ca="1" si="0"/>
        <v>2.2207904747446432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3"/>
      <c r="AF6" s="3"/>
      <c r="AG6" s="3"/>
      <c r="AH6" s="3"/>
      <c r="AI6" s="3"/>
      <c r="AJ6" s="3"/>
    </row>
    <row r="7" spans="1:36" x14ac:dyDescent="0.2">
      <c r="A7" s="2"/>
      <c r="B7" s="4">
        <v>2030</v>
      </c>
      <c r="C7" s="2">
        <f t="shared" ca="1" si="1"/>
        <v>2.9110661746704638</v>
      </c>
      <c r="D7" s="2">
        <f t="shared" ca="1" si="0"/>
        <v>2.7559866564091631</v>
      </c>
      <c r="E7" s="2">
        <f t="shared" ca="1" si="0"/>
        <v>2.8543122354769017</v>
      </c>
      <c r="F7" s="2">
        <f t="shared" ca="1" si="0"/>
        <v>2.9618050930868822</v>
      </c>
      <c r="G7" s="2">
        <f t="shared" ca="1" si="0"/>
        <v>2.7463008588273299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3"/>
      <c r="AF7" s="3"/>
      <c r="AG7" s="3"/>
      <c r="AH7" s="3"/>
      <c r="AI7" s="3"/>
      <c r="AJ7" s="3"/>
    </row>
    <row r="8" spans="1:36" x14ac:dyDescent="0.2">
      <c r="A8" s="2"/>
      <c r="B8" s="4">
        <v>2035</v>
      </c>
      <c r="C8" s="2">
        <f t="shared" ca="1" si="1"/>
        <v>3.3617658110737221</v>
      </c>
      <c r="D8" s="2">
        <f t="shared" ca="1" si="0"/>
        <v>3.0191394297162715</v>
      </c>
      <c r="E8" s="2">
        <f t="shared" ca="1" si="0"/>
        <v>3.2474405702633229</v>
      </c>
      <c r="F8" s="2">
        <f t="shared" ca="1" si="0"/>
        <v>3.206626961515175</v>
      </c>
      <c r="G8" s="2">
        <f t="shared" ca="1" si="0"/>
        <v>2.8901205566427457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3"/>
      <c r="AF8" s="3"/>
      <c r="AG8" s="3"/>
      <c r="AH8" s="3"/>
      <c r="AI8" s="3"/>
      <c r="AJ8" s="3"/>
    </row>
    <row r="9" spans="1:36" x14ac:dyDescent="0.2">
      <c r="A9" s="2"/>
      <c r="B9" s="4">
        <v>2040</v>
      </c>
      <c r="C9" s="2">
        <f t="shared" ca="1" si="1"/>
        <v>3.7615168817493743</v>
      </c>
      <c r="D9" s="2">
        <f t="shared" ca="1" si="0"/>
        <v>3.5770302245123853</v>
      </c>
      <c r="E9" s="2">
        <f t="shared" ca="1" si="0"/>
        <v>3.5854261481898968</v>
      </c>
      <c r="F9" s="2">
        <f t="shared" ca="1" si="0"/>
        <v>3.5162470752675539</v>
      </c>
      <c r="G9" s="2">
        <f t="shared" ca="1" si="0"/>
        <v>3.2936246128621156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3"/>
      <c r="AF9" s="3"/>
      <c r="AG9" s="3"/>
      <c r="AH9" s="3"/>
      <c r="AI9" s="3"/>
      <c r="AJ9" s="3"/>
    </row>
    <row r="10" spans="1:36" x14ac:dyDescent="0.2">
      <c r="A10" s="2"/>
      <c r="B10" s="4">
        <v>2045</v>
      </c>
      <c r="C10" s="2">
        <f t="shared" ca="1" si="1"/>
        <v>4.1055105661847406</v>
      </c>
      <c r="D10" s="2">
        <f t="shared" ca="1" si="0"/>
        <v>3.9036922223678179</v>
      </c>
      <c r="E10" s="2">
        <f t="shared" ca="1" si="0"/>
        <v>3.7969683479759166</v>
      </c>
      <c r="F10" s="2">
        <f t="shared" ca="1" si="0"/>
        <v>3.8690148085765297</v>
      </c>
      <c r="G10" s="2">
        <f t="shared" ca="1" si="0"/>
        <v>3.3929213155871851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3"/>
      <c r="AF10" s="3"/>
      <c r="AG10" s="3"/>
      <c r="AH10" s="3"/>
      <c r="AI10" s="3"/>
      <c r="AJ10" s="3"/>
    </row>
    <row r="11" spans="1:36" x14ac:dyDescent="0.2">
      <c r="A11" s="2"/>
      <c r="B11" s="4">
        <v>2050</v>
      </c>
      <c r="C11" s="2">
        <f t="shared" ca="1" si="1"/>
        <v>4.3946007008023713</v>
      </c>
      <c r="D11" s="2">
        <f t="shared" ca="1" si="0"/>
        <v>4.27067900904885</v>
      </c>
      <c r="E11" s="2">
        <f t="shared" ca="1" si="0"/>
        <v>4.0490363983798332</v>
      </c>
      <c r="F11" s="2">
        <f t="shared" ca="1" si="0"/>
        <v>4.2057857725893051</v>
      </c>
      <c r="G11" s="2">
        <f t="shared" ca="1" si="0"/>
        <v>3.8032259093938485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3"/>
      <c r="AF11" s="3"/>
      <c r="AG11" s="3"/>
      <c r="AH11" s="3"/>
      <c r="AI11" s="3"/>
      <c r="AJ11" s="3"/>
    </row>
    <row r="12" spans="1:36" x14ac:dyDescent="0.2">
      <c r="A12" s="2"/>
      <c r="B12" s="4">
        <v>2055</v>
      </c>
      <c r="C12" s="2">
        <f t="shared" ca="1" si="1"/>
        <v>4.6331061593890626</v>
      </c>
      <c r="D12" s="2">
        <f t="shared" ca="1" si="0"/>
        <v>4.4647089498760133</v>
      </c>
      <c r="E12" s="2">
        <f t="shared" ca="1" si="0"/>
        <v>4.3908665621565532</v>
      </c>
      <c r="F12" s="2">
        <f t="shared" ca="1" si="0"/>
        <v>4.1562434046839414</v>
      </c>
      <c r="G12" s="2">
        <f t="shared" ca="1" si="0"/>
        <v>4.4172202944784331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3"/>
      <c r="AF12" s="3"/>
      <c r="AG12" s="3"/>
      <c r="AH12" s="3"/>
      <c r="AI12" s="3"/>
      <c r="AJ12" s="3"/>
    </row>
    <row r="13" spans="1:36" x14ac:dyDescent="0.2">
      <c r="A13" s="2"/>
      <c r="B13" s="4">
        <v>2060</v>
      </c>
      <c r="C13" s="2">
        <f t="shared" ca="1" si="1"/>
        <v>4.8270700366954546</v>
      </c>
      <c r="D13" s="2">
        <f t="shared" ca="1" si="0"/>
        <v>4.2578274045617448</v>
      </c>
      <c r="E13" s="2">
        <f t="shared" ca="1" si="0"/>
        <v>4.2857590682768798</v>
      </c>
      <c r="F13" s="2">
        <f t="shared" ca="1" si="0"/>
        <v>4.4115639990292443</v>
      </c>
      <c r="G13" s="2">
        <f t="shared" ca="1" si="0"/>
        <v>4.6219056071684674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3"/>
      <c r="AF13" s="3"/>
      <c r="AG13" s="3"/>
      <c r="AH13" s="3"/>
      <c r="AI13" s="3"/>
      <c r="AJ13" s="3"/>
    </row>
    <row r="14" spans="1:36" x14ac:dyDescent="0.2">
      <c r="A14" s="2"/>
      <c r="B14" s="4">
        <v>2065</v>
      </c>
      <c r="C14" s="2">
        <f t="shared" ca="1" si="1"/>
        <v>4.9830576413484629</v>
      </c>
      <c r="D14" s="2">
        <f t="shared" ca="1" si="0"/>
        <v>4.3523513224176718</v>
      </c>
      <c r="E14" s="2">
        <f t="shared" ca="1" si="0"/>
        <v>4.5013377285322669</v>
      </c>
      <c r="F14" s="2">
        <f t="shared" ca="1" si="0"/>
        <v>4.2228086102634501</v>
      </c>
      <c r="G14" s="2">
        <f t="shared" ca="1" si="0"/>
        <v>4.0722273276036756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3"/>
      <c r="AF14" s="3"/>
      <c r="AG14" s="3"/>
      <c r="AH14" s="3"/>
      <c r="AI14" s="3"/>
      <c r="AJ14" s="3"/>
    </row>
    <row r="15" spans="1:36" x14ac:dyDescent="0.2">
      <c r="A15" s="2"/>
      <c r="B15" s="4">
        <v>2070</v>
      </c>
      <c r="C15" s="2">
        <f t="shared" ca="1" si="1"/>
        <v>5.1074203661573385</v>
      </c>
      <c r="D15" s="2">
        <f t="shared" ca="1" si="0"/>
        <v>4.4701315774267565</v>
      </c>
      <c r="E15" s="2">
        <f t="shared" ca="1" si="0"/>
        <v>4.6881344803831961</v>
      </c>
      <c r="F15" s="2">
        <f t="shared" ca="1" si="0"/>
        <v>4.4074785350096937</v>
      </c>
      <c r="G15" s="2">
        <f t="shared" ca="1" si="0"/>
        <v>4.0619105202233081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3"/>
      <c r="AF15" s="3"/>
      <c r="AG15" s="3"/>
      <c r="AH15" s="3"/>
      <c r="AI15" s="3"/>
      <c r="AJ15" s="3"/>
    </row>
    <row r="16" spans="1:36" x14ac:dyDescent="0.2">
      <c r="A16" s="2"/>
      <c r="B16" s="4">
        <v>2075</v>
      </c>
      <c r="C16" s="2">
        <f t="shared" ca="1" si="1"/>
        <v>5.2059043787820176</v>
      </c>
      <c r="D16" s="2">
        <f t="shared" ca="1" si="0"/>
        <v>4.4800013244358619</v>
      </c>
      <c r="E16" s="2">
        <f t="shared" ca="1" si="0"/>
        <v>4.4252127160180033</v>
      </c>
      <c r="F16" s="2">
        <f t="shared" ca="1" si="0"/>
        <v>4.0369195772540953</v>
      </c>
      <c r="G16" s="2">
        <f t="shared" ca="1" si="0"/>
        <v>3.9955214826643335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3"/>
      <c r="AF16" s="3"/>
      <c r="AG16" s="3"/>
      <c r="AH16" s="3"/>
      <c r="AI16" s="3"/>
      <c r="AJ16" s="3"/>
    </row>
    <row r="17" spans="1:36" x14ac:dyDescent="0.2">
      <c r="A17" s="2"/>
      <c r="B17" s="4">
        <v>2080</v>
      </c>
      <c r="C17" s="2">
        <f t="shared" ca="1" si="1"/>
        <v>5.2834885858342862</v>
      </c>
      <c r="D17" s="2">
        <f t="shared" ca="1" si="0"/>
        <v>4.7829153389241013</v>
      </c>
      <c r="E17" s="2">
        <f t="shared" ca="1" si="0"/>
        <v>4.6877661398460662</v>
      </c>
      <c r="F17" s="2">
        <f t="shared" ca="1" si="0"/>
        <v>4.275510613678164</v>
      </c>
      <c r="G17" s="2">
        <f t="shared" ca="1" si="0"/>
        <v>4.4468612702338408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3"/>
      <c r="AF17" s="3"/>
      <c r="AG17" s="3"/>
      <c r="AH17" s="3"/>
      <c r="AI17" s="3"/>
      <c r="AJ17" s="3"/>
    </row>
    <row r="18" spans="1:36" x14ac:dyDescent="0.2">
      <c r="A18" s="2"/>
      <c r="B18" s="4">
        <v>2085</v>
      </c>
      <c r="C18" s="2">
        <f t="shared" ca="1" si="1"/>
        <v>5.3443613640012275</v>
      </c>
      <c r="D18" s="2">
        <f t="shared" ca="1" si="0"/>
        <v>4.8475293610046588</v>
      </c>
      <c r="E18" s="2">
        <f t="shared" ca="1" si="0"/>
        <v>4.772950365979626</v>
      </c>
      <c r="F18" s="2">
        <f t="shared" ca="1" si="0"/>
        <v>4.2181192611314859</v>
      </c>
      <c r="G18" s="2">
        <f t="shared" ca="1" si="0"/>
        <v>4.1313559045141828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3"/>
      <c r="AF18" s="3"/>
      <c r="AG18" s="3"/>
      <c r="AH18" s="3"/>
      <c r="AI18" s="3"/>
      <c r="AJ18" s="3"/>
    </row>
    <row r="19" spans="1:36" x14ac:dyDescent="0.2">
      <c r="A19" s="2"/>
      <c r="B19" s="4">
        <v>2090</v>
      </c>
      <c r="C19" s="2">
        <f t="shared" ca="1" si="1"/>
        <v>5.3919727719217923</v>
      </c>
      <c r="D19" s="2">
        <f t="shared" ca="1" si="1"/>
        <v>4.4733709856977706</v>
      </c>
      <c r="E19" s="2">
        <f t="shared" ca="1" si="1"/>
        <v>4.6891774514359081</v>
      </c>
      <c r="F19" s="2">
        <f t="shared" ca="1" si="1"/>
        <v>3.9564897127398129</v>
      </c>
      <c r="G19" s="2">
        <f t="shared" ca="1" si="1"/>
        <v>3.9631305419589209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3"/>
      <c r="AF19" s="3"/>
      <c r="AG19" s="3"/>
      <c r="AH19" s="3"/>
      <c r="AI19" s="3"/>
      <c r="AJ19" s="3"/>
    </row>
    <row r="20" spans="1:36" x14ac:dyDescent="0.2">
      <c r="A20" s="2"/>
      <c r="B20" s="4">
        <v>2095</v>
      </c>
      <c r="C20" s="2">
        <f t="shared" ref="C20:G21" ca="1" si="2">VLOOKUP($B20,INDIRECT("'["&amp;$A$4&amp;".xlsx]"&amp;C$2&amp;"'!"&amp;"$A$1:$ECW$1002"),MATCH(C$1,INDIRECT("'["&amp;$A$4&amp;".xlsx]"&amp;C$2&amp;"'!"&amp;"$A$1:$ECW$1"),0))</f>
        <v>5.4291215103959845</v>
      </c>
      <c r="D20" s="2">
        <f t="shared" ca="1" si="2"/>
        <v>4.4393964713185081</v>
      </c>
      <c r="E20" s="2">
        <f t="shared" ca="1" si="2"/>
        <v>4.5253261069392634</v>
      </c>
      <c r="F20" s="2">
        <f t="shared" ca="1" si="2"/>
        <v>3.9571980760997123</v>
      </c>
      <c r="G20" s="2">
        <f t="shared" ca="1" si="2"/>
        <v>4.2440053655847452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3"/>
      <c r="AF20" s="3"/>
      <c r="AG20" s="3"/>
      <c r="AH20" s="3"/>
      <c r="AI20" s="3"/>
      <c r="AJ20" s="3"/>
    </row>
    <row r="21" spans="1:36" x14ac:dyDescent="0.2">
      <c r="A21" s="2"/>
      <c r="B21" s="4">
        <v>2100</v>
      </c>
      <c r="C21" s="2">
        <f t="shared" ca="1" si="2"/>
        <v>5.4580522984247333</v>
      </c>
      <c r="D21" s="2">
        <f t="shared" ca="1" si="2"/>
        <v>4.4209067703854901</v>
      </c>
      <c r="E21" s="2">
        <f t="shared" ca="1" si="2"/>
        <v>4.5135091700005292</v>
      </c>
      <c r="F21" s="2">
        <f t="shared" ca="1" si="2"/>
        <v>3.9269983191395643</v>
      </c>
      <c r="G21" s="2">
        <f t="shared" ca="1" si="2"/>
        <v>4.2280115354229499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3"/>
      <c r="AF21" s="3"/>
      <c r="AG21" s="3"/>
      <c r="AH21" s="3"/>
      <c r="AI21" s="3"/>
      <c r="AJ21" s="3"/>
    </row>
    <row r="22" spans="1:36" x14ac:dyDescent="0.2">
      <c r="A22" s="2"/>
      <c r="B22" s="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3"/>
      <c r="AF22" s="3"/>
      <c r="AG22" s="3"/>
      <c r="AH22" s="3"/>
      <c r="AI22" s="3"/>
      <c r="AJ22" s="3"/>
    </row>
    <row r="23" spans="1:36" x14ac:dyDescent="0.2">
      <c r="A23" s="2"/>
      <c r="B23" s="2"/>
      <c r="C23" s="2"/>
      <c r="D23" s="17" t="str">
        <f>D2</f>
        <v>SSP585MIROCES2L</v>
      </c>
      <c r="E23" s="17" t="str">
        <f>E2</f>
        <v>SSP585FGOALSg3</v>
      </c>
      <c r="F23" s="17" t="str">
        <f>F2</f>
        <v>SSP585CanESM5</v>
      </c>
      <c r="G23" s="17" t="str">
        <f>G2</f>
        <v>SSP585</v>
      </c>
      <c r="H23" s="2"/>
      <c r="I23" s="8"/>
      <c r="J23" s="8"/>
      <c r="K23" s="8"/>
      <c r="L23" s="8"/>
      <c r="M23" s="2"/>
      <c r="N23" s="2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2"/>
      <c r="AC23" s="2"/>
      <c r="AD23" s="2"/>
      <c r="AE23" s="2"/>
      <c r="AF23" s="2"/>
      <c r="AG23" s="2"/>
      <c r="AH23" s="2"/>
      <c r="AI23" s="2"/>
    </row>
    <row r="24" spans="1:36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6" x14ac:dyDescent="0.2">
      <c r="A25" s="2"/>
      <c r="B25" s="4">
        <v>2015</v>
      </c>
      <c r="C25" s="2"/>
      <c r="D25" s="2">
        <f ca="1">(D4/$C4-1)*100</f>
        <v>-4.7887690995204064</v>
      </c>
      <c r="E25" s="2">
        <f t="shared" ref="E25:G25" ca="1" si="3">(E4/$C4-1)*100</f>
        <v>1.0172246577139443</v>
      </c>
      <c r="F25" s="2">
        <f t="shared" ca="1" si="3"/>
        <v>-1.8787397380566673</v>
      </c>
      <c r="G25" s="2">
        <f t="shared" ca="1" si="3"/>
        <v>-3.3617273742572951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6" x14ac:dyDescent="0.2">
      <c r="A26" s="2"/>
      <c r="B26" s="4" t="str">
        <f>B4+1 &amp; "-" &amp; B5</f>
        <v>2016-2020</v>
      </c>
      <c r="C26" s="2"/>
      <c r="D26" s="2">
        <f t="shared" ref="D26:G41" ca="1" si="4">(D5/$C5-1)*100</f>
        <v>2.0463089228026643</v>
      </c>
      <c r="E26" s="2">
        <f t="shared" ca="1" si="4"/>
        <v>-4.596512446268008</v>
      </c>
      <c r="F26" s="2">
        <f t="shared" ca="1" si="4"/>
        <v>3.103193691058026</v>
      </c>
      <c r="G26" s="2">
        <f t="shared" ca="1" si="4"/>
        <v>-3.8085669966090641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6" x14ac:dyDescent="0.2">
      <c r="A27" s="2"/>
      <c r="B27" s="4" t="str">
        <f t="shared" ref="B27:B42" si="5">B5+1 &amp; "-" &amp; B6</f>
        <v>2021-2025</v>
      </c>
      <c r="C27" s="2"/>
      <c r="D27" s="2">
        <f t="shared" ca="1" si="4"/>
        <v>-4.1291411024739872</v>
      </c>
      <c r="E27" s="2">
        <f t="shared" ca="1" si="4"/>
        <v>-1.1111125430837032</v>
      </c>
      <c r="F27" s="2">
        <f t="shared" ca="1" si="4"/>
        <v>-0.53917598674213529</v>
      </c>
      <c r="G27" s="2">
        <f t="shared" ca="1" si="4"/>
        <v>-8.3129930540439378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6" x14ac:dyDescent="0.2">
      <c r="A28" s="2"/>
      <c r="B28" s="4" t="str">
        <f t="shared" si="5"/>
        <v>2026-2030</v>
      </c>
      <c r="C28" s="2"/>
      <c r="D28" s="2">
        <f t="shared" ca="1" si="4"/>
        <v>-5.3272412565082199</v>
      </c>
      <c r="E28" s="2">
        <f t="shared" ca="1" si="4"/>
        <v>-1.9495928909959104</v>
      </c>
      <c r="F28" s="2">
        <f t="shared" ca="1" si="4"/>
        <v>1.7429668503555096</v>
      </c>
      <c r="G28" s="2">
        <f t="shared" ca="1" si="4"/>
        <v>-5.6599646300306343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6" x14ac:dyDescent="0.2">
      <c r="A29" s="2"/>
      <c r="B29" s="4" t="str">
        <f t="shared" si="5"/>
        <v>2031-2035</v>
      </c>
      <c r="C29" s="2"/>
      <c r="D29" s="2">
        <f t="shared" ca="1" si="4"/>
        <v>-10.191857512169133</v>
      </c>
      <c r="E29" s="2">
        <f t="shared" ca="1" si="4"/>
        <v>-3.4007497022490285</v>
      </c>
      <c r="F29" s="2">
        <f t="shared" ca="1" si="4"/>
        <v>-4.6148024067445892</v>
      </c>
      <c r="G29" s="2">
        <f t="shared" ca="1" si="4"/>
        <v>-14.029687995438822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6" x14ac:dyDescent="0.2">
      <c r="A30" s="2"/>
      <c r="B30" s="4" t="str">
        <f t="shared" si="5"/>
        <v>2036-2040</v>
      </c>
      <c r="C30" s="2"/>
      <c r="D30" s="2">
        <f t="shared" ca="1" si="4"/>
        <v>-4.9045813972577346</v>
      </c>
      <c r="E30" s="2">
        <f t="shared" ca="1" si="4"/>
        <v>-4.6813756017913377</v>
      </c>
      <c r="F30" s="2">
        <f t="shared" ca="1" si="4"/>
        <v>-6.5205026108443924</v>
      </c>
      <c r="G30" s="2">
        <f t="shared" ca="1" si="4"/>
        <v>-12.438925135693001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6" x14ac:dyDescent="0.2">
      <c r="A31" s="2"/>
      <c r="B31" s="4" t="str">
        <f t="shared" si="5"/>
        <v>2041-2045</v>
      </c>
      <c r="C31" s="2"/>
      <c r="D31" s="2">
        <f t="shared" ca="1" si="4"/>
        <v>-4.9157916065107781</v>
      </c>
      <c r="E31" s="2">
        <f t="shared" ca="1" si="4"/>
        <v>-7.5153190628748696</v>
      </c>
      <c r="F31" s="2">
        <f t="shared" ca="1" si="4"/>
        <v>-5.7604469357872556</v>
      </c>
      <c r="G31" s="2">
        <f t="shared" ca="1" si="4"/>
        <v>-17.356897250900658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6" x14ac:dyDescent="0.2">
      <c r="A32" s="2"/>
      <c r="B32" s="4" t="str">
        <f t="shared" si="5"/>
        <v>2046-2050</v>
      </c>
      <c r="C32" s="2"/>
      <c r="D32" s="2">
        <f t="shared" ca="1" si="4"/>
        <v>-2.8198623763677877</v>
      </c>
      <c r="E32" s="2">
        <f t="shared" ca="1" si="4"/>
        <v>-7.8633834095426351</v>
      </c>
      <c r="F32" s="2">
        <f t="shared" ca="1" si="4"/>
        <v>-4.2965206868189938</v>
      </c>
      <c r="G32" s="2">
        <f t="shared" ca="1" si="4"/>
        <v>-13.456849249137671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6" x14ac:dyDescent="0.2">
      <c r="A33" s="2"/>
      <c r="B33" s="4" t="str">
        <f t="shared" si="5"/>
        <v>2051-2055</v>
      </c>
      <c r="C33" s="2"/>
      <c r="D33" s="2">
        <f t="shared" ca="1" si="4"/>
        <v>-3.6346503559343102</v>
      </c>
      <c r="E33" s="2">
        <f t="shared" ca="1" si="4"/>
        <v>-5.2284490987025372</v>
      </c>
      <c r="F33" s="2">
        <f t="shared" ca="1" si="4"/>
        <v>-10.292506545284985</v>
      </c>
      <c r="G33" s="2">
        <f t="shared" ca="1" si="4"/>
        <v>-4.6596356198990492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6" x14ac:dyDescent="0.2">
      <c r="A34" s="2"/>
      <c r="B34" s="4" t="str">
        <f t="shared" si="5"/>
        <v>2056-2060</v>
      </c>
      <c r="C34" s="2"/>
      <c r="D34" s="2">
        <f t="shared" ca="1" si="4"/>
        <v>-11.792715411343103</v>
      </c>
      <c r="E34" s="2">
        <f t="shared" ca="1" si="4"/>
        <v>-11.214069079245203</v>
      </c>
      <c r="F34" s="2">
        <f t="shared" ca="1" si="4"/>
        <v>-8.6078311378854586</v>
      </c>
      <c r="G34" s="2">
        <f t="shared" ca="1" si="4"/>
        <v>-4.2502890566601392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6" x14ac:dyDescent="0.2">
      <c r="A35" s="2"/>
      <c r="B35" s="4" t="str">
        <f t="shared" si="5"/>
        <v>2061-2065</v>
      </c>
      <c r="C35" s="2"/>
      <c r="D35" s="2">
        <f t="shared" ca="1" si="4"/>
        <v>-12.657014313808258</v>
      </c>
      <c r="E35" s="2">
        <f t="shared" ca="1" si="4"/>
        <v>-9.6671551382222827</v>
      </c>
      <c r="F35" s="2">
        <f t="shared" ca="1" si="4"/>
        <v>-15.256677441910593</v>
      </c>
      <c r="G35" s="2">
        <f t="shared" ca="1" si="4"/>
        <v>-18.278542599766279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6" x14ac:dyDescent="0.2">
      <c r="A36" s="2"/>
      <c r="B36" s="4" t="str">
        <f t="shared" si="5"/>
        <v>2066-2070</v>
      </c>
      <c r="C36" s="2"/>
      <c r="D36" s="2">
        <f t="shared" ca="1" si="4"/>
        <v>-12.477703870888901</v>
      </c>
      <c r="E36" s="2">
        <f t="shared" ca="1" si="4"/>
        <v>-8.2093474927657066</v>
      </c>
      <c r="F36" s="2">
        <f t="shared" ca="1" si="4"/>
        <v>-13.704410073343132</v>
      </c>
      <c r="G36" s="2">
        <f t="shared" ca="1" si="4"/>
        <v>-20.470409149436019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6" x14ac:dyDescent="0.2">
      <c r="A37" s="2"/>
      <c r="B37" s="4" t="str">
        <f t="shared" si="5"/>
        <v>2071-2075</v>
      </c>
      <c r="C37" s="2"/>
      <c r="D37" s="2">
        <f t="shared" ca="1" si="4"/>
        <v>-13.943841483235031</v>
      </c>
      <c r="E37" s="2">
        <f t="shared" ca="1" si="4"/>
        <v>-14.996273576324626</v>
      </c>
      <c r="F37" s="2">
        <f t="shared" ca="1" si="4"/>
        <v>-22.454980277632764</v>
      </c>
      <c r="G37" s="2">
        <f t="shared" ca="1" si="4"/>
        <v>-23.250194549306478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6" x14ac:dyDescent="0.2">
      <c r="A38" s="2"/>
      <c r="B38" s="4" t="str">
        <f t="shared" si="5"/>
        <v>2076-2080</v>
      </c>
      <c r="C38" s="2"/>
      <c r="D38" s="2">
        <f t="shared" ca="1" si="4"/>
        <v>-9.4742940914509859</v>
      </c>
      <c r="E38" s="2">
        <f t="shared" ca="1" si="4"/>
        <v>-11.275172384878973</v>
      </c>
      <c r="F38" s="2">
        <f t="shared" ca="1" si="4"/>
        <v>-19.077886812486756</v>
      </c>
      <c r="G38" s="2">
        <f t="shared" ca="1" si="4"/>
        <v>-15.834752020540954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6" x14ac:dyDescent="0.2">
      <c r="A39" s="2"/>
      <c r="B39" s="4" t="str">
        <f t="shared" si="5"/>
        <v>2081-2085</v>
      </c>
      <c r="C39" s="2"/>
      <c r="D39" s="2">
        <f t="shared" ca="1" si="4"/>
        <v>-9.2963774183226207</v>
      </c>
      <c r="E39" s="2">
        <f t="shared" ca="1" si="4"/>
        <v>-10.691848082551747</v>
      </c>
      <c r="F39" s="2">
        <f t="shared" ca="1" si="4"/>
        <v>-21.073464651098071</v>
      </c>
      <c r="G39" s="2">
        <f t="shared" ca="1" si="4"/>
        <v>-22.696920677139421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6" x14ac:dyDescent="0.2">
      <c r="A40" s="2"/>
      <c r="B40" s="4" t="str">
        <f t="shared" si="5"/>
        <v>2086-2090</v>
      </c>
      <c r="C40" s="2"/>
      <c r="D40" s="2">
        <f t="shared" ca="1" si="4"/>
        <v>-17.036469305029822</v>
      </c>
      <c r="E40" s="2">
        <f t="shared" ca="1" si="4"/>
        <v>-13.034103661383956</v>
      </c>
      <c r="F40" s="2">
        <f t="shared" ca="1" si="4"/>
        <v>-26.622594732991367</v>
      </c>
      <c r="G40" s="2">
        <f t="shared" ca="1" si="4"/>
        <v>-26.499433331774913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6" x14ac:dyDescent="0.2">
      <c r="A41" s="2"/>
      <c r="B41" s="4" t="str">
        <f t="shared" si="5"/>
        <v>2091-2095</v>
      </c>
      <c r="C41" s="2"/>
      <c r="D41" s="2">
        <f t="shared" ca="1" si="4"/>
        <v>-18.229929781131183</v>
      </c>
      <c r="E41" s="2">
        <f t="shared" ca="1" si="4"/>
        <v>-16.647175822572457</v>
      </c>
      <c r="F41" s="2">
        <f t="shared" ca="1" si="4"/>
        <v>-27.111631807793412</v>
      </c>
      <c r="G41" s="2">
        <f t="shared" ca="1" si="4"/>
        <v>-21.828874939378551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6" x14ac:dyDescent="0.2">
      <c r="A42" s="2"/>
      <c r="B42" s="4" t="str">
        <f t="shared" si="5"/>
        <v>2096-2100</v>
      </c>
      <c r="C42" s="2"/>
      <c r="D42" s="2">
        <f t="shared" ref="D42:G42" ca="1" si="6">(D21/$C21-1)*100</f>
        <v>-19.002117812952747</v>
      </c>
      <c r="E42" s="2">
        <f t="shared" ca="1" si="6"/>
        <v>-17.305497946525939</v>
      </c>
      <c r="F42" s="2">
        <f t="shared" ca="1" si="6"/>
        <v>-28.051288180713318</v>
      </c>
      <c r="G42" s="2">
        <f t="shared" ca="1" si="6"/>
        <v>-22.536258279474342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6" x14ac:dyDescent="0.2">
      <c r="A43" s="2"/>
      <c r="B43" s="4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5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</row>
    <row r="44" spans="1:36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5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</row>
    <row r="45" spans="1:36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5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</row>
    <row r="46" spans="1:36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5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</row>
    <row r="47" spans="1:36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5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</row>
    <row r="48" spans="1:36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5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</row>
    <row r="49" spans="1:36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5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</row>
    <row r="50" spans="1:36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5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</row>
    <row r="51" spans="1:36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5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</row>
    <row r="52" spans="1:36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5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</row>
    <row r="53" spans="1:36" x14ac:dyDescent="0.2">
      <c r="A53" s="2"/>
      <c r="B53" s="2"/>
      <c r="C53" s="2"/>
      <c r="D53" s="2"/>
      <c r="E53" s="2"/>
      <c r="F53" s="2"/>
      <c r="G53" s="2"/>
      <c r="H53" s="2"/>
      <c r="I53" s="2"/>
      <c r="K53" s="2"/>
      <c r="L53" s="2"/>
      <c r="M53" s="2"/>
      <c r="N53" s="2"/>
      <c r="O53" s="2"/>
      <c r="P53" s="5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</row>
    <row r="54" spans="1:36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5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</row>
    <row r="55" spans="1:36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5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</row>
    <row r="56" spans="1:36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5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</row>
    <row r="57" spans="1:36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5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</row>
    <row r="58" spans="1:36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5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</row>
    <row r="59" spans="1:36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5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</row>
    <row r="60" spans="1:36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5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FFD14-4438-496B-A9E5-3BCC3E112EFC}">
  <dimension ref="A1:AI59"/>
  <sheetViews>
    <sheetView zoomScale="150" zoomScaleNormal="100" workbookViewId="0">
      <selection activeCell="A4" sqref="A4"/>
    </sheetView>
  </sheetViews>
  <sheetFormatPr baseColWidth="10" defaultColWidth="8.83203125" defaultRowHeight="15" x14ac:dyDescent="0.2"/>
  <cols>
    <col min="4" max="4" width="7" customWidth="1"/>
  </cols>
  <sheetData>
    <row r="1" spans="1:35" x14ac:dyDescent="0.2">
      <c r="C1" t="s">
        <v>3</v>
      </c>
      <c r="D1" t="s">
        <v>3</v>
      </c>
      <c r="E1" t="s">
        <v>5</v>
      </c>
      <c r="F1" t="s">
        <v>5</v>
      </c>
      <c r="G1" t="s">
        <v>6</v>
      </c>
      <c r="H1" t="s">
        <v>6</v>
      </c>
      <c r="I1" t="s">
        <v>8</v>
      </c>
      <c r="J1" t="s">
        <v>8</v>
      </c>
      <c r="K1" t="s">
        <v>7</v>
      </c>
      <c r="L1" t="s">
        <v>7</v>
      </c>
      <c r="M1" t="s">
        <v>12</v>
      </c>
      <c r="O1" t="s">
        <v>9</v>
      </c>
      <c r="P1" t="s">
        <v>9</v>
      </c>
      <c r="Q1" t="s">
        <v>10</v>
      </c>
      <c r="R1" t="s">
        <v>10</v>
      </c>
      <c r="S1" t="s">
        <v>11</v>
      </c>
      <c r="T1" t="s">
        <v>11</v>
      </c>
    </row>
    <row r="2" spans="1:35" ht="16" x14ac:dyDescent="0.2">
      <c r="A2" s="7"/>
      <c r="B2" s="2" t="s">
        <v>0</v>
      </c>
      <c r="C2" s="2" t="s">
        <v>1</v>
      </c>
      <c r="D2" s="2" t="s">
        <v>2</v>
      </c>
      <c r="E2" s="2" t="s">
        <v>1</v>
      </c>
      <c r="F2" s="2" t="s">
        <v>2</v>
      </c>
      <c r="G2" s="2" t="s">
        <v>1</v>
      </c>
      <c r="H2" s="2" t="s">
        <v>2</v>
      </c>
      <c r="I2" s="2" t="s">
        <v>1</v>
      </c>
      <c r="J2" s="2" t="s">
        <v>2</v>
      </c>
      <c r="K2" s="2" t="s">
        <v>1</v>
      </c>
      <c r="L2" s="2" t="s">
        <v>2</v>
      </c>
      <c r="M2" s="2" t="s">
        <v>1</v>
      </c>
      <c r="N2" s="2" t="s">
        <v>2</v>
      </c>
      <c r="O2" s="2" t="s">
        <v>1</v>
      </c>
      <c r="P2" s="2" t="s">
        <v>2</v>
      </c>
      <c r="Q2" s="2" t="s">
        <v>1</v>
      </c>
      <c r="R2" s="2" t="s">
        <v>2</v>
      </c>
      <c r="S2" s="2" t="s">
        <v>1</v>
      </c>
      <c r="T2" s="2" t="s">
        <v>2</v>
      </c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35" ht="16" x14ac:dyDescent="0.2">
      <c r="A3" s="6"/>
      <c r="B3" s="2">
        <v>2014</v>
      </c>
      <c r="C3" s="2">
        <f ca="1">VLOOKUP($B3,INDIRECT("'["&amp;$A$4&amp;".xlsx]"&amp;C$2&amp;"'!"&amp;"$A$1:$ECW$1002"),MATCH(C$1,INDIRECT("'["&amp;$A$4&amp;".xlsx]"&amp;C$2&amp;"'!"&amp;"$A$1:$ECW$1"),0))</f>
        <v>1.3331107343081998</v>
      </c>
      <c r="D3" s="2">
        <f t="shared" ref="D3:L18" ca="1" si="0">VLOOKUP($B3,INDIRECT("'["&amp;$A$4&amp;".xlsx]"&amp;D$2&amp;"'!"&amp;"$A$1:$ECW$1002"),MATCH(D$1,INDIRECT("'["&amp;$A$4&amp;".xlsx]"&amp;D$2&amp;"'!"&amp;"$A$1:$ECW$1"),0))</f>
        <v>1.3331107343081998</v>
      </c>
      <c r="E3" s="2">
        <f t="shared" ca="1" si="0"/>
        <v>0.81406143986195201</v>
      </c>
      <c r="F3" s="2">
        <f t="shared" ca="1" si="0"/>
        <v>0.81406143986195201</v>
      </c>
      <c r="G3" s="2">
        <f t="shared" ca="1" si="0"/>
        <v>0.325830147656471</v>
      </c>
      <c r="H3" s="2">
        <f t="shared" ca="1" si="0"/>
        <v>0.325830147656471</v>
      </c>
      <c r="I3" s="2">
        <f t="shared" ca="1" si="0"/>
        <v>0.16344710260777509</v>
      </c>
      <c r="J3" s="2">
        <f t="shared" ca="1" si="0"/>
        <v>0.16344710260777509</v>
      </c>
      <c r="K3" s="2">
        <f t="shared" ca="1" si="0"/>
        <v>1.7075751473141401E-2</v>
      </c>
      <c r="L3" s="2">
        <f t="shared" ca="1" si="0"/>
        <v>1.7075751473141401E-2</v>
      </c>
      <c r="M3" s="2">
        <f ca="1">Q3*S3/O3</f>
        <v>1.2696292707693296E-2</v>
      </c>
      <c r="N3" s="2">
        <f ca="1">R3*T3/P3</f>
        <v>1.2696292707693296E-2</v>
      </c>
      <c r="O3" s="2">
        <f t="shared" ref="O3:T18" ca="1" si="1">VLOOKUP($B3,INDIRECT("'["&amp;$A$4&amp;".xlsx]"&amp;O$2&amp;"'!"&amp;"$A$1:$ECW$1002"),MATCH(O$1,INDIRECT("'["&amp;$A$4&amp;".xlsx]"&amp;O$2&amp;"'!"&amp;"$A$1:$ECW$1"),0))</f>
        <v>0.75012523285938504</v>
      </c>
      <c r="P3" s="2">
        <f t="shared" ca="1" si="1"/>
        <v>0.75012523285938504</v>
      </c>
      <c r="Q3" s="2">
        <f t="shared" ca="1" si="1"/>
        <v>8.5078831918683467E-3</v>
      </c>
      <c r="R3" s="2">
        <f t="shared" ca="1" si="1"/>
        <v>8.5078831918683467E-3</v>
      </c>
      <c r="S3" s="2">
        <f t="shared" ca="1" si="1"/>
        <v>1.11941</v>
      </c>
      <c r="T3" s="2">
        <f t="shared" ca="1" si="1"/>
        <v>1.11941</v>
      </c>
      <c r="U3" s="2"/>
      <c r="V3" s="2"/>
      <c r="W3" s="2"/>
      <c r="X3" s="2"/>
      <c r="Y3" s="2"/>
      <c r="Z3" s="2"/>
      <c r="AA3" s="2"/>
      <c r="AB3" s="2"/>
      <c r="AC3" s="2"/>
      <c r="AD3" s="3"/>
      <c r="AE3" s="3"/>
      <c r="AF3" s="3"/>
      <c r="AG3" s="3"/>
      <c r="AH3" s="3"/>
      <c r="AI3" s="3"/>
    </row>
    <row r="4" spans="1:35" x14ac:dyDescent="0.2">
      <c r="A4" s="16" t="s">
        <v>25</v>
      </c>
      <c r="B4" s="4">
        <v>2015</v>
      </c>
      <c r="C4" s="2">
        <f t="shared" ref="C4:L19" ca="1" si="2">VLOOKUP($B4,INDIRECT("'["&amp;$A$4&amp;".xlsx]"&amp;C$2&amp;"'!"&amp;"$A$1:$ECW$1002"),MATCH(C$1,INDIRECT("'["&amp;$A$4&amp;".xlsx]"&amp;C$2&amp;"'!"&amp;"$A$1:$ECW$1"),0))</f>
        <v>1.4264321133527187</v>
      </c>
      <c r="D4" s="2">
        <f t="shared" ca="1" si="0"/>
        <v>1.3790879716481159</v>
      </c>
      <c r="E4" s="2">
        <f t="shared" ca="1" si="0"/>
        <v>0.87116598374206911</v>
      </c>
      <c r="F4" s="2">
        <f t="shared" ca="1" si="0"/>
        <v>0.79235053578762882</v>
      </c>
      <c r="G4" s="2">
        <f t="shared" ca="1" si="0"/>
        <v>0.3484955783552986</v>
      </c>
      <c r="H4" s="2">
        <f t="shared" ca="1" si="0"/>
        <v>0.34810946075717414</v>
      </c>
      <c r="I4" s="2">
        <f t="shared" ca="1" si="0"/>
        <v>0.17491254217524368</v>
      </c>
      <c r="J4" s="2">
        <f t="shared" ca="1" si="0"/>
        <v>0.15830450669180998</v>
      </c>
      <c r="K4" s="2">
        <f t="shared" ca="1" si="0"/>
        <v>1.8271100543510135E-2</v>
      </c>
      <c r="L4" s="2">
        <f t="shared" ca="1" si="0"/>
        <v>8.3635477725818752E-2</v>
      </c>
      <c r="M4" s="2">
        <f t="shared" ref="M4:N21" ca="1" si="3">Q4*S4/O4</f>
        <v>1.3586908536597156E-2</v>
      </c>
      <c r="N4" s="2">
        <f t="shared" ca="1" si="3"/>
        <v>-3.3120093143159191E-3</v>
      </c>
      <c r="O4" s="2">
        <f t="shared" ca="1" si="1"/>
        <v>0.75012523285938504</v>
      </c>
      <c r="P4" s="2">
        <f t="shared" ca="1" si="1"/>
        <v>0.75012523285938504</v>
      </c>
      <c r="Q4" s="2">
        <f t="shared" ca="1" si="1"/>
        <v>9.1046916946016885E-3</v>
      </c>
      <c r="R4" s="2">
        <f t="shared" ca="1" si="1"/>
        <v>9.1046916946018568E-3</v>
      </c>
      <c r="S4" s="2">
        <f t="shared" ca="1" si="1"/>
        <v>1.1194100000000036</v>
      </c>
      <c r="T4" s="2">
        <f t="shared" ca="1" si="1"/>
        <v>-0.27287269481147691</v>
      </c>
      <c r="U4" s="2"/>
      <c r="V4" s="2"/>
      <c r="W4" s="2"/>
      <c r="X4" s="2"/>
      <c r="Y4" s="2"/>
      <c r="Z4" s="2"/>
      <c r="AA4" s="2"/>
      <c r="AB4" s="2"/>
      <c r="AC4" s="2"/>
      <c r="AD4" s="3"/>
      <c r="AE4" s="3"/>
      <c r="AF4" s="3"/>
      <c r="AG4" s="3"/>
      <c r="AH4" s="3"/>
      <c r="AI4" s="3"/>
    </row>
    <row r="5" spans="1:35" x14ac:dyDescent="0.2">
      <c r="A5" s="2"/>
      <c r="B5" s="4">
        <v>2020</v>
      </c>
      <c r="C5" s="2">
        <f t="shared" ca="1" si="2"/>
        <v>1.9170597847882229</v>
      </c>
      <c r="D5" s="2">
        <f t="shared" ca="1" si="0"/>
        <v>1.8466805444760179</v>
      </c>
      <c r="E5" s="2">
        <f t="shared" ca="1" si="0"/>
        <v>1.1252595230928111</v>
      </c>
      <c r="F5" s="2">
        <f t="shared" ca="1" si="0"/>
        <v>1.03408478560603</v>
      </c>
      <c r="G5" s="2">
        <f t="shared" ca="1" si="0"/>
        <v>0.52376552883886529</v>
      </c>
      <c r="H5" s="2">
        <f t="shared" ca="1" si="0"/>
        <v>0.52159009113725374</v>
      </c>
      <c r="I5" s="2">
        <f t="shared" ca="1" si="0"/>
        <v>0.2259293951602914</v>
      </c>
      <c r="J5" s="2">
        <f t="shared" ca="1" si="0"/>
        <v>0.20566347271139682</v>
      </c>
      <c r="K5" s="2">
        <f t="shared" ca="1" si="0"/>
        <v>2.4555526861672897E-2</v>
      </c>
      <c r="L5" s="2">
        <f t="shared" ca="1" si="0"/>
        <v>0.1084118832175197</v>
      </c>
      <c r="M5" s="2">
        <f t="shared" ca="1" si="3"/>
        <v>1.754981083458327E-2</v>
      </c>
      <c r="N5" s="2">
        <f t="shared" ca="1" si="3"/>
        <v>-2.3069688196183644E-2</v>
      </c>
      <c r="O5" s="2">
        <f t="shared" ca="1" si="1"/>
        <v>0.75012523285938504</v>
      </c>
      <c r="P5" s="2">
        <f t="shared" ca="1" si="1"/>
        <v>0.75012523285938504</v>
      </c>
      <c r="Q5" s="2">
        <f t="shared" ca="1" si="1"/>
        <v>1.1760262941129605E-2</v>
      </c>
      <c r="R5" s="2">
        <f t="shared" ca="1" si="1"/>
        <v>1.1760262941129824E-2</v>
      </c>
      <c r="S5" s="2">
        <f t="shared" ca="1" si="1"/>
        <v>1.1194100000000036</v>
      </c>
      <c r="T5" s="2">
        <f t="shared" ca="1" si="1"/>
        <v>-1.4714939042420025</v>
      </c>
      <c r="U5" s="2"/>
      <c r="V5" s="2"/>
      <c r="W5" s="2"/>
      <c r="X5" s="2"/>
      <c r="Y5" s="2"/>
      <c r="Z5" s="2"/>
      <c r="AA5" s="2"/>
      <c r="AB5" s="2"/>
      <c r="AC5" s="2"/>
      <c r="AD5" s="3"/>
      <c r="AE5" s="3"/>
      <c r="AF5" s="3"/>
      <c r="AG5" s="3"/>
      <c r="AH5" s="3"/>
      <c r="AI5" s="3"/>
    </row>
    <row r="6" spans="1:35" x14ac:dyDescent="0.2">
      <c r="A6" s="2"/>
      <c r="B6" s="4">
        <v>2025</v>
      </c>
      <c r="C6" s="2">
        <f t="shared" ca="1" si="2"/>
        <v>2.4221430589981683</v>
      </c>
      <c r="D6" s="2">
        <f t="shared" ca="1" si="0"/>
        <v>2.2310398841198205</v>
      </c>
      <c r="E6" s="2">
        <f t="shared" ca="1" si="0"/>
        <v>1.3532433089096942</v>
      </c>
      <c r="F6" s="2">
        <f t="shared" ca="1" si="0"/>
        <v>1.1690195331397484</v>
      </c>
      <c r="G6" s="2">
        <f t="shared" ca="1" si="0"/>
        <v>0.74506519973182794</v>
      </c>
      <c r="H6" s="2">
        <f t="shared" ca="1" si="0"/>
        <v>0.739962810125673</v>
      </c>
      <c r="I6" s="2">
        <f t="shared" ca="1" si="0"/>
        <v>0.2717039367472755</v>
      </c>
      <c r="J6" s="2">
        <f t="shared" ca="1" si="0"/>
        <v>0.22680440290325868</v>
      </c>
      <c r="K6" s="2">
        <f t="shared" ca="1" si="0"/>
        <v>3.1025114302637404E-2</v>
      </c>
      <c r="L6" s="2">
        <f t="shared" ca="1" si="0"/>
        <v>0.23524321244496019</v>
      </c>
      <c r="M6" s="2">
        <f t="shared" ca="1" si="3"/>
        <v>2.1105499306733555E-2</v>
      </c>
      <c r="N6" s="2">
        <f t="shared" ca="1" si="3"/>
        <v>-0.13999007449382006</v>
      </c>
      <c r="O6" s="2">
        <f t="shared" ca="1" si="1"/>
        <v>0.75012523285938504</v>
      </c>
      <c r="P6" s="2">
        <f t="shared" ca="1" si="1"/>
        <v>0.75012523285938504</v>
      </c>
      <c r="Q6" s="2">
        <f t="shared" ca="1" si="1"/>
        <v>1.4142957077457812E-2</v>
      </c>
      <c r="R6" s="2">
        <f t="shared" ca="1" si="1"/>
        <v>1.4142957077458074E-2</v>
      </c>
      <c r="S6" s="2">
        <f t="shared" ca="1" si="1"/>
        <v>1.1194100000000036</v>
      </c>
      <c r="T6" s="2">
        <f t="shared" ca="1" si="1"/>
        <v>-7.4249031975817168</v>
      </c>
      <c r="U6" s="2"/>
      <c r="V6" s="2"/>
      <c r="W6" s="2"/>
      <c r="X6" s="2"/>
      <c r="Y6" s="2"/>
      <c r="Z6" s="2"/>
      <c r="AA6" s="2"/>
      <c r="AB6" s="2"/>
      <c r="AC6" s="2"/>
      <c r="AD6" s="3"/>
      <c r="AE6" s="3"/>
      <c r="AF6" s="3"/>
      <c r="AG6" s="3"/>
      <c r="AH6" s="3"/>
      <c r="AI6" s="3"/>
    </row>
    <row r="7" spans="1:35" x14ac:dyDescent="0.2">
      <c r="A7" s="2"/>
      <c r="B7" s="4">
        <v>2030</v>
      </c>
      <c r="C7" s="2">
        <f t="shared" ca="1" si="2"/>
        <v>2.9110661746704638</v>
      </c>
      <c r="D7" s="2">
        <f t="shared" ca="1" si="0"/>
        <v>2.7597710652518321</v>
      </c>
      <c r="E7" s="2">
        <f t="shared" ca="1" si="0"/>
        <v>1.5821275394036174</v>
      </c>
      <c r="F7" s="2">
        <f t="shared" ca="1" si="0"/>
        <v>1.4231276135370068</v>
      </c>
      <c r="G7" s="2">
        <f t="shared" ca="1" si="0"/>
        <v>0.94931642744735178</v>
      </c>
      <c r="H7" s="2">
        <f t="shared" ca="1" si="0"/>
        <v>0.94765133716999472</v>
      </c>
      <c r="I7" s="2">
        <f t="shared" ca="1" si="0"/>
        <v>0.3176592694469621</v>
      </c>
      <c r="J7" s="2">
        <f t="shared" ca="1" si="0"/>
        <v>0.28065721806547234</v>
      </c>
      <c r="K7" s="2">
        <f t="shared" ca="1" si="0"/>
        <v>3.7287707047761486E-2</v>
      </c>
      <c r="L7" s="2">
        <f t="shared" ca="1" si="0"/>
        <v>0.18770098931793436</v>
      </c>
      <c r="M7" s="2">
        <f t="shared" ca="1" si="3"/>
        <v>2.4675231324772375E-2</v>
      </c>
      <c r="N7" s="2">
        <f t="shared" ca="1" si="3"/>
        <v>-7.9366092838579316E-2</v>
      </c>
      <c r="O7" s="2">
        <f t="shared" ca="1" si="1"/>
        <v>0.75012523285938504</v>
      </c>
      <c r="P7" s="2">
        <f t="shared" ca="1" si="1"/>
        <v>0.75012523285938504</v>
      </c>
      <c r="Q7" s="2">
        <f t="shared" ca="1" si="1"/>
        <v>1.6535061901674999E-2</v>
      </c>
      <c r="R7" s="2">
        <f t="shared" ca="1" si="1"/>
        <v>1.6535061901675304E-2</v>
      </c>
      <c r="S7" s="2">
        <f t="shared" ca="1" si="1"/>
        <v>1.1194100000000036</v>
      </c>
      <c r="T7" s="2">
        <f t="shared" ca="1" si="1"/>
        <v>-3.6005011185139226</v>
      </c>
      <c r="U7" s="2"/>
      <c r="V7" s="2"/>
      <c r="W7" s="2"/>
      <c r="X7" s="2"/>
      <c r="Y7" s="2"/>
      <c r="Z7" s="2"/>
      <c r="AA7" s="2"/>
      <c r="AB7" s="2"/>
      <c r="AC7" s="2"/>
      <c r="AD7" s="3"/>
      <c r="AE7" s="3"/>
      <c r="AF7" s="3"/>
      <c r="AG7" s="3"/>
      <c r="AH7" s="3"/>
      <c r="AI7" s="3"/>
    </row>
    <row r="8" spans="1:35" x14ac:dyDescent="0.2">
      <c r="A8" s="2"/>
      <c r="B8" s="4">
        <v>2035</v>
      </c>
      <c r="C8" s="2">
        <f t="shared" ca="1" si="2"/>
        <v>3.3617658110737207</v>
      </c>
      <c r="D8" s="2">
        <f t="shared" ca="1" si="0"/>
        <v>2.9203203117916252</v>
      </c>
      <c r="E8" s="2">
        <f t="shared" ca="1" si="0"/>
        <v>1.8197214818866216</v>
      </c>
      <c r="F8" s="2">
        <f t="shared" ca="1" si="0"/>
        <v>1.5002452301824696</v>
      </c>
      <c r="G8" s="2">
        <f t="shared" ca="1" si="0"/>
        <v>1.1052394935785228</v>
      </c>
      <c r="H8" s="2">
        <f t="shared" ca="1" si="0"/>
        <v>1.0656362334585767</v>
      </c>
      <c r="I8" s="2">
        <f t="shared" ca="1" si="0"/>
        <v>0.36536333647977826</v>
      </c>
      <c r="J8" s="2">
        <f t="shared" ca="1" si="0"/>
        <v>0.28124499192653274</v>
      </c>
      <c r="K8" s="2">
        <f t="shared" ca="1" si="0"/>
        <v>4.3060697079717616E-2</v>
      </c>
      <c r="L8" s="2">
        <f t="shared" ca="1" si="0"/>
        <v>0.44927493842326877</v>
      </c>
      <c r="M8" s="2">
        <f t="shared" ca="1" si="3"/>
        <v>2.8380802049078668E-2</v>
      </c>
      <c r="N8" s="2">
        <f t="shared" ca="1" si="3"/>
        <v>-0.37608108219922454</v>
      </c>
      <c r="O8" s="2">
        <f t="shared" ca="1" si="1"/>
        <v>0.75012523285938504</v>
      </c>
      <c r="P8" s="2">
        <f t="shared" ca="1" si="1"/>
        <v>0.75012523285938504</v>
      </c>
      <c r="Q8" s="2">
        <f t="shared" ca="1" si="1"/>
        <v>1.9018193285571132E-2</v>
      </c>
      <c r="R8" s="2">
        <f t="shared" ca="1" si="1"/>
        <v>1.9018193285571482E-2</v>
      </c>
      <c r="S8" s="2">
        <f t="shared" ca="1" si="1"/>
        <v>1.1194100000000036</v>
      </c>
      <c r="T8" s="2">
        <f t="shared" ca="1" si="1"/>
        <v>-14.833580936036098</v>
      </c>
      <c r="U8" s="2"/>
      <c r="V8" s="2"/>
      <c r="W8" s="2"/>
      <c r="X8" s="2"/>
      <c r="Y8" s="2"/>
      <c r="Z8" s="2"/>
      <c r="AA8" s="2"/>
      <c r="AB8" s="2"/>
      <c r="AC8" s="2"/>
      <c r="AD8" s="3"/>
      <c r="AE8" s="3"/>
      <c r="AF8" s="3"/>
      <c r="AG8" s="3"/>
      <c r="AH8" s="3"/>
      <c r="AI8" s="3"/>
    </row>
    <row r="9" spans="1:35" x14ac:dyDescent="0.2">
      <c r="A9" s="2"/>
      <c r="B9" s="4">
        <v>2040</v>
      </c>
      <c r="C9" s="2">
        <f t="shared" ca="1" si="2"/>
        <v>3.7615168817493738</v>
      </c>
      <c r="D9" s="2">
        <f t="shared" ca="1" si="0"/>
        <v>3.3328282418972361</v>
      </c>
      <c r="E9" s="2">
        <f t="shared" ca="1" si="0"/>
        <v>2.0554835056810945</v>
      </c>
      <c r="F9" s="2">
        <f t="shared" ca="1" si="0"/>
        <v>1.7128349964450087</v>
      </c>
      <c r="G9" s="2">
        <f t="shared" ca="1" si="0"/>
        <v>1.2130948937279515</v>
      </c>
      <c r="H9" s="2">
        <f t="shared" ca="1" si="0"/>
        <v>1.1630012334472877</v>
      </c>
      <c r="I9" s="2">
        <f t="shared" ca="1" si="0"/>
        <v>0.41269959122326133</v>
      </c>
      <c r="J9" s="2">
        <f t="shared" ca="1" si="0"/>
        <v>0.32777457008204158</v>
      </c>
      <c r="K9" s="2">
        <f t="shared" ca="1" si="0"/>
        <v>4.8181089376217061E-2</v>
      </c>
      <c r="L9" s="2">
        <f t="shared" ca="1" si="0"/>
        <v>0.42506602606210425</v>
      </c>
      <c r="M9" s="2">
        <f t="shared" ca="1" si="3"/>
        <v>3.2057801740846881E-2</v>
      </c>
      <c r="N9" s="2">
        <f t="shared" ca="1" si="3"/>
        <v>-0.29584858413920434</v>
      </c>
      <c r="O9" s="2">
        <f t="shared" ca="1" si="1"/>
        <v>0.75012523285938504</v>
      </c>
      <c r="P9" s="2">
        <f t="shared" ca="1" si="1"/>
        <v>0.75012523285938504</v>
      </c>
      <c r="Q9" s="2">
        <f t="shared" ca="1" si="1"/>
        <v>2.1482179001270928E-2</v>
      </c>
      <c r="R9" s="2">
        <f t="shared" ca="1" si="1"/>
        <v>2.1482179001271324E-2</v>
      </c>
      <c r="S9" s="2">
        <f t="shared" ca="1" si="1"/>
        <v>1.1194100000000036</v>
      </c>
      <c r="T9" s="2">
        <f t="shared" ca="1" si="1"/>
        <v>-10.330585554445223</v>
      </c>
      <c r="U9" s="2"/>
      <c r="V9" s="2"/>
      <c r="W9" s="2"/>
      <c r="X9" s="2"/>
      <c r="Y9" s="2"/>
      <c r="Z9" s="2"/>
      <c r="AA9" s="2"/>
      <c r="AB9" s="2"/>
      <c r="AC9" s="2"/>
      <c r="AD9" s="3"/>
      <c r="AE9" s="3"/>
      <c r="AF9" s="3"/>
      <c r="AG9" s="3"/>
      <c r="AH9" s="3"/>
      <c r="AI9" s="3"/>
    </row>
    <row r="10" spans="1:35" x14ac:dyDescent="0.2">
      <c r="A10" s="2"/>
      <c r="B10" s="4">
        <v>2045</v>
      </c>
      <c r="C10" s="2">
        <f t="shared" ca="1" si="2"/>
        <v>4.1055105661847406</v>
      </c>
      <c r="D10" s="2">
        <f t="shared" ca="1" si="0"/>
        <v>3.4487932670320247</v>
      </c>
      <c r="E10" s="2">
        <f t="shared" ca="1" si="0"/>
        <v>2.2756935006854397</v>
      </c>
      <c r="F10" s="2">
        <f t="shared" ca="1" si="0"/>
        <v>1.8072083754586761</v>
      </c>
      <c r="G10" s="2">
        <f t="shared" ca="1" si="0"/>
        <v>1.2848242166062975</v>
      </c>
      <c r="H10" s="2">
        <f t="shared" ca="1" si="0"/>
        <v>1.1961876744174127</v>
      </c>
      <c r="I10" s="2">
        <f t="shared" ca="1" si="0"/>
        <v>0.4569133125547083</v>
      </c>
      <c r="J10" s="2">
        <f t="shared" ca="1" si="0"/>
        <v>0.33662222983053963</v>
      </c>
      <c r="K10" s="2">
        <f t="shared" ca="1" si="0"/>
        <v>5.2587287985892454E-2</v>
      </c>
      <c r="L10" s="2">
        <f t="shared" ca="1" si="0"/>
        <v>0.6051638925493078</v>
      </c>
      <c r="M10" s="2">
        <f t="shared" ca="1" si="3"/>
        <v>3.549224835240606E-2</v>
      </c>
      <c r="N10" s="2">
        <f t="shared" ca="1" si="3"/>
        <v>-0.49638890522391227</v>
      </c>
      <c r="O10" s="2">
        <f t="shared" ca="1" si="1"/>
        <v>0.75012523285938504</v>
      </c>
      <c r="P10" s="2">
        <f t="shared" ca="1" si="1"/>
        <v>0.75012523285938504</v>
      </c>
      <c r="Q10" s="2">
        <f t="shared" ca="1" si="1"/>
        <v>2.3783628036243766E-2</v>
      </c>
      <c r="R10" s="2">
        <f t="shared" ca="1" si="1"/>
        <v>2.3783628036244207E-2</v>
      </c>
      <c r="S10" s="2">
        <f t="shared" ca="1" si="1"/>
        <v>1.1194100000000036</v>
      </c>
      <c r="T10" s="2">
        <f t="shared" ca="1" si="1"/>
        <v>-15.655889107938751</v>
      </c>
      <c r="U10" s="2"/>
      <c r="V10" s="2"/>
      <c r="W10" s="2"/>
      <c r="X10" s="2"/>
      <c r="Y10" s="2"/>
      <c r="Z10" s="2"/>
      <c r="AA10" s="2"/>
      <c r="AB10" s="2"/>
      <c r="AC10" s="2"/>
      <c r="AD10" s="3"/>
      <c r="AE10" s="3"/>
      <c r="AF10" s="3"/>
      <c r="AG10" s="3"/>
      <c r="AH10" s="3"/>
      <c r="AI10" s="3"/>
    </row>
    <row r="11" spans="1:35" x14ac:dyDescent="0.2">
      <c r="A11" s="2"/>
      <c r="B11" s="4">
        <v>2050</v>
      </c>
      <c r="C11" s="2">
        <f t="shared" ca="1" si="2"/>
        <v>4.3946007008023713</v>
      </c>
      <c r="D11" s="2">
        <f t="shared" ca="1" si="0"/>
        <v>3.868072399765595</v>
      </c>
      <c r="E11" s="2">
        <f t="shared" ca="1" si="0"/>
        <v>2.4717177910094295</v>
      </c>
      <c r="F11" s="2">
        <f t="shared" ca="1" si="0"/>
        <v>1.93705077028987</v>
      </c>
      <c r="G11" s="2">
        <f t="shared" ca="1" si="0"/>
        <v>1.3317721584255238</v>
      </c>
      <c r="H11" s="2">
        <f t="shared" ca="1" si="0"/>
        <v>1.2084809154283931</v>
      </c>
      <c r="I11" s="2">
        <f t="shared" ca="1" si="0"/>
        <v>0.49627103265459982</v>
      </c>
      <c r="J11" s="2">
        <f t="shared" ca="1" si="0"/>
        <v>0.38007476113073069</v>
      </c>
      <c r="K11" s="2">
        <f t="shared" ca="1" si="0"/>
        <v>5.6290229658539394E-2</v>
      </c>
      <c r="L11" s="2">
        <f t="shared" ca="1" si="0"/>
        <v>0.48917381146146721</v>
      </c>
      <c r="M11" s="2">
        <f t="shared" ca="1" si="3"/>
        <v>3.8549489054278969E-2</v>
      </c>
      <c r="N11" s="2">
        <f t="shared" ca="1" si="3"/>
        <v>-0.14670785854486759</v>
      </c>
      <c r="O11" s="2">
        <f t="shared" ca="1" si="1"/>
        <v>0.75012523285938504</v>
      </c>
      <c r="P11" s="2">
        <f t="shared" ca="1" si="1"/>
        <v>0.75012523285938504</v>
      </c>
      <c r="Q11" s="2">
        <f t="shared" ca="1" si="1"/>
        <v>2.5832308495949863E-2</v>
      </c>
      <c r="R11" s="2">
        <f t="shared" ca="1" si="1"/>
        <v>2.5832308495950342E-2</v>
      </c>
      <c r="S11" s="2">
        <f t="shared" ca="1" si="1"/>
        <v>1.1194100000000036</v>
      </c>
      <c r="T11" s="2">
        <f t="shared" ca="1" si="1"/>
        <v>-4.2601406130823589</v>
      </c>
      <c r="U11" s="2"/>
      <c r="V11" s="2"/>
      <c r="W11" s="2"/>
      <c r="X11" s="2"/>
      <c r="Y11" s="2"/>
      <c r="Z11" s="2"/>
      <c r="AA11" s="2"/>
      <c r="AB11" s="2"/>
      <c r="AC11" s="2"/>
      <c r="AD11" s="3"/>
      <c r="AE11" s="3"/>
      <c r="AF11" s="3"/>
      <c r="AG11" s="3"/>
      <c r="AH11" s="3"/>
      <c r="AI11" s="3"/>
    </row>
    <row r="12" spans="1:35" x14ac:dyDescent="0.2">
      <c r="A12" s="2"/>
      <c r="B12" s="4">
        <v>2055</v>
      </c>
      <c r="C12" s="2">
        <f t="shared" ca="1" si="2"/>
        <v>4.6331061593890626</v>
      </c>
      <c r="D12" s="2">
        <f t="shared" ca="1" si="0"/>
        <v>4.4813954850416735</v>
      </c>
      <c r="E12" s="2">
        <f t="shared" ca="1" si="0"/>
        <v>2.6404085073764652</v>
      </c>
      <c r="F12" s="2">
        <f t="shared" ca="1" si="0"/>
        <v>2.2264555821923735</v>
      </c>
      <c r="G12" s="2">
        <f t="shared" ca="1" si="0"/>
        <v>1.3620312655082432</v>
      </c>
      <c r="H12" s="2">
        <f t="shared" ca="1" si="0"/>
        <v>1.2639693809493504</v>
      </c>
      <c r="I12" s="2">
        <f t="shared" ca="1" si="0"/>
        <v>0.53014072292232417</v>
      </c>
      <c r="J12" s="2">
        <f t="shared" ca="1" si="0"/>
        <v>0.46213808122169286</v>
      </c>
      <c r="K12" s="2">
        <f t="shared" ca="1" si="0"/>
        <v>5.9345234641405946E-2</v>
      </c>
      <c r="L12" s="2">
        <f t="shared" ca="1" si="0"/>
        <v>0.19189314501389382</v>
      </c>
      <c r="M12" s="2">
        <f t="shared" ca="1" si="3"/>
        <v>4.1180428940621634E-2</v>
      </c>
      <c r="N12" s="2">
        <f t="shared" ca="1" si="3"/>
        <v>0.33693929566436226</v>
      </c>
      <c r="O12" s="2">
        <f t="shared" ca="1" si="1"/>
        <v>0.75012523285938504</v>
      </c>
      <c r="P12" s="2">
        <f t="shared" ca="1" si="1"/>
        <v>0.75012523285938504</v>
      </c>
      <c r="Q12" s="2">
        <f t="shared" ca="1" si="1"/>
        <v>2.7595321507162755E-2</v>
      </c>
      <c r="R12" s="2">
        <f t="shared" ca="1" si="1"/>
        <v>2.7595321507163272E-2</v>
      </c>
      <c r="S12" s="2">
        <f t="shared" ca="1" si="1"/>
        <v>1.1194100000000036</v>
      </c>
      <c r="T12" s="2">
        <f t="shared" ca="1" si="1"/>
        <v>9.1590405117801659</v>
      </c>
      <c r="U12" s="2"/>
      <c r="V12" s="2"/>
      <c r="W12" s="2"/>
      <c r="X12" s="2"/>
      <c r="Y12" s="2"/>
      <c r="Z12" s="2"/>
      <c r="AA12" s="2"/>
      <c r="AB12" s="2"/>
      <c r="AC12" s="2"/>
      <c r="AD12" s="3"/>
      <c r="AE12" s="3"/>
      <c r="AF12" s="3"/>
      <c r="AG12" s="3"/>
      <c r="AH12" s="3"/>
      <c r="AI12" s="3"/>
    </row>
    <row r="13" spans="1:35" x14ac:dyDescent="0.2">
      <c r="A13" s="2"/>
      <c r="B13" s="4">
        <v>2060</v>
      </c>
      <c r="C13" s="2">
        <f t="shared" ca="1" si="2"/>
        <v>4.8270700366954555</v>
      </c>
      <c r="D13" s="2">
        <f t="shared" ca="1" si="0"/>
        <v>4.6972819531749117</v>
      </c>
      <c r="E13" s="2">
        <f t="shared" ca="1" si="0"/>
        <v>2.7821877945993583</v>
      </c>
      <c r="F13" s="2">
        <f t="shared" ca="1" si="0"/>
        <v>2.2748252804906119</v>
      </c>
      <c r="G13" s="2">
        <f t="shared" ca="1" si="0"/>
        <v>1.3810537400560776</v>
      </c>
      <c r="H13" s="2">
        <f t="shared" ca="1" si="0"/>
        <v>1.2851805120922499</v>
      </c>
      <c r="I13" s="2">
        <f t="shared" ca="1" si="0"/>
        <v>0.55860714151390745</v>
      </c>
      <c r="J13" s="2">
        <f t="shared" ca="1" si="0"/>
        <v>0.47909386689485978</v>
      </c>
      <c r="K13" s="2">
        <f t="shared" ca="1" si="0"/>
        <v>6.1829708645390911E-2</v>
      </c>
      <c r="L13" s="2">
        <f t="shared" ca="1" si="0"/>
        <v>0.17560607776244214</v>
      </c>
      <c r="M13" s="2">
        <f t="shared" ca="1" si="3"/>
        <v>4.3391651880717218E-2</v>
      </c>
      <c r="N13" s="2">
        <f t="shared" ca="1" si="3"/>
        <v>0.48257621593474681</v>
      </c>
      <c r="O13" s="2">
        <f t="shared" ca="1" si="1"/>
        <v>0.75012523285938504</v>
      </c>
      <c r="P13" s="2">
        <f t="shared" ca="1" si="1"/>
        <v>0.75012523285938504</v>
      </c>
      <c r="Q13" s="2">
        <f t="shared" ca="1" si="1"/>
        <v>2.9077078971222584E-2</v>
      </c>
      <c r="R13" s="2">
        <f t="shared" ca="1" si="1"/>
        <v>2.9077078971223122E-2</v>
      </c>
      <c r="S13" s="2">
        <f t="shared" ca="1" si="1"/>
        <v>1.1194100000000036</v>
      </c>
      <c r="T13" s="2">
        <f t="shared" ca="1" si="1"/>
        <v>12.449414080028744</v>
      </c>
      <c r="U13" s="2"/>
      <c r="V13" s="2"/>
      <c r="W13" s="2"/>
      <c r="X13" s="2"/>
      <c r="Y13" s="2"/>
      <c r="Z13" s="2"/>
      <c r="AA13" s="2"/>
      <c r="AB13" s="2"/>
      <c r="AC13" s="2"/>
      <c r="AD13" s="3"/>
      <c r="AE13" s="3"/>
      <c r="AF13" s="3"/>
      <c r="AG13" s="3"/>
      <c r="AH13" s="3"/>
      <c r="AI13" s="3"/>
    </row>
    <row r="14" spans="1:35" x14ac:dyDescent="0.2">
      <c r="A14" s="2"/>
      <c r="B14" s="4">
        <v>2065</v>
      </c>
      <c r="C14" s="2">
        <f t="shared" ca="1" si="2"/>
        <v>4.9830576413484637</v>
      </c>
      <c r="D14" s="2">
        <f t="shared" ca="1" si="0"/>
        <v>4.1810223350988638</v>
      </c>
      <c r="E14" s="2">
        <f t="shared" ca="1" si="0"/>
        <v>2.8993326300340678</v>
      </c>
      <c r="F14" s="2">
        <f t="shared" ca="1" si="0"/>
        <v>2.1153193952260887</v>
      </c>
      <c r="G14" s="2">
        <f t="shared" ca="1" si="0"/>
        <v>1.3925511352601505</v>
      </c>
      <c r="H14" s="2">
        <f t="shared" ca="1" si="0"/>
        <v>1.2768336772959363</v>
      </c>
      <c r="I14" s="2">
        <f t="shared" ca="1" si="0"/>
        <v>0.58212745951412492</v>
      </c>
      <c r="J14" s="2">
        <f t="shared" ca="1" si="0"/>
        <v>0.40788647859015226</v>
      </c>
      <c r="K14" s="2">
        <f t="shared" ca="1" si="0"/>
        <v>6.3827746393894463E-2</v>
      </c>
      <c r="L14" s="2">
        <f t="shared" ca="1" si="0"/>
        <v>0.68453079308799991</v>
      </c>
      <c r="M14" s="2">
        <f t="shared" ca="1" si="3"/>
        <v>4.5218670146225333E-2</v>
      </c>
      <c r="N14" s="2">
        <f t="shared" ca="1" si="3"/>
        <v>-0.30354800910131086</v>
      </c>
      <c r="O14" s="2">
        <f t="shared" ca="1" si="1"/>
        <v>0.75012523285938504</v>
      </c>
      <c r="P14" s="2">
        <f t="shared" ca="1" si="1"/>
        <v>0.75012523285938504</v>
      </c>
      <c r="Q14" s="2">
        <f t="shared" ca="1" si="1"/>
        <v>3.0301377933937425E-2</v>
      </c>
      <c r="R14" s="2">
        <f t="shared" ca="1" si="1"/>
        <v>3.0301377933937987E-2</v>
      </c>
      <c r="S14" s="2">
        <f t="shared" ca="1" si="1"/>
        <v>1.1194100000000036</v>
      </c>
      <c r="T14" s="2">
        <f t="shared" ca="1" si="1"/>
        <v>-7.5144774441461051</v>
      </c>
      <c r="U14" s="2"/>
      <c r="V14" s="2"/>
      <c r="W14" s="2"/>
      <c r="X14" s="2"/>
      <c r="Y14" s="2"/>
      <c r="Z14" s="2"/>
      <c r="AA14" s="2"/>
      <c r="AB14" s="2"/>
      <c r="AC14" s="2"/>
      <c r="AD14" s="3"/>
      <c r="AE14" s="3"/>
      <c r="AF14" s="3"/>
      <c r="AG14" s="3"/>
      <c r="AH14" s="3"/>
      <c r="AI14" s="3"/>
    </row>
    <row r="15" spans="1:35" x14ac:dyDescent="0.2">
      <c r="A15" s="2"/>
      <c r="B15" s="4">
        <v>2070</v>
      </c>
      <c r="C15" s="2">
        <f t="shared" ca="1" si="2"/>
        <v>5.1074203661573394</v>
      </c>
      <c r="D15" s="2">
        <f t="shared" ca="1" si="0"/>
        <v>4.1859970990896835</v>
      </c>
      <c r="E15" s="2">
        <f t="shared" ca="1" si="0"/>
        <v>2.9948833164351512</v>
      </c>
      <c r="F15" s="2">
        <f t="shared" ca="1" si="0"/>
        <v>2.1341121227038498</v>
      </c>
      <c r="G15" s="2">
        <f t="shared" ca="1" si="0"/>
        <v>1.3990953378014375</v>
      </c>
      <c r="H15" s="2">
        <f t="shared" ca="1" si="0"/>
        <v>1.292336266355496</v>
      </c>
      <c r="I15" s="2">
        <f t="shared" ca="1" si="0"/>
        <v>0.60131210833754734</v>
      </c>
      <c r="J15" s="2">
        <f t="shared" ca="1" si="0"/>
        <v>0.40603575048383295</v>
      </c>
      <c r="K15" s="2">
        <f t="shared" ca="1" si="0"/>
        <v>6.5420702572865447E-2</v>
      </c>
      <c r="L15" s="2">
        <f t="shared" ca="1" si="0"/>
        <v>0.76924644068524628</v>
      </c>
      <c r="M15" s="2">
        <f t="shared" ca="1" si="3"/>
        <v>4.6708901010341544E-2</v>
      </c>
      <c r="N15" s="2">
        <f t="shared" ca="1" si="3"/>
        <v>-0.41573348113874037</v>
      </c>
      <c r="O15" s="2">
        <f t="shared" ca="1" si="1"/>
        <v>0.75012523285938504</v>
      </c>
      <c r="P15" s="2">
        <f t="shared" ca="1" si="1"/>
        <v>0.75012523285938504</v>
      </c>
      <c r="Q15" s="2">
        <f t="shared" ca="1" si="1"/>
        <v>3.1299993074019622E-2</v>
      </c>
      <c r="R15" s="2">
        <f t="shared" ca="1" si="1"/>
        <v>3.1299993074020198E-2</v>
      </c>
      <c r="S15" s="2">
        <f t="shared" ca="1" si="1"/>
        <v>1.1194100000000036</v>
      </c>
      <c r="T15" s="2">
        <f t="shared" ca="1" si="1"/>
        <v>-9.9633304585452365</v>
      </c>
      <c r="U15" s="2"/>
      <c r="V15" s="2"/>
      <c r="W15" s="2"/>
      <c r="X15" s="2"/>
      <c r="Y15" s="2"/>
      <c r="Z15" s="2"/>
      <c r="AA15" s="2"/>
      <c r="AB15" s="2"/>
      <c r="AC15" s="2"/>
      <c r="AD15" s="3"/>
      <c r="AE15" s="3"/>
      <c r="AF15" s="3"/>
      <c r="AG15" s="3"/>
      <c r="AH15" s="3"/>
      <c r="AI15" s="3"/>
    </row>
    <row r="16" spans="1:35" x14ac:dyDescent="0.2">
      <c r="A16" s="2"/>
      <c r="B16" s="4">
        <v>2075</v>
      </c>
      <c r="C16" s="2">
        <f t="shared" ca="1" si="2"/>
        <v>5.2059043787820185</v>
      </c>
      <c r="D16" s="2">
        <f t="shared" ca="1" si="0"/>
        <v>4.1336829828113384</v>
      </c>
      <c r="E16" s="2">
        <f t="shared" ca="1" si="0"/>
        <v>3.0720323728790961</v>
      </c>
      <c r="F16" s="2">
        <f t="shared" ca="1" si="0"/>
        <v>2.1751602783471995</v>
      </c>
      <c r="G16" s="2">
        <f t="shared" ca="1" si="0"/>
        <v>1.402475609223748</v>
      </c>
      <c r="H16" s="2">
        <f t="shared" ca="1" si="0"/>
        <v>1.305009813648947</v>
      </c>
      <c r="I16" s="2">
        <f t="shared" ca="1" si="0"/>
        <v>0.61680208136320103</v>
      </c>
      <c r="J16" s="2">
        <f t="shared" ca="1" si="0"/>
        <v>0.40364262723072053</v>
      </c>
      <c r="K16" s="2">
        <f t="shared" ca="1" si="0"/>
        <v>6.6682179568335248E-2</v>
      </c>
      <c r="L16" s="2">
        <f t="shared" ca="1" si="0"/>
        <v>0.87765883235885833</v>
      </c>
      <c r="M16" s="2">
        <f t="shared" ca="1" si="3"/>
        <v>4.7912135747637002E-2</v>
      </c>
      <c r="N16" s="2">
        <f t="shared" ca="1" si="3"/>
        <v>-0.6277885687743866</v>
      </c>
      <c r="O16" s="2">
        <f t="shared" ca="1" si="1"/>
        <v>0.75012523285938504</v>
      </c>
      <c r="P16" s="2">
        <f t="shared" ca="1" si="1"/>
        <v>0.75012523285938504</v>
      </c>
      <c r="Q16" s="2">
        <f t="shared" ca="1" si="1"/>
        <v>3.210628990672458E-2</v>
      </c>
      <c r="R16" s="2">
        <f t="shared" ca="1" si="1"/>
        <v>3.2106289906725177E-2</v>
      </c>
      <c r="S16" s="2">
        <f t="shared" ca="1" si="1"/>
        <v>1.1194100000000036</v>
      </c>
      <c r="T16" s="2">
        <f t="shared" ca="1" si="1"/>
        <v>-14.667532365354523</v>
      </c>
      <c r="U16" s="2"/>
      <c r="V16" s="2"/>
      <c r="W16" s="2"/>
      <c r="X16" s="2"/>
      <c r="Y16" s="2"/>
      <c r="Z16" s="2"/>
      <c r="AA16" s="2"/>
      <c r="AB16" s="2"/>
      <c r="AC16" s="2"/>
      <c r="AD16" s="3"/>
      <c r="AE16" s="3"/>
      <c r="AF16" s="3"/>
      <c r="AG16" s="3"/>
      <c r="AH16" s="3"/>
      <c r="AI16" s="3"/>
    </row>
    <row r="17" spans="1:35" x14ac:dyDescent="0.2">
      <c r="A17" s="2"/>
      <c r="B17" s="4">
        <v>2080</v>
      </c>
      <c r="C17" s="2">
        <f t="shared" ca="1" si="2"/>
        <v>5.2834885858342862</v>
      </c>
      <c r="D17" s="2">
        <f t="shared" ca="1" si="0"/>
        <v>4.5925900686671168</v>
      </c>
      <c r="E17" s="2">
        <f t="shared" ca="1" si="0"/>
        <v>3.1338088883989528</v>
      </c>
      <c r="F17" s="2">
        <f t="shared" ca="1" si="0"/>
        <v>2.2675474614650324</v>
      </c>
      <c r="G17" s="2">
        <f t="shared" ca="1" si="0"/>
        <v>1.4039225702227274</v>
      </c>
      <c r="H17" s="2">
        <f t="shared" ca="1" si="0"/>
        <v>1.2787463102351377</v>
      </c>
      <c r="I17" s="2">
        <f t="shared" ca="1" si="0"/>
        <v>0.62920555851676474</v>
      </c>
      <c r="J17" s="2">
        <f t="shared" ca="1" si="0"/>
        <v>0.4533403528322823</v>
      </c>
      <c r="K17" s="2">
        <f t="shared" ca="1" si="0"/>
        <v>6.7675951956359143E-2</v>
      </c>
      <c r="L17" s="2">
        <f t="shared" ca="1" si="0"/>
        <v>0.59633873334914733</v>
      </c>
      <c r="M17" s="2">
        <f t="shared" ca="1" si="3"/>
        <v>4.8875616739482639E-2</v>
      </c>
      <c r="N17" s="2">
        <f t="shared" ca="1" si="3"/>
        <v>-3.3827892144841251E-3</v>
      </c>
      <c r="O17" s="2">
        <f t="shared" ca="1" si="1"/>
        <v>0.75012523285938504</v>
      </c>
      <c r="P17" s="2">
        <f t="shared" ca="1" si="1"/>
        <v>0.75012523285938504</v>
      </c>
      <c r="Q17" s="2">
        <f t="shared" ca="1" si="1"/>
        <v>3.275192591441059E-2</v>
      </c>
      <c r="R17" s="2">
        <f t="shared" ca="1" si="1"/>
        <v>3.2751925914411194E-2</v>
      </c>
      <c r="S17" s="2">
        <f t="shared" ca="1" si="1"/>
        <v>1.1194100000000036</v>
      </c>
      <c r="T17" s="2">
        <f t="shared" ca="1" si="1"/>
        <v>-7.7476834609978978E-2</v>
      </c>
      <c r="U17" s="2"/>
      <c r="V17" s="2"/>
      <c r="W17" s="2"/>
      <c r="X17" s="2"/>
      <c r="Y17" s="2"/>
      <c r="Z17" s="2"/>
      <c r="AA17" s="2"/>
      <c r="AB17" s="2"/>
      <c r="AC17" s="2"/>
      <c r="AD17" s="3"/>
      <c r="AE17" s="3"/>
      <c r="AF17" s="3"/>
      <c r="AG17" s="3"/>
      <c r="AH17" s="3"/>
      <c r="AI17" s="3"/>
    </row>
    <row r="18" spans="1:35" x14ac:dyDescent="0.2">
      <c r="A18" s="2"/>
      <c r="B18" s="4">
        <v>2085</v>
      </c>
      <c r="C18" s="2">
        <f t="shared" ca="1" si="2"/>
        <v>5.3443613640012266</v>
      </c>
      <c r="D18" s="2">
        <f t="shared" ca="1" si="0"/>
        <v>4.3033910487066551</v>
      </c>
      <c r="E18" s="2">
        <f t="shared" ca="1" si="0"/>
        <v>3.1829314647959874</v>
      </c>
      <c r="F18" s="2">
        <f t="shared" ca="1" si="0"/>
        <v>2.1107124419082739</v>
      </c>
      <c r="G18" s="2">
        <f t="shared" ca="1" si="0"/>
        <v>1.4042641066604358</v>
      </c>
      <c r="H18" s="2">
        <f t="shared" ca="1" si="0"/>
        <v>1.1725518944177051</v>
      </c>
      <c r="I18" s="2">
        <f t="shared" ca="1" si="0"/>
        <v>0.63906838015598399</v>
      </c>
      <c r="J18" s="2">
        <f t="shared" ca="1" si="0"/>
        <v>0.41015470040144481</v>
      </c>
      <c r="K18" s="2">
        <f t="shared" ca="1" si="0"/>
        <v>6.8455668453092228E-2</v>
      </c>
      <c r="L18" s="2">
        <f t="shared" ca="1" si="0"/>
        <v>0.84972777158343449</v>
      </c>
      <c r="M18" s="2">
        <f t="shared" ca="1" si="3"/>
        <v>4.9641743935727844E-2</v>
      </c>
      <c r="N18" s="2">
        <f t="shared" ca="1" si="3"/>
        <v>-0.23975575960420054</v>
      </c>
      <c r="O18" s="2">
        <f t="shared" ca="1" si="1"/>
        <v>0.75012523285938504</v>
      </c>
      <c r="P18" s="2">
        <f t="shared" ca="1" si="1"/>
        <v>0.75012523285938504</v>
      </c>
      <c r="Q18" s="2">
        <f t="shared" ca="1" si="1"/>
        <v>3.3265313628906029E-2</v>
      </c>
      <c r="R18" s="2">
        <f t="shared" ca="1" si="1"/>
        <v>3.3265313628906647E-2</v>
      </c>
      <c r="S18" s="2">
        <f t="shared" ca="1" si="1"/>
        <v>1.1194100000000036</v>
      </c>
      <c r="T18" s="2">
        <f t="shared" ca="1" si="1"/>
        <v>-5.4064376788619146</v>
      </c>
      <c r="U18" s="2"/>
      <c r="V18" s="2"/>
      <c r="W18" s="2"/>
      <c r="X18" s="2"/>
      <c r="Y18" s="2"/>
      <c r="Z18" s="2"/>
      <c r="AA18" s="2"/>
      <c r="AB18" s="2"/>
      <c r="AC18" s="2"/>
      <c r="AD18" s="3"/>
      <c r="AE18" s="3"/>
      <c r="AF18" s="3"/>
      <c r="AG18" s="3"/>
      <c r="AH18" s="3"/>
      <c r="AI18" s="3"/>
    </row>
    <row r="19" spans="1:35" x14ac:dyDescent="0.2">
      <c r="A19" s="2"/>
      <c r="B19" s="4">
        <v>2090</v>
      </c>
      <c r="C19" s="2">
        <f t="shared" ca="1" si="2"/>
        <v>5.3919727719217923</v>
      </c>
      <c r="D19" s="2">
        <f t="shared" ca="1" si="2"/>
        <v>4.1580932376642039</v>
      </c>
      <c r="E19" s="2">
        <f t="shared" ca="1" si="2"/>
        <v>3.2217555442689156</v>
      </c>
      <c r="F19" s="2">
        <f t="shared" ca="1" si="2"/>
        <v>1.9879928742362263</v>
      </c>
      <c r="G19" s="2">
        <f t="shared" ca="1" si="2"/>
        <v>1.4040409820725919</v>
      </c>
      <c r="H19" s="2">
        <f t="shared" ca="1" si="2"/>
        <v>1.0862127088620039</v>
      </c>
      <c r="I19" s="2">
        <f t="shared" ca="1" si="2"/>
        <v>0.64686347152198731</v>
      </c>
      <c r="J19" s="2">
        <f t="shared" ca="1" si="2"/>
        <v>0.38322946210150505</v>
      </c>
      <c r="K19" s="2">
        <f t="shared" ca="1" si="2"/>
        <v>6.9065520694212942E-2</v>
      </c>
      <c r="L19" s="2">
        <f t="shared" ca="1" si="2"/>
        <v>0.98804044737927255</v>
      </c>
      <c r="M19" s="2">
        <f t="shared" ca="1" si="3"/>
        <v>5.0247253364080868E-2</v>
      </c>
      <c r="N19" s="2">
        <f t="shared" ca="1" si="3"/>
        <v>-0.28738225491480479</v>
      </c>
      <c r="O19" s="2">
        <f t="shared" ref="O19:T21" ca="1" si="4">VLOOKUP($B19,INDIRECT("'["&amp;$A$4&amp;".xlsx]"&amp;O$2&amp;"'!"&amp;"$A$1:$ECW$1002"),MATCH(O$1,INDIRECT("'["&amp;$A$4&amp;".xlsx]"&amp;O$2&amp;"'!"&amp;"$A$1:$ECW$1"),0))</f>
        <v>0.75012523285938504</v>
      </c>
      <c r="P19" s="2">
        <f t="shared" ca="1" si="4"/>
        <v>0.75012523285938504</v>
      </c>
      <c r="Q19" s="2">
        <f t="shared" ca="1" si="4"/>
        <v>3.3671070144339926E-2</v>
      </c>
      <c r="R19" s="2">
        <f t="shared" ca="1" si="4"/>
        <v>3.3671070144340551E-2</v>
      </c>
      <c r="S19" s="2">
        <f t="shared" ca="1" si="4"/>
        <v>1.1194100000000036</v>
      </c>
      <c r="T19" s="2">
        <f t="shared" ca="1" si="4"/>
        <v>-6.4023115381694113</v>
      </c>
      <c r="U19" s="2"/>
      <c r="V19" s="2"/>
      <c r="W19" s="2"/>
      <c r="X19" s="2"/>
      <c r="Y19" s="2"/>
      <c r="Z19" s="2"/>
      <c r="AA19" s="2"/>
      <c r="AB19" s="2"/>
      <c r="AC19" s="2"/>
      <c r="AD19" s="3"/>
      <c r="AE19" s="3"/>
      <c r="AF19" s="3"/>
      <c r="AG19" s="3"/>
      <c r="AH19" s="3"/>
      <c r="AI19" s="3"/>
    </row>
    <row r="20" spans="1:35" x14ac:dyDescent="0.2">
      <c r="A20" s="2"/>
      <c r="B20" s="4">
        <v>2095</v>
      </c>
      <c r="C20" s="2">
        <f t="shared" ref="C20:L21" ca="1" si="5">VLOOKUP($B20,INDIRECT("'["&amp;$A$4&amp;".xlsx]"&amp;C$2&amp;"'!"&amp;"$A$1:$ECW$1002"),MATCH(C$1,INDIRECT("'["&amp;$A$4&amp;".xlsx]"&amp;C$2&amp;"'!"&amp;"$A$1:$ECW$1"),0))</f>
        <v>5.4291215103959836</v>
      </c>
      <c r="D20" s="2">
        <f t="shared" ca="1" si="5"/>
        <v>4.4506461743773942</v>
      </c>
      <c r="E20" s="2">
        <f t="shared" ca="1" si="5"/>
        <v>3.2522754671826446</v>
      </c>
      <c r="F20" s="2">
        <f t="shared" ca="1" si="5"/>
        <v>2.0854129296033133</v>
      </c>
      <c r="G20" s="2">
        <f t="shared" ca="1" si="5"/>
        <v>1.4035901809880107</v>
      </c>
      <c r="H20" s="2">
        <f t="shared" ca="1" si="5"/>
        <v>1.0827701840319071</v>
      </c>
      <c r="I20" s="2">
        <f t="shared" ca="1" si="5"/>
        <v>0.65299125589770657</v>
      </c>
      <c r="J20" s="2">
        <f t="shared" ca="1" si="5"/>
        <v>0.41974700252891889</v>
      </c>
      <c r="K20" s="2">
        <f t="shared" ca="1" si="5"/>
        <v>6.9541357104072776E-2</v>
      </c>
      <c r="L20" s="2">
        <f t="shared" ca="1" si="5"/>
        <v>0.80942772604812874</v>
      </c>
      <c r="M20" s="2">
        <f t="shared" ca="1" si="3"/>
        <v>5.072324922355146E-2</v>
      </c>
      <c r="N20" s="2">
        <f t="shared" ca="1" si="3"/>
        <v>5.3288332165125629E-2</v>
      </c>
      <c r="O20" s="2">
        <f t="shared" ca="1" si="4"/>
        <v>0.75012523285938504</v>
      </c>
      <c r="P20" s="2">
        <f t="shared" ca="1" si="4"/>
        <v>0.75012523285938504</v>
      </c>
      <c r="Q20" s="2">
        <f t="shared" ca="1" si="4"/>
        <v>3.3990038623204225E-2</v>
      </c>
      <c r="R20" s="2">
        <f t="shared" ca="1" si="4"/>
        <v>3.3990038623204856E-2</v>
      </c>
      <c r="S20" s="2">
        <f t="shared" ca="1" si="4"/>
        <v>1.1194100000000036</v>
      </c>
      <c r="T20" s="2">
        <f t="shared" ca="1" si="4"/>
        <v>1.1760187452909741</v>
      </c>
      <c r="U20" s="2"/>
      <c r="V20" s="2"/>
      <c r="W20" s="2"/>
      <c r="X20" s="2"/>
      <c r="Y20" s="2"/>
      <c r="Z20" s="2"/>
      <c r="AA20" s="2"/>
      <c r="AB20" s="2"/>
      <c r="AC20" s="2"/>
      <c r="AD20" s="3"/>
      <c r="AE20" s="3"/>
      <c r="AF20" s="3"/>
      <c r="AG20" s="3"/>
      <c r="AH20" s="3"/>
      <c r="AI20" s="3"/>
    </row>
    <row r="21" spans="1:35" x14ac:dyDescent="0.2">
      <c r="A21" s="2"/>
      <c r="B21" s="4">
        <v>2100</v>
      </c>
      <c r="C21" s="2">
        <f t="shared" ca="1" si="5"/>
        <v>5.4580522984247324</v>
      </c>
      <c r="D21" s="2">
        <f t="shared" ca="1" si="5"/>
        <v>4.4399199758272738</v>
      </c>
      <c r="E21" s="2">
        <f t="shared" ca="1" si="5"/>
        <v>3.2761663559894245</v>
      </c>
      <c r="F21" s="2">
        <f t="shared" ca="1" si="5"/>
        <v>2.0638377405810697</v>
      </c>
      <c r="G21" s="2">
        <f t="shared" ca="1" si="5"/>
        <v>1.4030900910850257</v>
      </c>
      <c r="H21" s="2">
        <f t="shared" ca="1" si="5"/>
        <v>1.0926006412120006</v>
      </c>
      <c r="I21" s="2">
        <f t="shared" ca="1" si="5"/>
        <v>0.65778806405367929</v>
      </c>
      <c r="J21" s="2">
        <f t="shared" ca="1" si="5"/>
        <v>0.41425193551096939</v>
      </c>
      <c r="K21" s="2">
        <f t="shared" ca="1" si="5"/>
        <v>6.9911930180721921E-2</v>
      </c>
      <c r="L21" s="2">
        <f t="shared" ca="1" si="5"/>
        <v>0.83954191062812977</v>
      </c>
      <c r="M21" s="2">
        <f t="shared" ca="1" si="3"/>
        <v>5.1095857115886059E-2</v>
      </c>
      <c r="N21" s="2">
        <f t="shared" ca="1" si="3"/>
        <v>2.9687747895108481E-2</v>
      </c>
      <c r="O21" s="2">
        <f t="shared" ca="1" si="4"/>
        <v>0.75012523285938504</v>
      </c>
      <c r="P21" s="2">
        <f t="shared" ca="1" si="4"/>
        <v>0.75012523285938504</v>
      </c>
      <c r="Q21" s="2">
        <f t="shared" ca="1" si="4"/>
        <v>3.4239726031752238E-2</v>
      </c>
      <c r="R21" s="2">
        <f t="shared" ca="1" si="4"/>
        <v>3.4239726031752869E-2</v>
      </c>
      <c r="S21" s="2">
        <f t="shared" ca="1" si="4"/>
        <v>1.1194100000000036</v>
      </c>
      <c r="T21" s="2">
        <f t="shared" ca="1" si="4"/>
        <v>0.65040032102584266</v>
      </c>
      <c r="U21" s="2"/>
      <c r="V21" s="2"/>
      <c r="W21" s="2"/>
      <c r="X21" s="2"/>
      <c r="Y21" s="2"/>
      <c r="Z21" s="2"/>
      <c r="AA21" s="2"/>
      <c r="AB21" s="2"/>
      <c r="AC21" s="2"/>
      <c r="AD21" s="3"/>
      <c r="AE21" s="3"/>
      <c r="AF21" s="3"/>
      <c r="AG21" s="3"/>
      <c r="AH21" s="3"/>
      <c r="AI21" s="3"/>
    </row>
    <row r="22" spans="1:35" x14ac:dyDescent="0.2">
      <c r="A22" s="2"/>
      <c r="B22" s="2"/>
      <c r="C22" s="2"/>
      <c r="D22" s="18" t="s">
        <v>29</v>
      </c>
      <c r="E22" s="18" t="s">
        <v>30</v>
      </c>
      <c r="F22" s="18" t="s">
        <v>31</v>
      </c>
      <c r="G22" s="18" t="s">
        <v>8</v>
      </c>
      <c r="H22" s="18" t="s">
        <v>32</v>
      </c>
      <c r="I22" s="19" t="s">
        <v>13</v>
      </c>
      <c r="J22" s="8"/>
      <c r="K22" s="8"/>
      <c r="L22" s="8"/>
      <c r="M22" s="2"/>
      <c r="N22" s="2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2"/>
      <c r="AC22" s="2"/>
      <c r="AD22" s="2"/>
      <c r="AE22" s="2"/>
      <c r="AF22" s="2"/>
      <c r="AG22" s="2"/>
      <c r="AH22" s="2"/>
      <c r="AI22" s="2"/>
    </row>
    <row r="23" spans="1:35" x14ac:dyDescent="0.2">
      <c r="A23" s="2"/>
      <c r="B23" s="2"/>
      <c r="C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2">
      <c r="A24" s="2"/>
      <c r="B24" s="4">
        <v>2015</v>
      </c>
      <c r="C24" s="2"/>
      <c r="D24" s="2">
        <f ca="1">(D4/$C4-1)*100</f>
        <v>-3.3190602806413283</v>
      </c>
      <c r="E24" s="2">
        <f t="shared" ref="E24:E41" ca="1" si="6">(F4-$E4)/$C4*100</f>
        <v>-5.5253556910739094</v>
      </c>
      <c r="F24" s="2">
        <f t="shared" ref="F24:F41" ca="1" si="7">(H4-$G4)/$C4*100</f>
        <v>-2.7068767907707736E-2</v>
      </c>
      <c r="G24" s="2">
        <f t="shared" ref="G24:G41" ca="1" si="8">(J4-$I4)/$C4*100</f>
        <v>-1.1643060562060537</v>
      </c>
      <c r="H24" s="2">
        <f t="shared" ref="H24:H41" ca="1" si="9">(L4-$K4)/$C4*100</f>
        <v>4.5823685943717773</v>
      </c>
      <c r="I24" s="2">
        <f t="shared" ref="I24:I41" ca="1" si="10">(N4-M4)/C4*100</f>
        <v>-1.1846983598254439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x14ac:dyDescent="0.2">
      <c r="A25" s="2"/>
      <c r="B25" s="4" t="str">
        <f t="shared" ref="B25:B41" si="11">B4+1 &amp; "-" &amp; B5</f>
        <v>2016-2020</v>
      </c>
      <c r="C25" s="2"/>
      <c r="D25" s="2">
        <f t="shared" ref="D25:D41" ca="1" si="12">(D5/$C5-1)*100</f>
        <v>-3.6712073807327661</v>
      </c>
      <c r="E25" s="2">
        <f t="shared" ca="1" si="6"/>
        <v>-4.7559673522050909</v>
      </c>
      <c r="F25" s="2">
        <f t="shared" ca="1" si="7"/>
        <v>-0.11347782259445129</v>
      </c>
      <c r="G25" s="2">
        <f t="shared" ca="1" si="8"/>
        <v>-1.0571356516736568</v>
      </c>
      <c r="H25" s="2">
        <f t="shared" ca="1" si="9"/>
        <v>4.3742170703930547</v>
      </c>
      <c r="I25" s="2">
        <f t="shared" ca="1" si="10"/>
        <v>-2.118843624652746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2">
      <c r="A26" s="2"/>
      <c r="B26" s="4" t="str">
        <f t="shared" si="11"/>
        <v>2021-2025</v>
      </c>
      <c r="C26" s="2"/>
      <c r="D26" s="2">
        <f t="shared" ca="1" si="12"/>
        <v>-7.8898384704572671</v>
      </c>
      <c r="E26" s="2">
        <f t="shared" ca="1" si="6"/>
        <v>-7.6058172982624459</v>
      </c>
      <c r="F26" s="2">
        <f t="shared" ca="1" si="7"/>
        <v>-0.21065599685368558</v>
      </c>
      <c r="G26" s="2">
        <f t="shared" ca="1" si="8"/>
        <v>-1.8537110629042646</v>
      </c>
      <c r="H26" s="2">
        <f t="shared" ca="1" si="9"/>
        <v>8.431297952598646</v>
      </c>
      <c r="I26" s="2">
        <f t="shared" ca="1" si="10"/>
        <v>-6.650952065035538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2">
      <c r="A27" s="2"/>
      <c r="B27" s="4" t="str">
        <f t="shared" si="11"/>
        <v>2026-2030</v>
      </c>
      <c r="C27" s="2"/>
      <c r="D27" s="2">
        <f t="shared" ca="1" si="12"/>
        <v>-5.1972404727542276</v>
      </c>
      <c r="E27" s="2">
        <f t="shared" ca="1" si="6"/>
        <v>-5.4619138255972342</v>
      </c>
      <c r="F27" s="2">
        <f t="shared" ca="1" si="7"/>
        <v>-5.7198640547755746E-2</v>
      </c>
      <c r="G27" s="2">
        <f t="shared" ca="1" si="8"/>
        <v>-1.2710824543752752</v>
      </c>
      <c r="H27" s="2">
        <f t="shared" ca="1" si="9"/>
        <v>5.1669482328824019</v>
      </c>
      <c r="I27" s="2">
        <f t="shared" ca="1" si="10"/>
        <v>-3.5739937851165227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2">
      <c r="A28" s="2"/>
      <c r="B28" s="4" t="str">
        <f t="shared" si="11"/>
        <v>2031-2035</v>
      </c>
      <c r="C28" s="2"/>
      <c r="D28" s="2">
        <f t="shared" ca="1" si="12"/>
        <v>-13.13135786639169</v>
      </c>
      <c r="E28" s="2">
        <f t="shared" ca="1" si="6"/>
        <v>-9.5032274601577296</v>
      </c>
      <c r="F28" s="2">
        <f t="shared" ca="1" si="7"/>
        <v>-1.1780493450641978</v>
      </c>
      <c r="G28" s="2">
        <f t="shared" ca="1" si="8"/>
        <v>-2.5022071518532933</v>
      </c>
      <c r="H28" s="2">
        <f t="shared" ca="1" si="9"/>
        <v>12.083359287118505</v>
      </c>
      <c r="I28" s="2">
        <f t="shared" ca="1" si="10"/>
        <v>-12.031233196434982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2">
      <c r="A29" s="2"/>
      <c r="B29" s="4" t="str">
        <f t="shared" si="11"/>
        <v>2036-2040</v>
      </c>
      <c r="C29" s="2"/>
      <c r="D29" s="2">
        <f t="shared" ca="1" si="12"/>
        <v>-11.396695889684983</v>
      </c>
      <c r="E29" s="2">
        <f t="shared" ca="1" si="6"/>
        <v>-9.1093173314891462</v>
      </c>
      <c r="F29" s="2">
        <f t="shared" ca="1" si="7"/>
        <v>-1.3317409400371145</v>
      </c>
      <c r="G29" s="2">
        <f t="shared" ca="1" si="8"/>
        <v>-2.2577333509592954</v>
      </c>
      <c r="H29" s="2">
        <f t="shared" ca="1" si="9"/>
        <v>10.019493426029999</v>
      </c>
      <c r="I29" s="2">
        <f t="shared" ca="1" si="10"/>
        <v>-8.7173976932293158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2">
      <c r="A30" s="2"/>
      <c r="B30" s="4" t="str">
        <f t="shared" si="11"/>
        <v>2041-2045</v>
      </c>
      <c r="C30" s="2"/>
      <c r="D30" s="2">
        <f t="shared" ca="1" si="12"/>
        <v>-15.995995834520638</v>
      </c>
      <c r="E30" s="2">
        <f t="shared" ca="1" si="6"/>
        <v>-11.411129448440997</v>
      </c>
      <c r="F30" s="2">
        <f t="shared" ca="1" si="7"/>
        <v>-2.1589651459904768</v>
      </c>
      <c r="G30" s="2">
        <f t="shared" ca="1" si="8"/>
        <v>-2.9299908205072631</v>
      </c>
      <c r="H30" s="2">
        <f t="shared" ca="1" si="9"/>
        <v>13.459388196799257</v>
      </c>
      <c r="I30" s="2">
        <f t="shared" ca="1" si="10"/>
        <v>-12.955298616381267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2">
      <c r="A31" s="2"/>
      <c r="B31" s="4" t="str">
        <f t="shared" si="11"/>
        <v>2046-2050</v>
      </c>
      <c r="C31" s="2"/>
      <c r="D31" s="2">
        <f t="shared" ca="1" si="12"/>
        <v>-11.981254655073492</v>
      </c>
      <c r="E31" s="2">
        <f t="shared" ca="1" si="6"/>
        <v>-12.16645281610999</v>
      </c>
      <c r="F31" s="2">
        <f t="shared" ca="1" si="7"/>
        <v>-2.8055163913895527</v>
      </c>
      <c r="G31" s="2">
        <f t="shared" ca="1" si="8"/>
        <v>-2.6440689253668457</v>
      </c>
      <c r="H31" s="2">
        <f t="shared" ca="1" si="9"/>
        <v>9.8503507206898551</v>
      </c>
      <c r="I31" s="2">
        <f t="shared" ca="1" si="10"/>
        <v>-4.2155672428969959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2">
      <c r="A32" s="2"/>
      <c r="B32" s="4" t="str">
        <f t="shared" si="11"/>
        <v>2051-2055</v>
      </c>
      <c r="C32" s="2"/>
      <c r="D32" s="2">
        <f t="shared" ca="1" si="12"/>
        <v>-3.2744916504868993</v>
      </c>
      <c r="E32" s="2">
        <f t="shared" ca="1" si="6"/>
        <v>-8.9346738655061788</v>
      </c>
      <c r="F32" s="2">
        <f t="shared" ca="1" si="7"/>
        <v>-2.1165473266820967</v>
      </c>
      <c r="G32" s="2">
        <f t="shared" ca="1" si="8"/>
        <v>-1.4677548789341439</v>
      </c>
      <c r="H32" s="2">
        <f t="shared" ca="1" si="9"/>
        <v>2.8608865372937213</v>
      </c>
      <c r="I32" s="2">
        <f t="shared" ca="1" si="10"/>
        <v>6.3835978833418405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2">
      <c r="A33" s="2"/>
      <c r="B33" s="4" t="str">
        <f t="shared" si="11"/>
        <v>2056-2060</v>
      </c>
      <c r="C33" s="2"/>
      <c r="D33" s="2">
        <f t="shared" ca="1" si="12"/>
        <v>-2.6887549286397916</v>
      </c>
      <c r="E33" s="2">
        <f t="shared" ca="1" si="6"/>
        <v>-10.51077590032399</v>
      </c>
      <c r="F33" s="2">
        <f t="shared" ca="1" si="7"/>
        <v>-1.986157798312393</v>
      </c>
      <c r="G33" s="2">
        <f t="shared" ca="1" si="8"/>
        <v>-1.6472368126956232</v>
      </c>
      <c r="H33" s="2">
        <f t="shared" ca="1" si="9"/>
        <v>2.3570482353088238</v>
      </c>
      <c r="I33" s="2">
        <f t="shared" ca="1" si="10"/>
        <v>9.0983673473834497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2">
      <c r="A34" s="2"/>
      <c r="B34" s="4" t="str">
        <f t="shared" si="11"/>
        <v>2061-2065</v>
      </c>
      <c r="C34" s="2"/>
      <c r="D34" s="2">
        <f t="shared" ca="1" si="12"/>
        <v>-16.095244405652942</v>
      </c>
      <c r="E34" s="2">
        <f t="shared" ca="1" si="6"/>
        <v>-15.73357747866263</v>
      </c>
      <c r="F34" s="2">
        <f t="shared" ca="1" si="7"/>
        <v>-2.3222179290886129</v>
      </c>
      <c r="G34" s="2">
        <f t="shared" ca="1" si="8"/>
        <v>-3.4966679790768258</v>
      </c>
      <c r="H34" s="2">
        <f t="shared" ca="1" si="9"/>
        <v>12.456268648061178</v>
      </c>
      <c r="I34" s="2">
        <f t="shared" ca="1" si="10"/>
        <v>-6.9990496668859832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2">
      <c r="A35" s="2"/>
      <c r="B35" s="4" t="str">
        <f t="shared" si="11"/>
        <v>2066-2070</v>
      </c>
      <c r="C35" s="2"/>
      <c r="D35" s="2">
        <f t="shared" ca="1" si="12"/>
        <v>-18.040873885634468</v>
      </c>
      <c r="E35" s="2">
        <f t="shared" ca="1" si="6"/>
        <v>-16.85334536853324</v>
      </c>
      <c r="F35" s="2">
        <f t="shared" ca="1" si="7"/>
        <v>-2.0902738328206878</v>
      </c>
      <c r="G35" s="2">
        <f t="shared" ca="1" si="8"/>
        <v>-3.8233852679847873</v>
      </c>
      <c r="H35" s="2">
        <f t="shared" ca="1" si="9"/>
        <v>13.780454469266976</v>
      </c>
      <c r="I35" s="2">
        <f t="shared" ca="1" si="10"/>
        <v>-9.0543238855627788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2">
      <c r="A36" s="2"/>
      <c r="B36" s="4" t="str">
        <f t="shared" si="11"/>
        <v>2071-2075</v>
      </c>
      <c r="C36" s="2"/>
      <c r="D36" s="2">
        <f t="shared" ca="1" si="12"/>
        <v>-20.596256057656181</v>
      </c>
      <c r="E36" s="2">
        <f t="shared" ca="1" si="6"/>
        <v>-17.227978642622137</v>
      </c>
      <c r="F36" s="2">
        <f t="shared" ca="1" si="7"/>
        <v>-1.8722164005172202</v>
      </c>
      <c r="G36" s="2">
        <f t="shared" ca="1" si="8"/>
        <v>-4.0945710605301517</v>
      </c>
      <c r="H36" s="2">
        <f t="shared" ca="1" si="9"/>
        <v>15.578016686127846</v>
      </c>
      <c r="I36" s="2">
        <f t="shared" ca="1" si="10"/>
        <v>-12.979506640114499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2">
      <c r="A37" s="2"/>
      <c r="B37" s="4" t="str">
        <f t="shared" si="11"/>
        <v>2076-2080</v>
      </c>
      <c r="C37" s="2"/>
      <c r="D37" s="2">
        <f t="shared" ca="1" si="12"/>
        <v>-13.076559283568001</v>
      </c>
      <c r="E37" s="2">
        <f t="shared" ca="1" si="6"/>
        <v>-16.395633545163303</v>
      </c>
      <c r="F37" s="2">
        <f t="shared" ca="1" si="7"/>
        <v>-2.3691971309108779</v>
      </c>
      <c r="G37" s="2">
        <f t="shared" ca="1" si="8"/>
        <v>-3.3285811604855118</v>
      </c>
      <c r="H37" s="2">
        <f t="shared" ca="1" si="9"/>
        <v>10.005941582048674</v>
      </c>
      <c r="I37" s="2">
        <f t="shared" ca="1" si="10"/>
        <v>-0.9890890290570189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2">
      <c r="A38" s="2"/>
      <c r="B38" s="4" t="str">
        <f t="shared" si="11"/>
        <v>2081-2085</v>
      </c>
      <c r="C38" s="2"/>
      <c r="D38" s="2">
        <f t="shared" ca="1" si="12"/>
        <v>-19.477917835167048</v>
      </c>
      <c r="E38" s="2">
        <f t="shared" ca="1" si="6"/>
        <v>-20.062622076980261</v>
      </c>
      <c r="F38" s="2">
        <f t="shared" ca="1" si="7"/>
        <v>-4.3356389372078672</v>
      </c>
      <c r="G38" s="2">
        <f t="shared" ca="1" si="8"/>
        <v>-4.2832747294459832</v>
      </c>
      <c r="H38" s="2">
        <f t="shared" ca="1" si="9"/>
        <v>14.618624189465699</v>
      </c>
      <c r="I38" s="2">
        <f t="shared" ca="1" si="10"/>
        <v>-5.4150062809985915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2">
      <c r="A39" s="2"/>
      <c r="B39" s="4" t="str">
        <f t="shared" si="11"/>
        <v>2086-2090</v>
      </c>
      <c r="C39" s="2"/>
      <c r="D39" s="2">
        <f t="shared" ca="1" si="12"/>
        <v>-22.883638075527823</v>
      </c>
      <c r="E39" s="2">
        <f t="shared" ca="1" si="6"/>
        <v>-22.881470701361778</v>
      </c>
      <c r="F39" s="2">
        <f t="shared" ca="1" si="7"/>
        <v>-5.8944710341574753</v>
      </c>
      <c r="G39" s="2">
        <f t="shared" ca="1" si="8"/>
        <v>-4.8893794641050929</v>
      </c>
      <c r="H39" s="2">
        <f t="shared" ca="1" si="9"/>
        <v>17.043389600751286</v>
      </c>
      <c r="I39" s="2">
        <f t="shared" ca="1" si="10"/>
        <v>-6.2617064766547159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2">
      <c r="A40" s="2"/>
      <c r="B40" s="4" t="str">
        <f t="shared" si="11"/>
        <v>2091-2095</v>
      </c>
      <c r="C40" s="2"/>
      <c r="D40" s="2">
        <f t="shared" ca="1" si="12"/>
        <v>-18.022719405799826</v>
      </c>
      <c r="E40" s="2">
        <f t="shared" ca="1" si="6"/>
        <v>-21.492658348960475</v>
      </c>
      <c r="F40" s="2">
        <f t="shared" ca="1" si="7"/>
        <v>-5.9092432604755611</v>
      </c>
      <c r="G40" s="2">
        <f t="shared" ca="1" si="8"/>
        <v>-4.2961693327761887</v>
      </c>
      <c r="H40" s="2">
        <f t="shared" ca="1" si="9"/>
        <v>13.628104796094185</v>
      </c>
      <c r="I40" s="2">
        <f t="shared" ca="1" si="10"/>
        <v>4.7246740318160237E-2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2">
      <c r="A41" s="2"/>
      <c r="B41" s="4" t="str">
        <f t="shared" si="11"/>
        <v>2096-2100</v>
      </c>
      <c r="C41" s="2"/>
      <c r="D41" s="2">
        <f t="shared" ca="1" si="12"/>
        <v>-18.653766342460752</v>
      </c>
      <c r="E41" s="2">
        <f t="shared" ca="1" si="6"/>
        <v>-22.211744210627099</v>
      </c>
      <c r="F41" s="2">
        <f t="shared" ca="1" si="7"/>
        <v>-5.6886492268063558</v>
      </c>
      <c r="G41" s="2">
        <f t="shared" ca="1" si="8"/>
        <v>-4.4619603335973483</v>
      </c>
      <c r="H41" s="2">
        <f t="shared" ca="1" si="9"/>
        <v>14.100817258008567</v>
      </c>
      <c r="I41" s="2">
        <f t="shared" ca="1" si="10"/>
        <v>-0.3922298294385389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5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5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5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5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5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5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5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5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5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5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x14ac:dyDescent="0.2">
      <c r="A52" s="2"/>
      <c r="B52" s="2"/>
      <c r="C52" s="2"/>
      <c r="D52" s="2"/>
      <c r="E52" s="2"/>
      <c r="F52" s="2"/>
      <c r="G52" s="2"/>
      <c r="H52" s="2"/>
      <c r="J52" s="2"/>
      <c r="K52" s="2"/>
      <c r="L52" s="2"/>
      <c r="M52" s="2"/>
      <c r="N52" s="2"/>
      <c r="O52" s="5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5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5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5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5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5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5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5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A3F87-8BDE-4932-9DAF-8A6CEB6C8FE2}">
  <dimension ref="A1:AI59"/>
  <sheetViews>
    <sheetView tabSelected="1" zoomScale="150" zoomScaleNormal="145" workbookViewId="0">
      <selection activeCell="A4" sqref="A4"/>
    </sheetView>
  </sheetViews>
  <sheetFormatPr baseColWidth="10" defaultColWidth="8.83203125" defaultRowHeight="15" x14ac:dyDescent="0.2"/>
  <cols>
    <col min="4" max="4" width="7" customWidth="1"/>
  </cols>
  <sheetData>
    <row r="1" spans="1:35" x14ac:dyDescent="0.2">
      <c r="C1" t="s">
        <v>3</v>
      </c>
      <c r="D1" t="s">
        <v>3</v>
      </c>
      <c r="E1" t="s">
        <v>5</v>
      </c>
      <c r="F1" t="s">
        <v>5</v>
      </c>
      <c r="G1" t="s">
        <v>6</v>
      </c>
      <c r="H1" t="s">
        <v>6</v>
      </c>
      <c r="I1" t="s">
        <v>8</v>
      </c>
      <c r="J1" t="s">
        <v>8</v>
      </c>
      <c r="K1" t="s">
        <v>7</v>
      </c>
      <c r="L1" t="s">
        <v>7</v>
      </c>
      <c r="M1" t="s">
        <v>12</v>
      </c>
      <c r="O1" t="s">
        <v>9</v>
      </c>
      <c r="P1" t="s">
        <v>9</v>
      </c>
      <c r="Q1" t="s">
        <v>10</v>
      </c>
      <c r="R1" t="s">
        <v>10</v>
      </c>
      <c r="S1" t="s">
        <v>11</v>
      </c>
      <c r="T1" t="s">
        <v>11</v>
      </c>
    </row>
    <row r="2" spans="1:35" ht="16" x14ac:dyDescent="0.2">
      <c r="A2" s="7"/>
      <c r="B2" s="2" t="s">
        <v>0</v>
      </c>
      <c r="C2" s="2" t="s">
        <v>1</v>
      </c>
      <c r="D2" s="2" t="s">
        <v>2</v>
      </c>
      <c r="E2" s="2" t="s">
        <v>1</v>
      </c>
      <c r="F2" s="2" t="s">
        <v>2</v>
      </c>
      <c r="G2" s="2" t="s">
        <v>1</v>
      </c>
      <c r="H2" s="2" t="s">
        <v>2</v>
      </c>
      <c r="I2" s="2" t="s">
        <v>1</v>
      </c>
      <c r="J2" s="2" t="s">
        <v>2</v>
      </c>
      <c r="K2" s="2" t="s">
        <v>1</v>
      </c>
      <c r="L2" s="2" t="s">
        <v>2</v>
      </c>
      <c r="M2" s="2" t="s">
        <v>1</v>
      </c>
      <c r="N2" s="2" t="s">
        <v>2</v>
      </c>
      <c r="O2" s="2" t="s">
        <v>1</v>
      </c>
      <c r="P2" s="2" t="s">
        <v>2</v>
      </c>
      <c r="Q2" s="2" t="s">
        <v>1</v>
      </c>
      <c r="R2" s="2" t="s">
        <v>2</v>
      </c>
      <c r="S2" s="2" t="s">
        <v>1</v>
      </c>
      <c r="T2" s="2" t="s">
        <v>2</v>
      </c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35" ht="16" x14ac:dyDescent="0.2">
      <c r="A3" s="6"/>
      <c r="B3" s="2">
        <v>2014</v>
      </c>
      <c r="C3" s="2">
        <f ca="1">VLOOKUP($B3,INDIRECT("'["&amp;$A$4&amp;".xlsx]"&amp;C$2&amp;"'!"&amp;"$A$1:$ECW$1002"),MATCH(C$1,INDIRECT("'["&amp;$A$4&amp;".xlsx]"&amp;C$2&amp;"'!"&amp;"$A$1:$ECW$1"),0))</f>
        <v>1.3331107343081998</v>
      </c>
      <c r="D3" s="2">
        <f t="shared" ref="D3:L18" ca="1" si="0">VLOOKUP($B3,INDIRECT("'["&amp;$A$4&amp;".xlsx]"&amp;D$2&amp;"'!"&amp;"$A$1:$ECW$1002"),MATCH(D$1,INDIRECT("'["&amp;$A$4&amp;".xlsx]"&amp;D$2&amp;"'!"&amp;"$A$1:$ECW$1"),0))</f>
        <v>1.3331107343081998</v>
      </c>
      <c r="E3" s="2">
        <f t="shared" ca="1" si="0"/>
        <v>0.81406143986195201</v>
      </c>
      <c r="F3" s="2">
        <f t="shared" ca="1" si="0"/>
        <v>0.81406143986195201</v>
      </c>
      <c r="G3" s="2">
        <f t="shared" ca="1" si="0"/>
        <v>0.325830147656471</v>
      </c>
      <c r="H3" s="2">
        <f t="shared" ca="1" si="0"/>
        <v>0.325830147656471</v>
      </c>
      <c r="I3" s="2">
        <f t="shared" ca="1" si="0"/>
        <v>0.16344710260777509</v>
      </c>
      <c r="J3" s="2">
        <f t="shared" ca="1" si="0"/>
        <v>0.16344710260777509</v>
      </c>
      <c r="K3" s="2">
        <f t="shared" ca="1" si="0"/>
        <v>1.7075751473141401E-2</v>
      </c>
      <c r="L3" s="2">
        <f t="shared" ca="1" si="0"/>
        <v>1.7075751473141401E-2</v>
      </c>
      <c r="M3" s="2">
        <f ca="1">Q3*S3/O3</f>
        <v>1.2696292707693296E-2</v>
      </c>
      <c r="N3" s="2">
        <f ca="1">R3*T3/P3</f>
        <v>1.2696292707693296E-2</v>
      </c>
      <c r="O3" s="2">
        <f t="shared" ref="O3:T18" ca="1" si="1">VLOOKUP($B3,INDIRECT("'["&amp;$A$4&amp;".xlsx]"&amp;O$2&amp;"'!"&amp;"$A$1:$ECW$1002"),MATCH(O$1,INDIRECT("'["&amp;$A$4&amp;".xlsx]"&amp;O$2&amp;"'!"&amp;"$A$1:$ECW$1"),0))</f>
        <v>0.75012523285938504</v>
      </c>
      <c r="P3" s="2">
        <f t="shared" ca="1" si="1"/>
        <v>0.75012523285938504</v>
      </c>
      <c r="Q3" s="2">
        <f t="shared" ca="1" si="1"/>
        <v>8.5078831918683467E-3</v>
      </c>
      <c r="R3" s="2">
        <f t="shared" ca="1" si="1"/>
        <v>8.5078831918683467E-3</v>
      </c>
      <c r="S3" s="2">
        <f t="shared" ca="1" si="1"/>
        <v>1.11941</v>
      </c>
      <c r="T3" s="2">
        <f t="shared" ca="1" si="1"/>
        <v>1.11941</v>
      </c>
      <c r="U3" s="2"/>
      <c r="V3" s="2"/>
      <c r="W3" s="2"/>
      <c r="X3" s="2"/>
      <c r="Y3" s="2"/>
      <c r="Z3" s="2"/>
      <c r="AA3" s="2"/>
      <c r="AB3" s="2"/>
      <c r="AC3" s="2"/>
      <c r="AD3" s="3"/>
      <c r="AE3" s="3"/>
      <c r="AF3" s="3"/>
      <c r="AG3" s="3"/>
      <c r="AH3" s="3"/>
      <c r="AI3" s="3"/>
    </row>
    <row r="4" spans="1:35" x14ac:dyDescent="0.2">
      <c r="A4" s="16" t="s">
        <v>24</v>
      </c>
      <c r="B4" s="4">
        <v>2015</v>
      </c>
      <c r="C4" s="2">
        <f t="shared" ref="C4:L19" ca="1" si="2">VLOOKUP($B4,INDIRECT("'["&amp;$A$4&amp;".xlsx]"&amp;C$2&amp;"'!"&amp;"$A$1:$ECW$1002"),MATCH(C$1,INDIRECT("'["&amp;$A$4&amp;".xlsx]"&amp;C$2&amp;"'!"&amp;"$A$1:$ECW$1"),0))</f>
        <v>1.4264321133527189</v>
      </c>
      <c r="D4" s="2">
        <f t="shared" ca="1" si="0"/>
        <v>1.3770541969888856</v>
      </c>
      <c r="E4" s="2">
        <f t="shared" ca="1" si="0"/>
        <v>0.87116598374257803</v>
      </c>
      <c r="F4" s="2">
        <f t="shared" ca="1" si="0"/>
        <v>0.79518374004143655</v>
      </c>
      <c r="G4" s="2">
        <f t="shared" ca="1" si="0"/>
        <v>0.34849557835467981</v>
      </c>
      <c r="H4" s="2">
        <f t="shared" ca="1" si="0"/>
        <v>0.34690185572811627</v>
      </c>
      <c r="I4" s="2">
        <f t="shared" ca="1" si="0"/>
        <v>0.17491254217534588</v>
      </c>
      <c r="J4" s="2">
        <f t="shared" ca="1" si="0"/>
        <v>0.15881901872207105</v>
      </c>
      <c r="K4" s="2">
        <f t="shared" ca="1" si="0"/>
        <v>1.8271100543510138E-2</v>
      </c>
      <c r="L4" s="2">
        <f t="shared" ca="1" si="0"/>
        <v>8.0504168221588637E-2</v>
      </c>
      <c r="M4" s="2">
        <f t="shared" ref="M4:N21" ca="1" si="3">Q4*S4/O4</f>
        <v>1.3586908536605085E-2</v>
      </c>
      <c r="N4" s="2">
        <f t="shared" ca="1" si="3"/>
        <v>-4.3545857243255607E-3</v>
      </c>
      <c r="O4" s="2">
        <f t="shared" ca="1" si="1"/>
        <v>0.75012523285938504</v>
      </c>
      <c r="P4" s="2">
        <f t="shared" ca="1" si="1"/>
        <v>0.75012523285938504</v>
      </c>
      <c r="Q4" s="2">
        <f t="shared" ca="1" si="1"/>
        <v>9.104691694607002E-3</v>
      </c>
      <c r="R4" s="2">
        <f t="shared" ca="1" si="1"/>
        <v>9.1046916946071702E-3</v>
      </c>
      <c r="S4" s="2">
        <f t="shared" ca="1" si="1"/>
        <v>1.1194100000000036</v>
      </c>
      <c r="T4" s="2">
        <f t="shared" ca="1" si="1"/>
        <v>-0.35876938396504376</v>
      </c>
      <c r="U4" s="2"/>
      <c r="V4" s="2"/>
      <c r="W4" s="2"/>
      <c r="X4" s="2"/>
      <c r="Y4" s="2"/>
      <c r="Z4" s="2"/>
      <c r="AA4" s="2"/>
      <c r="AB4" s="2"/>
      <c r="AC4" s="2"/>
      <c r="AD4" s="3"/>
      <c r="AE4" s="3"/>
      <c r="AF4" s="3"/>
      <c r="AG4" s="3"/>
      <c r="AH4" s="3"/>
      <c r="AI4" s="3"/>
    </row>
    <row r="5" spans="1:35" x14ac:dyDescent="0.2">
      <c r="A5" s="2"/>
      <c r="B5" s="4">
        <v>2020</v>
      </c>
      <c r="C5" s="2">
        <f t="shared" ca="1" si="2"/>
        <v>1.9170597847882229</v>
      </c>
      <c r="D5" s="2">
        <f t="shared" ca="1" si="0"/>
        <v>1.8385610196758826</v>
      </c>
      <c r="E5" s="2">
        <f t="shared" ca="1" si="0"/>
        <v>1.1252595230959521</v>
      </c>
      <c r="F5" s="2">
        <f t="shared" ca="1" si="0"/>
        <v>1.0396008565309618</v>
      </c>
      <c r="G5" s="2">
        <f t="shared" ca="1" si="0"/>
        <v>0.52376552883504257</v>
      </c>
      <c r="H5" s="2">
        <f t="shared" ca="1" si="0"/>
        <v>0.51401140730050687</v>
      </c>
      <c r="I5" s="2">
        <f t="shared" ca="1" si="0"/>
        <v>0.22592939516092203</v>
      </c>
      <c r="J5" s="2">
        <f t="shared" ca="1" si="0"/>
        <v>0.20694926900161253</v>
      </c>
      <c r="K5" s="2">
        <f t="shared" ca="1" si="0"/>
        <v>2.4555526861672897E-2</v>
      </c>
      <c r="L5" s="2">
        <f t="shared" ca="1" si="0"/>
        <v>9.7417532934398393E-2</v>
      </c>
      <c r="M5" s="2">
        <f t="shared" ca="1" si="3"/>
        <v>1.7549810834632248E-2</v>
      </c>
      <c r="N5" s="2">
        <f t="shared" ca="1" si="3"/>
        <v>-1.9418046091596971E-2</v>
      </c>
      <c r="O5" s="2">
        <f t="shared" ca="1" si="1"/>
        <v>0.75012523285938504</v>
      </c>
      <c r="P5" s="2">
        <f t="shared" ca="1" si="1"/>
        <v>0.75012523285938504</v>
      </c>
      <c r="Q5" s="2">
        <f t="shared" ca="1" si="1"/>
        <v>1.1760262941162426E-2</v>
      </c>
      <c r="R5" s="2">
        <f t="shared" ca="1" si="1"/>
        <v>1.1760262941162643E-2</v>
      </c>
      <c r="S5" s="2">
        <f t="shared" ca="1" si="1"/>
        <v>1.1194100000000036</v>
      </c>
      <c r="T5" s="2">
        <f t="shared" ca="1" si="1"/>
        <v>-1.238574887228961</v>
      </c>
      <c r="U5" s="2"/>
      <c r="V5" s="2"/>
      <c r="W5" s="2"/>
      <c r="X5" s="2"/>
      <c r="Y5" s="2"/>
      <c r="Z5" s="2"/>
      <c r="AA5" s="2"/>
      <c r="AB5" s="2"/>
      <c r="AC5" s="2"/>
      <c r="AD5" s="3"/>
      <c r="AE5" s="3"/>
      <c r="AF5" s="3"/>
      <c r="AG5" s="3"/>
      <c r="AH5" s="3"/>
      <c r="AI5" s="3"/>
    </row>
    <row r="6" spans="1:35" x14ac:dyDescent="0.2">
      <c r="A6" s="2"/>
      <c r="B6" s="4">
        <v>2025</v>
      </c>
      <c r="C6" s="2">
        <f t="shared" ca="1" si="2"/>
        <v>2.4221430589981683</v>
      </c>
      <c r="D6" s="2">
        <f t="shared" ca="1" si="0"/>
        <v>2.2030566502023481</v>
      </c>
      <c r="E6" s="2">
        <f t="shared" ca="1" si="0"/>
        <v>1.3532433089163753</v>
      </c>
      <c r="F6" s="2">
        <f t="shared" ca="1" si="0"/>
        <v>1.1825516960842763</v>
      </c>
      <c r="G6" s="2">
        <f t="shared" ca="1" si="0"/>
        <v>0.74506519972371632</v>
      </c>
      <c r="H6" s="2">
        <f t="shared" ca="1" si="0"/>
        <v>0.72416374987927834</v>
      </c>
      <c r="I6" s="2">
        <f t="shared" ca="1" si="0"/>
        <v>0.27170393674861693</v>
      </c>
      <c r="J6" s="2">
        <f t="shared" ca="1" si="0"/>
        <v>0.23016503817580899</v>
      </c>
      <c r="K6" s="2">
        <f t="shared" ca="1" si="0"/>
        <v>3.1025114302637404E-2</v>
      </c>
      <c r="L6" s="2">
        <f t="shared" ca="1" si="0"/>
        <v>0.19308218688390991</v>
      </c>
      <c r="M6" s="2">
        <f t="shared" ca="1" si="3"/>
        <v>2.110549930683776E-2</v>
      </c>
      <c r="N6" s="2">
        <f t="shared" ca="1" si="3"/>
        <v>-0.12690602082092547</v>
      </c>
      <c r="O6" s="2">
        <f t="shared" ca="1" si="1"/>
        <v>0.75012523285938504</v>
      </c>
      <c r="P6" s="2">
        <f t="shared" ca="1" si="1"/>
        <v>0.75012523285938504</v>
      </c>
      <c r="Q6" s="2">
        <f t="shared" ca="1" si="1"/>
        <v>1.4142957077527638E-2</v>
      </c>
      <c r="R6" s="2">
        <f t="shared" ca="1" si="1"/>
        <v>1.41429570775279E-2</v>
      </c>
      <c r="S6" s="2">
        <f t="shared" ca="1" si="1"/>
        <v>1.1194100000000036</v>
      </c>
      <c r="T6" s="2">
        <f t="shared" ca="1" si="1"/>
        <v>-6.7309409126902509</v>
      </c>
      <c r="U6" s="2"/>
      <c r="V6" s="2"/>
      <c r="W6" s="2"/>
      <c r="X6" s="2"/>
      <c r="Y6" s="2"/>
      <c r="Z6" s="2"/>
      <c r="AA6" s="2"/>
      <c r="AB6" s="2"/>
      <c r="AC6" s="2"/>
      <c r="AD6" s="3"/>
      <c r="AE6" s="3"/>
      <c r="AF6" s="3"/>
      <c r="AG6" s="3"/>
      <c r="AH6" s="3"/>
      <c r="AI6" s="3"/>
    </row>
    <row r="7" spans="1:35" x14ac:dyDescent="0.2">
      <c r="A7" s="2"/>
      <c r="B7" s="4">
        <v>2030</v>
      </c>
      <c r="C7" s="2">
        <f t="shared" ca="1" si="2"/>
        <v>2.9110661746704638</v>
      </c>
      <c r="D7" s="2">
        <f t="shared" ca="1" si="0"/>
        <v>2.7225199103311222</v>
      </c>
      <c r="E7" s="2">
        <f t="shared" ca="1" si="0"/>
        <v>1.5821275394156287</v>
      </c>
      <c r="F7" s="2">
        <f t="shared" ca="1" si="0"/>
        <v>1.4299321788666672</v>
      </c>
      <c r="G7" s="2">
        <f t="shared" ca="1" si="0"/>
        <v>0.94931642743319811</v>
      </c>
      <c r="H7" s="2">
        <f t="shared" ca="1" si="0"/>
        <v>0.91989591221433242</v>
      </c>
      <c r="I7" s="2">
        <f t="shared" ca="1" si="0"/>
        <v>0.31765926944937373</v>
      </c>
      <c r="J7" s="2">
        <f t="shared" ca="1" si="0"/>
        <v>0.28273253286296707</v>
      </c>
      <c r="K7" s="2">
        <f t="shared" ca="1" si="0"/>
        <v>3.7287707047761492E-2</v>
      </c>
      <c r="L7" s="2">
        <f t="shared" ca="1" si="0"/>
        <v>0.15503734459448271</v>
      </c>
      <c r="M7" s="2">
        <f t="shared" ca="1" si="3"/>
        <v>2.4675231324959718E-2</v>
      </c>
      <c r="N7" s="2">
        <f t="shared" ca="1" si="3"/>
        <v>-6.5078058207326886E-2</v>
      </c>
      <c r="O7" s="2">
        <f t="shared" ca="1" si="1"/>
        <v>0.75012523285938504</v>
      </c>
      <c r="P7" s="2">
        <f t="shared" ca="1" si="1"/>
        <v>0.75012523285938504</v>
      </c>
      <c r="Q7" s="2">
        <f t="shared" ca="1" si="1"/>
        <v>1.6535061901800537E-2</v>
      </c>
      <c r="R7" s="2">
        <f t="shared" ca="1" si="1"/>
        <v>1.6535061901800843E-2</v>
      </c>
      <c r="S7" s="2">
        <f t="shared" ca="1" si="1"/>
        <v>1.1194100000000036</v>
      </c>
      <c r="T7" s="2">
        <f t="shared" ca="1" si="1"/>
        <v>-2.952313928833314</v>
      </c>
      <c r="U7" s="2"/>
      <c r="V7" s="2"/>
      <c r="W7" s="2"/>
      <c r="X7" s="2"/>
      <c r="Y7" s="2"/>
      <c r="Z7" s="2"/>
      <c r="AA7" s="2"/>
      <c r="AB7" s="2"/>
      <c r="AC7" s="2"/>
      <c r="AD7" s="3"/>
      <c r="AE7" s="3"/>
      <c r="AF7" s="3"/>
      <c r="AG7" s="3"/>
      <c r="AH7" s="3"/>
      <c r="AI7" s="3"/>
    </row>
    <row r="8" spans="1:35" x14ac:dyDescent="0.2">
      <c r="A8" s="2"/>
      <c r="B8" s="4">
        <v>2035</v>
      </c>
      <c r="C8" s="2">
        <f t="shared" ca="1" si="2"/>
        <v>3.3617658110737212</v>
      </c>
      <c r="D8" s="2">
        <f t="shared" ca="1" si="0"/>
        <v>2.8464830514514579</v>
      </c>
      <c r="E8" s="2">
        <f t="shared" ca="1" si="0"/>
        <v>1.8197214819076906</v>
      </c>
      <c r="F8" s="2">
        <f t="shared" ca="1" si="0"/>
        <v>1.5178055583661119</v>
      </c>
      <c r="G8" s="2">
        <f t="shared" ca="1" si="0"/>
        <v>1.1052394935564398</v>
      </c>
      <c r="H8" s="2">
        <f t="shared" ca="1" si="0"/>
        <v>1.0305964215863104</v>
      </c>
      <c r="I8" s="2">
        <f t="shared" ca="1" si="0"/>
        <v>0.36536333648400848</v>
      </c>
      <c r="J8" s="2">
        <f t="shared" ca="1" si="0"/>
        <v>0.28784573463282209</v>
      </c>
      <c r="K8" s="2">
        <f t="shared" ca="1" si="0"/>
        <v>4.3060697079717623E-2</v>
      </c>
      <c r="L8" s="2">
        <f t="shared" ca="1" si="0"/>
        <v>0.32454287767422202</v>
      </c>
      <c r="M8" s="2">
        <f t="shared" ca="1" si="3"/>
        <v>2.8380802049407267E-2</v>
      </c>
      <c r="N8" s="2">
        <f t="shared" ca="1" si="3"/>
        <v>-0.31430754080800677</v>
      </c>
      <c r="O8" s="2">
        <f t="shared" ca="1" si="1"/>
        <v>0.75012523285938504</v>
      </c>
      <c r="P8" s="2">
        <f t="shared" ca="1" si="1"/>
        <v>0.75012523285938504</v>
      </c>
      <c r="Q8" s="2">
        <f t="shared" ca="1" si="1"/>
        <v>1.9018193285791327E-2</v>
      </c>
      <c r="R8" s="2">
        <f t="shared" ca="1" si="1"/>
        <v>1.9018193285791681E-2</v>
      </c>
      <c r="S8" s="2">
        <f t="shared" ca="1" si="1"/>
        <v>1.1194100000000036</v>
      </c>
      <c r="T8" s="2">
        <f t="shared" ca="1" si="1"/>
        <v>-12.397077561211262</v>
      </c>
      <c r="U8" s="2"/>
      <c r="V8" s="2"/>
      <c r="W8" s="2"/>
      <c r="X8" s="2"/>
      <c r="Y8" s="2"/>
      <c r="Z8" s="2"/>
      <c r="AA8" s="2"/>
      <c r="AB8" s="2"/>
      <c r="AC8" s="2"/>
      <c r="AD8" s="3"/>
      <c r="AE8" s="3"/>
      <c r="AF8" s="3"/>
      <c r="AG8" s="3"/>
      <c r="AH8" s="3"/>
      <c r="AI8" s="3"/>
    </row>
    <row r="9" spans="1:35" x14ac:dyDescent="0.2">
      <c r="A9" s="2"/>
      <c r="B9" s="4">
        <v>2040</v>
      </c>
      <c r="C9" s="2">
        <f t="shared" ca="1" si="2"/>
        <v>3.7615168817493743</v>
      </c>
      <c r="D9" s="2">
        <f t="shared" ca="1" si="0"/>
        <v>3.2413679985364299</v>
      </c>
      <c r="E9" s="2">
        <f t="shared" ca="1" si="0"/>
        <v>2.0554835057175458</v>
      </c>
      <c r="F9" s="2">
        <f t="shared" ca="1" si="0"/>
        <v>1.7283339481177451</v>
      </c>
      <c r="G9" s="2">
        <f t="shared" ca="1" si="0"/>
        <v>1.2130948936974228</v>
      </c>
      <c r="H9" s="2">
        <f t="shared" ca="1" si="0"/>
        <v>1.1177096531492778</v>
      </c>
      <c r="I9" s="2">
        <f t="shared" ca="1" si="0"/>
        <v>0.41269959123057992</v>
      </c>
      <c r="J9" s="2">
        <f t="shared" ca="1" si="0"/>
        <v>0.33347906978543412</v>
      </c>
      <c r="K9" s="2">
        <f t="shared" ca="1" si="0"/>
        <v>4.8181089376217068E-2</v>
      </c>
      <c r="L9" s="2">
        <f t="shared" ca="1" si="0"/>
        <v>0.30559972424627496</v>
      </c>
      <c r="M9" s="2">
        <f t="shared" ca="1" si="3"/>
        <v>3.205780174141537E-2</v>
      </c>
      <c r="N9" s="2">
        <f t="shared" ca="1" si="3"/>
        <v>-0.24375439676229832</v>
      </c>
      <c r="O9" s="2">
        <f t="shared" ca="1" si="1"/>
        <v>0.75012523285938504</v>
      </c>
      <c r="P9" s="2">
        <f t="shared" ca="1" si="1"/>
        <v>0.75012523285938504</v>
      </c>
      <c r="Q9" s="2">
        <f t="shared" ca="1" si="1"/>
        <v>2.1482179001651877E-2</v>
      </c>
      <c r="R9" s="2">
        <f t="shared" ca="1" si="1"/>
        <v>2.1482179001652276E-2</v>
      </c>
      <c r="S9" s="2">
        <f t="shared" ca="1" si="1"/>
        <v>1.1194100000000036</v>
      </c>
      <c r="T9" s="2">
        <f t="shared" ca="1" si="1"/>
        <v>-8.5115352412692662</v>
      </c>
      <c r="U9" s="2"/>
      <c r="V9" s="2"/>
      <c r="W9" s="2"/>
      <c r="X9" s="2"/>
      <c r="Y9" s="2"/>
      <c r="Z9" s="2"/>
      <c r="AA9" s="2"/>
      <c r="AB9" s="2"/>
      <c r="AC9" s="2"/>
      <c r="AD9" s="3"/>
      <c r="AE9" s="3"/>
      <c r="AF9" s="3"/>
      <c r="AG9" s="3"/>
      <c r="AH9" s="3"/>
      <c r="AI9" s="3"/>
    </row>
    <row r="10" spans="1:35" x14ac:dyDescent="0.2">
      <c r="A10" s="2"/>
      <c r="B10" s="4">
        <v>2045</v>
      </c>
      <c r="C10" s="2">
        <f t="shared" ca="1" si="2"/>
        <v>4.1055105661847406</v>
      </c>
      <c r="D10" s="2">
        <f t="shared" ca="1" si="0"/>
        <v>3.3261988678771535</v>
      </c>
      <c r="E10" s="2">
        <f t="shared" ca="1" si="0"/>
        <v>2.2756935007452941</v>
      </c>
      <c r="F10" s="2">
        <f t="shared" ca="1" si="0"/>
        <v>1.8288269163589403</v>
      </c>
      <c r="G10" s="2">
        <f t="shared" ca="1" si="0"/>
        <v>1.2848242165691566</v>
      </c>
      <c r="H10" s="2">
        <f t="shared" ca="1" si="0"/>
        <v>1.1456864287549506</v>
      </c>
      <c r="I10" s="2">
        <f t="shared" ca="1" si="0"/>
        <v>0.45691331256672579</v>
      </c>
      <c r="J10" s="2">
        <f t="shared" ca="1" si="0"/>
        <v>0.34561788459533743</v>
      </c>
      <c r="K10" s="2">
        <f t="shared" ca="1" si="0"/>
        <v>5.2587287985892461E-2</v>
      </c>
      <c r="L10" s="2">
        <f t="shared" ca="1" si="0"/>
        <v>0.40901761169694123</v>
      </c>
      <c r="M10" s="2">
        <f t="shared" ca="1" si="3"/>
        <v>3.5492248353339494E-2</v>
      </c>
      <c r="N10" s="2">
        <f t="shared" ca="1" si="3"/>
        <v>-0.40294997352901252</v>
      </c>
      <c r="O10" s="2">
        <f t="shared" ca="1" si="1"/>
        <v>0.75012523285938504</v>
      </c>
      <c r="P10" s="2">
        <f t="shared" ca="1" si="1"/>
        <v>0.75012523285938504</v>
      </c>
      <c r="Q10" s="2">
        <f t="shared" ca="1" si="1"/>
        <v>2.3783628036869269E-2</v>
      </c>
      <c r="R10" s="2">
        <f t="shared" ca="1" si="1"/>
        <v>2.378362803686971E-2</v>
      </c>
      <c r="S10" s="2">
        <f t="shared" ca="1" si="1"/>
        <v>1.1194100000000036</v>
      </c>
      <c r="T10" s="2">
        <f t="shared" ca="1" si="1"/>
        <v>-12.708866042454135</v>
      </c>
      <c r="U10" s="2"/>
      <c r="V10" s="2"/>
      <c r="W10" s="2"/>
      <c r="X10" s="2"/>
      <c r="Y10" s="2"/>
      <c r="Z10" s="2"/>
      <c r="AA10" s="2"/>
      <c r="AB10" s="2"/>
      <c r="AC10" s="2"/>
      <c r="AD10" s="3"/>
      <c r="AE10" s="3"/>
      <c r="AF10" s="3"/>
      <c r="AG10" s="3"/>
      <c r="AH10" s="3"/>
      <c r="AI10" s="3"/>
    </row>
    <row r="11" spans="1:35" x14ac:dyDescent="0.2">
      <c r="A11" s="2"/>
      <c r="B11" s="4">
        <v>2050</v>
      </c>
      <c r="C11" s="2">
        <f t="shared" ca="1" si="2"/>
        <v>4.3946007008023713</v>
      </c>
      <c r="D11" s="2">
        <f t="shared" ca="1" si="0"/>
        <v>3.7288218362643204</v>
      </c>
      <c r="E11" s="2">
        <f t="shared" ca="1" si="0"/>
        <v>2.4717177911004944</v>
      </c>
      <c r="F11" s="2">
        <f t="shared" ca="1" si="0"/>
        <v>1.9589076672495034</v>
      </c>
      <c r="G11" s="2">
        <f t="shared" ca="1" si="0"/>
        <v>1.3317721583853404</v>
      </c>
      <c r="H11" s="2">
        <f t="shared" ca="1" si="0"/>
        <v>1.1558792900628776</v>
      </c>
      <c r="I11" s="2">
        <f t="shared" ca="1" si="0"/>
        <v>0.49627103267288386</v>
      </c>
      <c r="J11" s="2">
        <f t="shared" ca="1" si="0"/>
        <v>0.38600772744270362</v>
      </c>
      <c r="K11" s="2">
        <f t="shared" ca="1" si="0"/>
        <v>5.629022965853938E-2</v>
      </c>
      <c r="L11" s="2">
        <f t="shared" ca="1" si="0"/>
        <v>0.34350327165317857</v>
      </c>
      <c r="M11" s="2">
        <f t="shared" ca="1" si="3"/>
        <v>3.854948905569916E-2</v>
      </c>
      <c r="N11" s="2">
        <f t="shared" ca="1" si="3"/>
        <v>-0.11547612014394047</v>
      </c>
      <c r="O11" s="2">
        <f t="shared" ca="1" si="1"/>
        <v>0.75012523285938504</v>
      </c>
      <c r="P11" s="2">
        <f t="shared" ca="1" si="1"/>
        <v>0.75012523285938504</v>
      </c>
      <c r="Q11" s="2">
        <f t="shared" ca="1" si="1"/>
        <v>2.5832308496901542E-2</v>
      </c>
      <c r="R11" s="2">
        <f t="shared" ca="1" si="1"/>
        <v>2.5832308496902021E-2</v>
      </c>
      <c r="S11" s="2">
        <f t="shared" ca="1" si="1"/>
        <v>1.1194100000000036</v>
      </c>
      <c r="T11" s="2">
        <f t="shared" ca="1" si="1"/>
        <v>-3.3532253427160756</v>
      </c>
      <c r="U11" s="2"/>
      <c r="V11" s="2"/>
      <c r="W11" s="2"/>
      <c r="X11" s="2"/>
      <c r="Y11" s="2"/>
      <c r="Z11" s="2"/>
      <c r="AA11" s="2"/>
      <c r="AB11" s="2"/>
      <c r="AC11" s="2"/>
      <c r="AD11" s="3"/>
      <c r="AE11" s="3"/>
      <c r="AF11" s="3"/>
      <c r="AG11" s="3"/>
      <c r="AH11" s="3"/>
      <c r="AI11" s="3"/>
    </row>
    <row r="12" spans="1:35" x14ac:dyDescent="0.2">
      <c r="A12" s="2"/>
      <c r="B12" s="4">
        <v>2055</v>
      </c>
      <c r="C12" s="2">
        <f t="shared" ca="1" si="2"/>
        <v>4.6331061593890626</v>
      </c>
      <c r="D12" s="2">
        <f t="shared" ca="1" si="0"/>
        <v>4.3550741771025638</v>
      </c>
      <c r="E12" s="2">
        <f t="shared" ca="1" si="0"/>
        <v>2.6404085075046129</v>
      </c>
      <c r="F12" s="2">
        <f t="shared" ca="1" si="0"/>
        <v>2.228463225314445</v>
      </c>
      <c r="G12" s="2">
        <f t="shared" ca="1" si="0"/>
        <v>1.3620312654688629</v>
      </c>
      <c r="H12" s="2">
        <f t="shared" ca="1" si="0"/>
        <v>1.2019581889334279</v>
      </c>
      <c r="I12" s="2">
        <f t="shared" ca="1" si="0"/>
        <v>0.53014072294805348</v>
      </c>
      <c r="J12" s="2">
        <f t="shared" ca="1" si="0"/>
        <v>0.46016954360495954</v>
      </c>
      <c r="K12" s="2">
        <f t="shared" ca="1" si="0"/>
        <v>5.9345234641405946E-2</v>
      </c>
      <c r="L12" s="2">
        <f t="shared" ca="1" si="0"/>
        <v>0.17494524840832021</v>
      </c>
      <c r="M12" s="2">
        <f t="shared" ca="1" si="3"/>
        <v>4.1180428942620168E-2</v>
      </c>
      <c r="N12" s="2">
        <f t="shared" ca="1" si="3"/>
        <v>0.28953797084141059</v>
      </c>
      <c r="O12" s="2">
        <f t="shared" ca="1" si="1"/>
        <v>0.75012523285938504</v>
      </c>
      <c r="P12" s="2">
        <f t="shared" ca="1" si="1"/>
        <v>0.75012523285938504</v>
      </c>
      <c r="Q12" s="2">
        <f t="shared" ca="1" si="1"/>
        <v>2.7595321508501993E-2</v>
      </c>
      <c r="R12" s="2">
        <f t="shared" ca="1" si="1"/>
        <v>2.7595321508502507E-2</v>
      </c>
      <c r="S12" s="2">
        <f t="shared" ca="1" si="1"/>
        <v>1.1194100000000036</v>
      </c>
      <c r="T12" s="2">
        <f t="shared" ca="1" si="1"/>
        <v>7.8705275360581579</v>
      </c>
      <c r="U12" s="2"/>
      <c r="V12" s="2"/>
      <c r="W12" s="2"/>
      <c r="X12" s="2"/>
      <c r="Y12" s="2"/>
      <c r="Z12" s="2"/>
      <c r="AA12" s="2"/>
      <c r="AB12" s="2"/>
      <c r="AC12" s="2"/>
      <c r="AD12" s="3"/>
      <c r="AE12" s="3"/>
      <c r="AF12" s="3"/>
      <c r="AG12" s="3"/>
      <c r="AH12" s="3"/>
      <c r="AI12" s="3"/>
    </row>
    <row r="13" spans="1:35" x14ac:dyDescent="0.2">
      <c r="A13" s="2"/>
      <c r="B13" s="4">
        <v>2060</v>
      </c>
      <c r="C13" s="2">
        <f t="shared" ca="1" si="2"/>
        <v>4.8270700366954555</v>
      </c>
      <c r="D13" s="2">
        <f t="shared" ca="1" si="0"/>
        <v>4.5516358305679478</v>
      </c>
      <c r="E13" s="2">
        <f t="shared" ca="1" si="0"/>
        <v>2.7821877947677045</v>
      </c>
      <c r="F13" s="2">
        <f t="shared" ca="1" si="0"/>
        <v>2.2775348388057481</v>
      </c>
      <c r="G13" s="2">
        <f t="shared" ca="1" si="0"/>
        <v>1.3810537400204104</v>
      </c>
      <c r="H13" s="2">
        <f t="shared" ca="1" si="0"/>
        <v>1.2146937669663551</v>
      </c>
      <c r="I13" s="2">
        <f t="shared" ca="1" si="0"/>
        <v>0.55860714154770796</v>
      </c>
      <c r="J13" s="2">
        <f t="shared" ca="1" si="0"/>
        <v>0.47606050666906191</v>
      </c>
      <c r="K13" s="2">
        <f t="shared" ca="1" si="0"/>
        <v>6.1829708645390911E-2</v>
      </c>
      <c r="L13" s="2">
        <f t="shared" ca="1" si="0"/>
        <v>0.17227593996853807</v>
      </c>
      <c r="M13" s="2">
        <f t="shared" ca="1" si="3"/>
        <v>4.3391651883342659E-2</v>
      </c>
      <c r="N13" s="2">
        <f t="shared" ca="1" si="3"/>
        <v>0.41107077815824411</v>
      </c>
      <c r="O13" s="2">
        <f t="shared" ca="1" si="1"/>
        <v>0.75012523285938504</v>
      </c>
      <c r="P13" s="2">
        <f t="shared" ca="1" si="1"/>
        <v>0.75012523285938504</v>
      </c>
      <c r="Q13" s="2">
        <f t="shared" ca="1" si="1"/>
        <v>2.9077078972981913E-2</v>
      </c>
      <c r="R13" s="2">
        <f t="shared" ca="1" si="1"/>
        <v>2.9077078972982451E-2</v>
      </c>
      <c r="S13" s="2">
        <f t="shared" ca="1" si="1"/>
        <v>1.1194100000000036</v>
      </c>
      <c r="T13" s="2">
        <f t="shared" ca="1" si="1"/>
        <v>10.604729707346301</v>
      </c>
      <c r="U13" s="2"/>
      <c r="V13" s="2"/>
      <c r="W13" s="2"/>
      <c r="X13" s="2"/>
      <c r="Y13" s="2"/>
      <c r="Z13" s="2"/>
      <c r="AA13" s="2"/>
      <c r="AB13" s="2"/>
      <c r="AC13" s="2"/>
      <c r="AD13" s="3"/>
      <c r="AE13" s="3"/>
      <c r="AF13" s="3"/>
      <c r="AG13" s="3"/>
      <c r="AH13" s="3"/>
      <c r="AI13" s="3"/>
    </row>
    <row r="14" spans="1:35" x14ac:dyDescent="0.2">
      <c r="A14" s="2"/>
      <c r="B14" s="4">
        <v>2065</v>
      </c>
      <c r="C14" s="2">
        <f t="shared" ca="1" si="2"/>
        <v>4.9830576413484637</v>
      </c>
      <c r="D14" s="2">
        <f t="shared" ca="1" si="0"/>
        <v>3.9695239918354006</v>
      </c>
      <c r="E14" s="2">
        <f t="shared" ca="1" si="0"/>
        <v>2.8993326302431073</v>
      </c>
      <c r="F14" s="2">
        <f t="shared" ca="1" si="0"/>
        <v>2.1537712284233024</v>
      </c>
      <c r="G14" s="2">
        <f t="shared" ca="1" si="0"/>
        <v>1.3925511352296451</v>
      </c>
      <c r="H14" s="2">
        <f t="shared" ca="1" si="0"/>
        <v>1.2007528032426775</v>
      </c>
      <c r="I14" s="2">
        <f t="shared" ca="1" si="0"/>
        <v>0.58212745955609579</v>
      </c>
      <c r="J14" s="2">
        <f t="shared" ca="1" si="0"/>
        <v>0.41784427614296366</v>
      </c>
      <c r="K14" s="2">
        <f t="shared" ca="1" si="0"/>
        <v>6.3827746393894463E-2</v>
      </c>
      <c r="L14" s="2">
        <f t="shared" ca="1" si="0"/>
        <v>0.45535507486039101</v>
      </c>
      <c r="M14" s="2">
        <f t="shared" ca="1" si="3"/>
        <v>4.5218670149485399E-2</v>
      </c>
      <c r="N14" s="2">
        <f t="shared" ca="1" si="3"/>
        <v>-0.25819939083393623</v>
      </c>
      <c r="O14" s="2">
        <f t="shared" ca="1" si="1"/>
        <v>0.75012523285938504</v>
      </c>
      <c r="P14" s="2">
        <f t="shared" ca="1" si="1"/>
        <v>0.75012523285938504</v>
      </c>
      <c r="Q14" s="2">
        <f t="shared" ca="1" si="1"/>
        <v>3.0301377936122021E-2</v>
      </c>
      <c r="R14" s="2">
        <f t="shared" ca="1" si="1"/>
        <v>3.0301377936122587E-2</v>
      </c>
      <c r="S14" s="2">
        <f t="shared" ca="1" si="1"/>
        <v>1.1194100000000036</v>
      </c>
      <c r="T14" s="2">
        <f t="shared" ca="1" si="1"/>
        <v>-6.3918505152390317</v>
      </c>
      <c r="U14" s="2"/>
      <c r="V14" s="2"/>
      <c r="W14" s="2"/>
      <c r="X14" s="2"/>
      <c r="Y14" s="2"/>
      <c r="Z14" s="2"/>
      <c r="AA14" s="2"/>
      <c r="AB14" s="2"/>
      <c r="AC14" s="2"/>
      <c r="AD14" s="3"/>
      <c r="AE14" s="3"/>
      <c r="AF14" s="3"/>
      <c r="AG14" s="3"/>
      <c r="AH14" s="3"/>
      <c r="AI14" s="3"/>
    </row>
    <row r="15" spans="1:35" x14ac:dyDescent="0.2">
      <c r="A15" s="2"/>
      <c r="B15" s="4">
        <v>2070</v>
      </c>
      <c r="C15" s="2">
        <f t="shared" ca="1" si="2"/>
        <v>5.1074203661573394</v>
      </c>
      <c r="D15" s="2">
        <f t="shared" ca="1" si="0"/>
        <v>3.9522141350097084</v>
      </c>
      <c r="E15" s="2">
        <f t="shared" ca="1" si="0"/>
        <v>2.9948833166833806</v>
      </c>
      <c r="F15" s="2">
        <f t="shared" ca="1" si="0"/>
        <v>2.1737916868237908</v>
      </c>
      <c r="G15" s="2">
        <f t="shared" ca="1" si="0"/>
        <v>1.3990953377761048</v>
      </c>
      <c r="H15" s="2">
        <f t="shared" ca="1" si="0"/>
        <v>1.2030500125697561</v>
      </c>
      <c r="I15" s="2">
        <f t="shared" ca="1" si="0"/>
        <v>0.6013121083873868</v>
      </c>
      <c r="J15" s="2">
        <f t="shared" ca="1" si="0"/>
        <v>0.41755161764966403</v>
      </c>
      <c r="K15" s="2">
        <f t="shared" ca="1" si="0"/>
        <v>6.5420702572865433E-2</v>
      </c>
      <c r="L15" s="2">
        <f t="shared" ca="1" si="0"/>
        <v>0.50195521226837947</v>
      </c>
      <c r="M15" s="2">
        <f t="shared" ca="1" si="3"/>
        <v>4.6708901014212829E-2</v>
      </c>
      <c r="N15" s="2">
        <f t="shared" ca="1" si="3"/>
        <v>-0.34413439430188186</v>
      </c>
      <c r="O15" s="2">
        <f t="shared" ca="1" si="1"/>
        <v>0.75012523285938504</v>
      </c>
      <c r="P15" s="2">
        <f t="shared" ca="1" si="1"/>
        <v>0.75012523285938504</v>
      </c>
      <c r="Q15" s="2">
        <f t="shared" ca="1" si="1"/>
        <v>3.1299993076613797E-2</v>
      </c>
      <c r="R15" s="2">
        <f t="shared" ca="1" si="1"/>
        <v>3.1299993076614373E-2</v>
      </c>
      <c r="S15" s="2">
        <f t="shared" ca="1" si="1"/>
        <v>1.1194100000000036</v>
      </c>
      <c r="T15" s="2">
        <f t="shared" ca="1" si="1"/>
        <v>-8.2474105354832616</v>
      </c>
      <c r="U15" s="2"/>
      <c r="V15" s="2"/>
      <c r="W15" s="2"/>
      <c r="X15" s="2"/>
      <c r="Y15" s="2"/>
      <c r="Z15" s="2"/>
      <c r="AA15" s="2"/>
      <c r="AB15" s="2"/>
      <c r="AC15" s="2"/>
      <c r="AD15" s="3"/>
      <c r="AE15" s="3"/>
      <c r="AF15" s="3"/>
      <c r="AG15" s="3"/>
      <c r="AH15" s="3"/>
      <c r="AI15" s="3"/>
    </row>
    <row r="16" spans="1:35" x14ac:dyDescent="0.2">
      <c r="A16" s="2"/>
      <c r="B16" s="4">
        <v>2075</v>
      </c>
      <c r="C16" s="2">
        <f t="shared" ca="1" si="2"/>
        <v>5.2059043787820176</v>
      </c>
      <c r="D16" s="2">
        <f t="shared" ca="1" si="0"/>
        <v>3.8826572972702009</v>
      </c>
      <c r="E16" s="2">
        <f t="shared" ca="1" si="0"/>
        <v>3.0720323731638746</v>
      </c>
      <c r="F16" s="2">
        <f t="shared" ca="1" si="0"/>
        <v>2.2081346603837497</v>
      </c>
      <c r="G16" s="2">
        <f t="shared" ca="1" si="0"/>
        <v>1.4024756092023871</v>
      </c>
      <c r="H16" s="2">
        <f t="shared" ca="1" si="0"/>
        <v>1.1980853824989994</v>
      </c>
      <c r="I16" s="2">
        <f t="shared" ca="1" si="0"/>
        <v>0.61680208142037884</v>
      </c>
      <c r="J16" s="2">
        <f t="shared" ca="1" si="0"/>
        <v>0.41670061278629905</v>
      </c>
      <c r="K16" s="2">
        <f t="shared" ca="1" si="0"/>
        <v>6.6682179568335248E-2</v>
      </c>
      <c r="L16" s="2">
        <f t="shared" ca="1" si="0"/>
        <v>0.55826302741016998</v>
      </c>
      <c r="M16" s="2">
        <f t="shared" ca="1" si="3"/>
        <v>4.7912135752078228E-2</v>
      </c>
      <c r="N16" s="2">
        <f t="shared" ca="1" si="3"/>
        <v>-0.49852638580901848</v>
      </c>
      <c r="O16" s="2">
        <f t="shared" ca="1" si="1"/>
        <v>0.75012523285938504</v>
      </c>
      <c r="P16" s="2">
        <f t="shared" ca="1" si="1"/>
        <v>0.75012523285938504</v>
      </c>
      <c r="Q16" s="2">
        <f t="shared" ca="1" si="1"/>
        <v>3.2106289909700679E-2</v>
      </c>
      <c r="R16" s="2">
        <f t="shared" ca="1" si="1"/>
        <v>3.2106289909701276E-2</v>
      </c>
      <c r="S16" s="2">
        <f t="shared" ca="1" si="1"/>
        <v>1.1194100000000036</v>
      </c>
      <c r="T16" s="2">
        <f t="shared" ca="1" si="1"/>
        <v>-11.647475379225996</v>
      </c>
      <c r="U16" s="2"/>
      <c r="V16" s="2"/>
      <c r="W16" s="2"/>
      <c r="X16" s="2"/>
      <c r="Y16" s="2"/>
      <c r="Z16" s="2"/>
      <c r="AA16" s="2"/>
      <c r="AB16" s="2"/>
      <c r="AC16" s="2"/>
      <c r="AD16" s="3"/>
      <c r="AE16" s="3"/>
      <c r="AF16" s="3"/>
      <c r="AG16" s="3"/>
      <c r="AH16" s="3"/>
      <c r="AI16" s="3"/>
    </row>
    <row r="17" spans="1:35" x14ac:dyDescent="0.2">
      <c r="A17" s="2"/>
      <c r="B17" s="4">
        <v>2080</v>
      </c>
      <c r="C17" s="2">
        <f t="shared" ca="1" si="2"/>
        <v>5.2834885858342862</v>
      </c>
      <c r="D17" s="2">
        <f t="shared" ca="1" si="0"/>
        <v>4.3292661586140602</v>
      </c>
      <c r="E17" s="2">
        <f t="shared" ca="1" si="0"/>
        <v>3.1338088887174496</v>
      </c>
      <c r="F17" s="2">
        <f t="shared" ca="1" si="0"/>
        <v>2.2871586913844824</v>
      </c>
      <c r="G17" s="2">
        <f t="shared" ca="1" si="0"/>
        <v>1.4039225702029929</v>
      </c>
      <c r="H17" s="2">
        <f t="shared" ca="1" si="0"/>
        <v>1.1595773669548906</v>
      </c>
      <c r="I17" s="2">
        <f t="shared" ca="1" si="0"/>
        <v>0.62920555858071237</v>
      </c>
      <c r="J17" s="2">
        <f t="shared" ca="1" si="0"/>
        <v>0.45773960569129418</v>
      </c>
      <c r="K17" s="2">
        <f t="shared" ca="1" si="0"/>
        <v>6.7675951956359129E-2</v>
      </c>
      <c r="L17" s="2">
        <f t="shared" ca="1" si="0"/>
        <v>0.41863314629544385</v>
      </c>
      <c r="M17" s="2">
        <f t="shared" ca="1" si="3"/>
        <v>4.8875616744449589E-2</v>
      </c>
      <c r="N17" s="2">
        <f t="shared" ca="1" si="3"/>
        <v>6.1573482879525012E-3</v>
      </c>
      <c r="O17" s="2">
        <f t="shared" ca="1" si="1"/>
        <v>0.75012523285938504</v>
      </c>
      <c r="P17" s="2">
        <f t="shared" ca="1" si="1"/>
        <v>0.75012523285938504</v>
      </c>
      <c r="Q17" s="2">
        <f t="shared" ca="1" si="1"/>
        <v>3.2751925917738976E-2</v>
      </c>
      <c r="R17" s="2">
        <f t="shared" ca="1" si="1"/>
        <v>3.275192591773958E-2</v>
      </c>
      <c r="S17" s="2">
        <f t="shared" ca="1" si="1"/>
        <v>1.1194100000000036</v>
      </c>
      <c r="T17" s="2">
        <f t="shared" ca="1" si="1"/>
        <v>0.14102322806595666</v>
      </c>
      <c r="U17" s="2"/>
      <c r="V17" s="2"/>
      <c r="W17" s="2"/>
      <c r="X17" s="2"/>
      <c r="Y17" s="2"/>
      <c r="Z17" s="2"/>
      <c r="AA17" s="2"/>
      <c r="AB17" s="2"/>
      <c r="AC17" s="2"/>
      <c r="AD17" s="3"/>
      <c r="AE17" s="3"/>
      <c r="AF17" s="3"/>
      <c r="AG17" s="3"/>
      <c r="AH17" s="3"/>
      <c r="AI17" s="3"/>
    </row>
    <row r="18" spans="1:35" x14ac:dyDescent="0.2">
      <c r="A18" s="2"/>
      <c r="B18" s="4">
        <v>2085</v>
      </c>
      <c r="C18" s="2">
        <f t="shared" ca="1" si="2"/>
        <v>5.3443613640012275</v>
      </c>
      <c r="D18" s="2">
        <f t="shared" ca="1" si="0"/>
        <v>3.9946671993090614</v>
      </c>
      <c r="E18" s="2">
        <f t="shared" ca="1" si="0"/>
        <v>3.182931465146396</v>
      </c>
      <c r="F18" s="2">
        <f t="shared" ca="1" si="0"/>
        <v>2.1470343351198169</v>
      </c>
      <c r="G18" s="2">
        <f t="shared" ca="1" si="0"/>
        <v>1.4042641066383026</v>
      </c>
      <c r="H18" s="2">
        <f t="shared" ca="1" si="0"/>
        <v>1.0622384819713906</v>
      </c>
      <c r="I18" s="2">
        <f t="shared" ca="1" si="0"/>
        <v>0.63906838022633894</v>
      </c>
      <c r="J18" s="2">
        <f t="shared" ca="1" si="0"/>
        <v>0.41976597190387072</v>
      </c>
      <c r="K18" s="2">
        <f t="shared" ca="1" si="0"/>
        <v>6.8455668453092228E-2</v>
      </c>
      <c r="L18" s="2">
        <f t="shared" ca="1" si="0"/>
        <v>0.55844631271583711</v>
      </c>
      <c r="M18" s="2">
        <f t="shared" ca="1" si="3"/>
        <v>4.9641743941192293E-2</v>
      </c>
      <c r="N18" s="2">
        <f t="shared" ca="1" si="3"/>
        <v>-0.19281790240185342</v>
      </c>
      <c r="O18" s="2">
        <f t="shared" ca="1" si="1"/>
        <v>0.75012523285938504</v>
      </c>
      <c r="P18" s="2">
        <f t="shared" ca="1" si="1"/>
        <v>0.75012523285938504</v>
      </c>
      <c r="Q18" s="2">
        <f t="shared" ca="1" si="1"/>
        <v>3.3265313632567794E-2</v>
      </c>
      <c r="R18" s="2">
        <f t="shared" ca="1" si="1"/>
        <v>3.3265313632568419E-2</v>
      </c>
      <c r="S18" s="2">
        <f t="shared" ca="1" si="1"/>
        <v>1.1194100000000036</v>
      </c>
      <c r="T18" s="2">
        <f t="shared" ca="1" si="1"/>
        <v>-4.3479997073300103</v>
      </c>
      <c r="U18" s="2"/>
      <c r="V18" s="2"/>
      <c r="W18" s="2"/>
      <c r="X18" s="2"/>
      <c r="Y18" s="2"/>
      <c r="Z18" s="2"/>
      <c r="AA18" s="2"/>
      <c r="AB18" s="2"/>
      <c r="AC18" s="2"/>
      <c r="AD18" s="3"/>
      <c r="AE18" s="3"/>
      <c r="AF18" s="3"/>
      <c r="AG18" s="3"/>
      <c r="AH18" s="3"/>
      <c r="AI18" s="3"/>
    </row>
    <row r="19" spans="1:35" x14ac:dyDescent="0.2">
      <c r="A19" s="2"/>
      <c r="B19" s="4">
        <v>2090</v>
      </c>
      <c r="C19" s="2">
        <f t="shared" ca="1" si="2"/>
        <v>5.3919727719217923</v>
      </c>
      <c r="D19" s="2">
        <f t="shared" ca="1" si="2"/>
        <v>3.8185232284937065</v>
      </c>
      <c r="E19" s="2">
        <f t="shared" ca="1" si="2"/>
        <v>3.2217555446528028</v>
      </c>
      <c r="F19" s="2">
        <f t="shared" ca="1" si="2"/>
        <v>2.0363224668943269</v>
      </c>
      <c r="G19" s="2">
        <f t="shared" ca="1" si="2"/>
        <v>1.4040409820401396</v>
      </c>
      <c r="H19" s="2">
        <f t="shared" ca="1" si="2"/>
        <v>0.98968094570786236</v>
      </c>
      <c r="I19" s="2">
        <f t="shared" ca="1" si="2"/>
        <v>0.64686347159906399</v>
      </c>
      <c r="J19" s="2">
        <f t="shared" ca="1" si="2"/>
        <v>0.39536694553777008</v>
      </c>
      <c r="K19" s="2">
        <f t="shared" ca="1" si="2"/>
        <v>6.9065520694212942E-2</v>
      </c>
      <c r="L19" s="2">
        <f t="shared" ca="1" si="2"/>
        <v>0.63510382717564884</v>
      </c>
      <c r="M19" s="2">
        <f t="shared" ca="1" si="3"/>
        <v>5.0247253370067052E-2</v>
      </c>
      <c r="N19" s="2">
        <f t="shared" ca="1" si="3"/>
        <v>-0.2379509568219054</v>
      </c>
      <c r="O19" s="2">
        <f t="shared" ref="O19:T21" ca="1" si="4">VLOOKUP($B19,INDIRECT("'["&amp;$A$4&amp;".xlsx]"&amp;O$2&amp;"'!"&amp;"$A$1:$ECW$1002"),MATCH(O$1,INDIRECT("'["&amp;$A$4&amp;".xlsx]"&amp;O$2&amp;"'!"&amp;"$A$1:$ECW$1"),0))</f>
        <v>0.75012523285938504</v>
      </c>
      <c r="P19" s="2">
        <f t="shared" ca="1" si="4"/>
        <v>0.75012523285938504</v>
      </c>
      <c r="Q19" s="2">
        <f t="shared" ca="1" si="4"/>
        <v>3.3671070148351315E-2</v>
      </c>
      <c r="R19" s="2">
        <f t="shared" ca="1" si="4"/>
        <v>3.3671070148351939E-2</v>
      </c>
      <c r="S19" s="2">
        <f t="shared" ca="1" si="4"/>
        <v>1.1194100000000036</v>
      </c>
      <c r="T19" s="2">
        <f t="shared" ca="1" si="4"/>
        <v>-5.301079416505619</v>
      </c>
      <c r="U19" s="2"/>
      <c r="V19" s="2"/>
      <c r="W19" s="2"/>
      <c r="X19" s="2"/>
      <c r="Y19" s="2"/>
      <c r="Z19" s="2"/>
      <c r="AA19" s="2"/>
      <c r="AB19" s="2"/>
      <c r="AC19" s="2"/>
      <c r="AD19" s="3"/>
      <c r="AE19" s="3"/>
      <c r="AF19" s="3"/>
      <c r="AG19" s="3"/>
      <c r="AH19" s="3"/>
      <c r="AI19" s="3"/>
    </row>
    <row r="20" spans="1:35" x14ac:dyDescent="0.2">
      <c r="A20" s="2"/>
      <c r="B20" s="4">
        <v>2095</v>
      </c>
      <c r="C20" s="2">
        <f t="shared" ref="C20:L21" ca="1" si="5">VLOOKUP($B20,INDIRECT("'["&amp;$A$4&amp;".xlsx]"&amp;C$2&amp;"'!"&amp;"$A$1:$ECW$1002"),MATCH(C$1,INDIRECT("'["&amp;$A$4&amp;".xlsx]"&amp;C$2&amp;"'!"&amp;"$A$1:$ECW$1"),0))</f>
        <v>5.4291215103959845</v>
      </c>
      <c r="D20" s="2">
        <f t="shared" ca="1" si="5"/>
        <v>4.1221609187516215</v>
      </c>
      <c r="E20" s="2">
        <f t="shared" ca="1" si="5"/>
        <v>3.2522754676115415</v>
      </c>
      <c r="F20" s="2">
        <f t="shared" ca="1" si="5"/>
        <v>2.1174509448748635</v>
      </c>
      <c r="G20" s="2">
        <f t="shared" ca="1" si="5"/>
        <v>1.4035901809257456</v>
      </c>
      <c r="H20" s="2">
        <f t="shared" ca="1" si="5"/>
        <v>0.98859687321113376</v>
      </c>
      <c r="I20" s="2">
        <f t="shared" ca="1" si="5"/>
        <v>0.65299125598382035</v>
      </c>
      <c r="J20" s="2">
        <f t="shared" ca="1" si="5"/>
        <v>0.42604575787833626</v>
      </c>
      <c r="K20" s="2">
        <f t="shared" ca="1" si="5"/>
        <v>6.9541357104072776E-2</v>
      </c>
      <c r="L20" s="2">
        <f t="shared" ca="1" si="5"/>
        <v>0.53895596472001595</v>
      </c>
      <c r="M20" s="2">
        <f t="shared" ca="1" si="3"/>
        <v>5.0723249230238882E-2</v>
      </c>
      <c r="N20" s="2">
        <f t="shared" ca="1" si="3"/>
        <v>5.1111378067271243E-2</v>
      </c>
      <c r="O20" s="2">
        <f t="shared" ca="1" si="4"/>
        <v>0.75012523285938504</v>
      </c>
      <c r="P20" s="2">
        <f t="shared" ca="1" si="4"/>
        <v>0.75012523285938504</v>
      </c>
      <c r="Q20" s="2">
        <f t="shared" ca="1" si="4"/>
        <v>3.3990038627685515E-2</v>
      </c>
      <c r="R20" s="2">
        <f t="shared" ca="1" si="4"/>
        <v>3.3990038627686139E-2</v>
      </c>
      <c r="S20" s="2">
        <f t="shared" ca="1" si="4"/>
        <v>1.1194100000000036</v>
      </c>
      <c r="T20" s="2">
        <f t="shared" ca="1" si="4"/>
        <v>1.1279756046892697</v>
      </c>
      <c r="U20" s="2"/>
      <c r="V20" s="2"/>
      <c r="W20" s="2"/>
      <c r="X20" s="2"/>
      <c r="Y20" s="2"/>
      <c r="Z20" s="2"/>
      <c r="AA20" s="2"/>
      <c r="AB20" s="2"/>
      <c r="AC20" s="2"/>
      <c r="AD20" s="3"/>
      <c r="AE20" s="3"/>
      <c r="AF20" s="3"/>
      <c r="AG20" s="3"/>
      <c r="AH20" s="3"/>
      <c r="AI20" s="3"/>
    </row>
    <row r="21" spans="1:35" x14ac:dyDescent="0.2">
      <c r="A21" s="2"/>
      <c r="B21" s="4">
        <v>2100</v>
      </c>
      <c r="C21" s="2">
        <f t="shared" ca="1" si="5"/>
        <v>5.4580522984247333</v>
      </c>
      <c r="D21" s="2">
        <f t="shared" ca="1" si="5"/>
        <v>4.1036214159630209</v>
      </c>
      <c r="E21" s="2">
        <f t="shared" ca="1" si="5"/>
        <v>3.2761663565072676</v>
      </c>
      <c r="F21" s="2">
        <f t="shared" ca="1" si="5"/>
        <v>2.0979184445834793</v>
      </c>
      <c r="G21" s="2">
        <f t="shared" ca="1" si="5"/>
        <v>1.4030900909347535</v>
      </c>
      <c r="H21" s="2">
        <f t="shared" ca="1" si="5"/>
        <v>0.99980466209988439</v>
      </c>
      <c r="I21" s="2">
        <f t="shared" ca="1" si="5"/>
        <v>0.65778806415765156</v>
      </c>
      <c r="J21" s="2">
        <f t="shared" ca="1" si="5"/>
        <v>0.4211025641521422</v>
      </c>
      <c r="K21" s="2">
        <f t="shared" ca="1" si="5"/>
        <v>6.9911930180721921E-2</v>
      </c>
      <c r="L21" s="2">
        <f t="shared" ca="1" si="5"/>
        <v>0.55441824041859211</v>
      </c>
      <c r="M21" s="2">
        <f t="shared" ca="1" si="3"/>
        <v>5.1095857123959663E-2</v>
      </c>
      <c r="N21" s="2">
        <f t="shared" ca="1" si="3"/>
        <v>3.0377504708926625E-2</v>
      </c>
      <c r="O21" s="2">
        <f t="shared" ca="1" si="4"/>
        <v>0.75012523285938504</v>
      </c>
      <c r="P21" s="2">
        <f t="shared" ca="1" si="4"/>
        <v>0.75012523285938504</v>
      </c>
      <c r="Q21" s="2">
        <f t="shared" ca="1" si="4"/>
        <v>3.4239726037162424E-2</v>
      </c>
      <c r="R21" s="2">
        <f t="shared" ca="1" si="4"/>
        <v>3.4239726037163055E-2</v>
      </c>
      <c r="S21" s="2">
        <f t="shared" ca="1" si="4"/>
        <v>1.1194100000000036</v>
      </c>
      <c r="T21" s="2">
        <f t="shared" ca="1" si="4"/>
        <v>0.66551153968750243</v>
      </c>
      <c r="U21" s="2"/>
      <c r="V21" s="2"/>
      <c r="W21" s="2"/>
      <c r="X21" s="2"/>
      <c r="Y21" s="2"/>
      <c r="Z21" s="2"/>
      <c r="AA21" s="2"/>
      <c r="AB21" s="2"/>
      <c r="AC21" s="2"/>
      <c r="AD21" s="3"/>
      <c r="AE21" s="3"/>
      <c r="AF21" s="3"/>
      <c r="AG21" s="3"/>
      <c r="AH21" s="3"/>
      <c r="AI21" s="3"/>
    </row>
    <row r="22" spans="1:35" x14ac:dyDescent="0.2">
      <c r="A22" s="2"/>
      <c r="B22" s="2"/>
      <c r="C22" s="2"/>
      <c r="D22" s="18" t="s">
        <v>29</v>
      </c>
      <c r="E22" s="18" t="s">
        <v>30</v>
      </c>
      <c r="F22" s="18" t="s">
        <v>31</v>
      </c>
      <c r="G22" s="18" t="s">
        <v>8</v>
      </c>
      <c r="H22" s="18" t="s">
        <v>32</v>
      </c>
      <c r="I22" s="19" t="s">
        <v>13</v>
      </c>
      <c r="J22" s="8"/>
      <c r="K22" s="8"/>
      <c r="L22" s="8"/>
      <c r="M22" s="2"/>
      <c r="N22" s="2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2"/>
      <c r="AC22" s="2"/>
      <c r="AD22" s="2"/>
      <c r="AE22" s="2"/>
      <c r="AF22" s="2"/>
      <c r="AG22" s="2"/>
      <c r="AH22" s="2"/>
      <c r="AI22" s="2"/>
    </row>
    <row r="23" spans="1:35" x14ac:dyDescent="0.2">
      <c r="A23" s="2"/>
      <c r="B23" s="2"/>
      <c r="C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2">
      <c r="A24" s="2"/>
      <c r="B24" s="4">
        <v>2015</v>
      </c>
      <c r="C24" s="2"/>
      <c r="D24" s="2">
        <f ca="1">(D4/$C4-1)*100</f>
        <v>-3.4616380198966734</v>
      </c>
      <c r="E24" s="2">
        <f t="shared" ref="E24:E41" ca="1" si="6">(F4-$E4)/$C4*100</f>
        <v>-5.3267339531883549</v>
      </c>
      <c r="F24" s="2">
        <f t="shared" ref="F24:F41" ca="1" si="7">(H4-$G4)/$C4*100</f>
        <v>-0.11172789869527126</v>
      </c>
      <c r="G24" s="2">
        <f t="shared" ref="G24:G41" ca="1" si="8">(J4-$I4)/$C4*100</f>
        <v>-1.1282361987384204</v>
      </c>
      <c r="H24" s="2">
        <f t="shared" ref="H24:H41" ca="1" si="9">(L4-$K4)/$C4*100</f>
        <v>4.3628481927404499</v>
      </c>
      <c r="I24" s="2">
        <f t="shared" ref="I24:I41" ca="1" si="10">(N4-M4)/C4*100</f>
        <v>-1.2577881620149833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x14ac:dyDescent="0.2">
      <c r="A25" s="2"/>
      <c r="B25" s="4" t="str">
        <f t="shared" ref="B25:B41" si="11">B4+1 &amp; "-" &amp; B5</f>
        <v>2016-2020</v>
      </c>
      <c r="C25" s="2"/>
      <c r="D25" s="2">
        <f t="shared" ref="D25:D41" ca="1" si="12">(D5/$C5-1)*100</f>
        <v>-4.0947478912876978</v>
      </c>
      <c r="E25" s="2">
        <f t="shared" ca="1" si="6"/>
        <v>-4.4682313637106006</v>
      </c>
      <c r="F25" s="2">
        <f t="shared" ca="1" si="7"/>
        <v>-0.50880632998168251</v>
      </c>
      <c r="G25" s="2">
        <f t="shared" ca="1" si="8"/>
        <v>-0.99006438452863521</v>
      </c>
      <c r="H25" s="2">
        <f t="shared" ca="1" si="9"/>
        <v>3.8007164226636023</v>
      </c>
      <c r="I25" s="2">
        <f t="shared" ca="1" si="10"/>
        <v>-1.9283622357303294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2">
      <c r="A26" s="2"/>
      <c r="B26" s="4" t="str">
        <f t="shared" si="11"/>
        <v>2021-2025</v>
      </c>
      <c r="C26" s="2"/>
      <c r="D26" s="2">
        <f t="shared" ca="1" si="12"/>
        <v>-9.045147353370508</v>
      </c>
      <c r="E26" s="2">
        <f t="shared" ca="1" si="6"/>
        <v>-7.0471317620148906</v>
      </c>
      <c r="F26" s="2">
        <f t="shared" ca="1" si="7"/>
        <v>-0.86293209506308455</v>
      </c>
      <c r="G26" s="2">
        <f t="shared" ca="1" si="8"/>
        <v>-1.7149647052634867</v>
      </c>
      <c r="H26" s="2">
        <f t="shared" ca="1" si="9"/>
        <v>6.69064826618051</v>
      </c>
      <c r="I26" s="2">
        <f t="shared" ca="1" si="10"/>
        <v>-6.1107670572101886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2">
      <c r="A27" s="2"/>
      <c r="B27" s="4" t="str">
        <f t="shared" si="11"/>
        <v>2026-2030</v>
      </c>
      <c r="C27" s="2"/>
      <c r="D27" s="2">
        <f t="shared" ca="1" si="12"/>
        <v>-6.4768800510241036</v>
      </c>
      <c r="E27" s="2">
        <f t="shared" ca="1" si="6"/>
        <v>-5.2281656072689637</v>
      </c>
      <c r="F27" s="2">
        <f t="shared" ca="1" si="7"/>
        <v>-1.010643985865286</v>
      </c>
      <c r="G27" s="2">
        <f t="shared" ca="1" si="8"/>
        <v>-1.1997919143957765</v>
      </c>
      <c r="H27" s="2">
        <f t="shared" ca="1" si="9"/>
        <v>4.0448973153298589</v>
      </c>
      <c r="I27" s="2">
        <f t="shared" ca="1" si="10"/>
        <v>-3.0831758588396494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2">
      <c r="A28" s="2"/>
      <c r="B28" s="4" t="str">
        <f t="shared" si="11"/>
        <v>2031-2035</v>
      </c>
      <c r="C28" s="2"/>
      <c r="D28" s="2">
        <f t="shared" ca="1" si="12"/>
        <v>-15.327741091449976</v>
      </c>
      <c r="E28" s="2">
        <f t="shared" ca="1" si="6"/>
        <v>-8.9808731633554562</v>
      </c>
      <c r="F28" s="2">
        <f t="shared" ca="1" si="7"/>
        <v>-2.2203531169319919</v>
      </c>
      <c r="G28" s="2">
        <f t="shared" ca="1" si="8"/>
        <v>-2.3058596644609186</v>
      </c>
      <c r="H28" s="2">
        <f t="shared" ca="1" si="9"/>
        <v>8.3730454889896464</v>
      </c>
      <c r="I28" s="2">
        <f t="shared" ca="1" si="10"/>
        <v>-10.193700635796581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2">
      <c r="A29" s="2"/>
      <c r="B29" s="4" t="str">
        <f t="shared" si="11"/>
        <v>2036-2040</v>
      </c>
      <c r="C29" s="2"/>
      <c r="D29" s="2">
        <f t="shared" ca="1" si="12"/>
        <v>-13.828168251395379</v>
      </c>
      <c r="E29" s="2">
        <f t="shared" ca="1" si="6"/>
        <v>-8.6972773985704599</v>
      </c>
      <c r="F29" s="2">
        <f t="shared" ca="1" si="7"/>
        <v>-2.5358184888375153</v>
      </c>
      <c r="G29" s="2">
        <f t="shared" ca="1" si="8"/>
        <v>-2.1060791147719797</v>
      </c>
      <c r="H29" s="2">
        <f t="shared" ca="1" si="9"/>
        <v>6.8434794515753934</v>
      </c>
      <c r="I29" s="2">
        <f t="shared" ca="1" si="10"/>
        <v>-7.3324727011577648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2">
      <c r="A30" s="2"/>
      <c r="B30" s="4" t="str">
        <f t="shared" si="11"/>
        <v>2041-2045</v>
      </c>
      <c r="C30" s="2"/>
      <c r="D30" s="2">
        <f t="shared" ca="1" si="12"/>
        <v>-18.982089699791061</v>
      </c>
      <c r="E30" s="2">
        <f t="shared" ca="1" si="6"/>
        <v>-10.884555700988678</v>
      </c>
      <c r="F30" s="2">
        <f t="shared" ca="1" si="7"/>
        <v>-3.3890495608566162</v>
      </c>
      <c r="G30" s="2">
        <f t="shared" ca="1" si="8"/>
        <v>-2.7108791020556411</v>
      </c>
      <c r="H30" s="2">
        <f t="shared" ca="1" si="9"/>
        <v>8.6817539003992916</v>
      </c>
      <c r="I30" s="2">
        <f t="shared" ca="1" si="10"/>
        <v>-10.679359237158103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2">
      <c r="A31" s="2"/>
      <c r="B31" s="4" t="str">
        <f t="shared" si="11"/>
        <v>2046-2050</v>
      </c>
      <c r="C31" s="2"/>
      <c r="D31" s="2">
        <f t="shared" ca="1" si="12"/>
        <v>-15.149928511513966</v>
      </c>
      <c r="E31" s="2">
        <f t="shared" ca="1" si="6"/>
        <v>-11.669094845348784</v>
      </c>
      <c r="F31" s="2">
        <f t="shared" ca="1" si="7"/>
        <v>-4.0024766821328734</v>
      </c>
      <c r="G31" s="2">
        <f t="shared" ca="1" si="8"/>
        <v>-2.5090631148820468</v>
      </c>
      <c r="H31" s="2">
        <f t="shared" ca="1" si="9"/>
        <v>6.5355890454893775</v>
      </c>
      <c r="I31" s="2">
        <f t="shared" ca="1" si="10"/>
        <v>-3.50488291624578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2">
      <c r="A32" s="2"/>
      <c r="B32" s="4" t="str">
        <f t="shared" si="11"/>
        <v>2051-2055</v>
      </c>
      <c r="C32" s="2"/>
      <c r="D32" s="2">
        <f t="shared" ca="1" si="12"/>
        <v>-6.0009844955324905</v>
      </c>
      <c r="E32" s="2">
        <f t="shared" ca="1" si="6"/>
        <v>-8.8913413165669493</v>
      </c>
      <c r="F32" s="2">
        <f t="shared" ca="1" si="7"/>
        <v>-3.4549840005510002</v>
      </c>
      <c r="G32" s="2">
        <f t="shared" ca="1" si="8"/>
        <v>-1.5102433860984654</v>
      </c>
      <c r="H32" s="2">
        <f t="shared" ca="1" si="9"/>
        <v>2.4950866608711095</v>
      </c>
      <c r="I32" s="2">
        <f t="shared" ca="1" si="10"/>
        <v>5.3604975442984388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2">
      <c r="A33" s="2"/>
      <c r="B33" s="4" t="str">
        <f t="shared" si="11"/>
        <v>2056-2060</v>
      </c>
      <c r="C33" s="2"/>
      <c r="D33" s="2">
        <f t="shared" ca="1" si="12"/>
        <v>-5.7060329357903061</v>
      </c>
      <c r="E33" s="2">
        <f t="shared" ca="1" si="6"/>
        <v>-10.454643336963777</v>
      </c>
      <c r="F33" s="2">
        <f t="shared" ca="1" si="7"/>
        <v>-3.4463965053207088</v>
      </c>
      <c r="G33" s="2">
        <f t="shared" ca="1" si="8"/>
        <v>-1.7100774227663023</v>
      </c>
      <c r="H33" s="2">
        <f t="shared" ca="1" si="9"/>
        <v>2.2880594332283004</v>
      </c>
      <c r="I33" s="2">
        <f t="shared" ca="1" si="10"/>
        <v>7.6170248925289981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2">
      <c r="A34" s="2"/>
      <c r="B34" s="4" t="str">
        <f t="shared" si="11"/>
        <v>2061-2065</v>
      </c>
      <c r="C34" s="2"/>
      <c r="D34" s="2">
        <f t="shared" ca="1" si="12"/>
        <v>-20.339593126576617</v>
      </c>
      <c r="E34" s="2">
        <f t="shared" ca="1" si="6"/>
        <v>-14.961926100016951</v>
      </c>
      <c r="F34" s="2">
        <f t="shared" ca="1" si="7"/>
        <v>-3.8490088975784977</v>
      </c>
      <c r="G34" s="2">
        <f t="shared" ca="1" si="8"/>
        <v>-3.2968349001211936</v>
      </c>
      <c r="H34" s="2">
        <f t="shared" ca="1" si="9"/>
        <v>7.8571703690055132</v>
      </c>
      <c r="I34" s="2">
        <f t="shared" ca="1" si="10"/>
        <v>-6.0889936023560374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2">
      <c r="A35" s="2"/>
      <c r="B35" s="4" t="str">
        <f t="shared" si="11"/>
        <v>2066-2070</v>
      </c>
      <c r="C35" s="2"/>
      <c r="D35" s="2">
        <f t="shared" ca="1" si="12"/>
        <v>-22.618193693282606</v>
      </c>
      <c r="E35" s="2">
        <f t="shared" ca="1" si="6"/>
        <v>-16.076445073921985</v>
      </c>
      <c r="F35" s="2">
        <f t="shared" ca="1" si="7"/>
        <v>-3.8384411532949074</v>
      </c>
      <c r="G35" s="2">
        <f t="shared" ca="1" si="8"/>
        <v>-3.5979120096585731</v>
      </c>
      <c r="H35" s="2">
        <f t="shared" ca="1" si="9"/>
        <v>8.5470644356604772</v>
      </c>
      <c r="I35" s="2">
        <f t="shared" ca="1" si="10"/>
        <v>-7.6524598974834879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2">
      <c r="A36" s="2"/>
      <c r="B36" s="4" t="str">
        <f t="shared" si="11"/>
        <v>2071-2075</v>
      </c>
      <c r="C36" s="2"/>
      <c r="D36" s="2">
        <f t="shared" ca="1" si="12"/>
        <v>-25.418197977378256</v>
      </c>
      <c r="E36" s="2">
        <f t="shared" ca="1" si="6"/>
        <v>-16.594575119380963</v>
      </c>
      <c r="F36" s="2">
        <f t="shared" ca="1" si="7"/>
        <v>-3.9261233367334185</v>
      </c>
      <c r="G36" s="2">
        <f t="shared" ca="1" si="8"/>
        <v>-3.8437407619249409</v>
      </c>
      <c r="H36" s="2">
        <f t="shared" ca="1" si="9"/>
        <v>9.4427559953924067</v>
      </c>
      <c r="I36" s="2">
        <f t="shared" ca="1" si="10"/>
        <v>-10.49651476097497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2">
      <c r="A37" s="2"/>
      <c r="B37" s="4" t="str">
        <f t="shared" si="11"/>
        <v>2076-2080</v>
      </c>
      <c r="C37" s="2"/>
      <c r="D37" s="2">
        <f t="shared" ca="1" si="12"/>
        <v>-18.060461600667011</v>
      </c>
      <c r="E37" s="2">
        <f t="shared" ca="1" si="6"/>
        <v>-16.024453986764456</v>
      </c>
      <c r="F37" s="2">
        <f t="shared" ca="1" si="7"/>
        <v>-4.6246944472109464</v>
      </c>
      <c r="G37" s="2">
        <f t="shared" ca="1" si="8"/>
        <v>-3.2453169928130534</v>
      </c>
      <c r="H37" s="2">
        <f t="shared" ca="1" si="9"/>
        <v>6.6425277283658035</v>
      </c>
      <c r="I37" s="2">
        <f t="shared" ca="1" si="10"/>
        <v>-0.80852390920329165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2">
      <c r="A38" s="2"/>
      <c r="B38" s="4" t="str">
        <f t="shared" si="11"/>
        <v>2081-2085</v>
      </c>
      <c r="C38" s="2"/>
      <c r="D38" s="2">
        <f t="shared" ca="1" si="12"/>
        <v>-25.254545356597557</v>
      </c>
      <c r="E38" s="2">
        <f t="shared" ca="1" si="6"/>
        <v>-19.382991895050701</v>
      </c>
      <c r="F38" s="2">
        <f t="shared" ca="1" si="7"/>
        <v>-6.3997473481254934</v>
      </c>
      <c r="G38" s="2">
        <f t="shared" ca="1" si="8"/>
        <v>-4.1034352542037027</v>
      </c>
      <c r="H38" s="2">
        <f t="shared" ca="1" si="9"/>
        <v>9.1683666370923991</v>
      </c>
      <c r="I38" s="2">
        <f t="shared" ca="1" si="10"/>
        <v>-4.5367375038711932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2">
      <c r="A39" s="2"/>
      <c r="B39" s="4" t="str">
        <f t="shared" si="11"/>
        <v>2086-2090</v>
      </c>
      <c r="C39" s="2"/>
      <c r="D39" s="2">
        <f t="shared" ca="1" si="12"/>
        <v>-29.181333251934827</v>
      </c>
      <c r="E39" s="2">
        <f t="shared" ca="1" si="6"/>
        <v>-21.985145843679156</v>
      </c>
      <c r="F39" s="2">
        <f t="shared" ca="1" si="7"/>
        <v>-7.6847575805653072</v>
      </c>
      <c r="G39" s="2">
        <f t="shared" ca="1" si="8"/>
        <v>-4.6642766330523626</v>
      </c>
      <c r="H39" s="2">
        <f t="shared" ca="1" si="9"/>
        <v>10.497796083634341</v>
      </c>
      <c r="I39" s="2">
        <f t="shared" ca="1" si="10"/>
        <v>-5.3449492863305696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2">
      <c r="A40" s="2"/>
      <c r="B40" s="4" t="str">
        <f t="shared" si="11"/>
        <v>2091-2095</v>
      </c>
      <c r="C40" s="2"/>
      <c r="D40" s="2">
        <f t="shared" ca="1" si="12"/>
        <v>-24.073150492979789</v>
      </c>
      <c r="E40" s="2">
        <f t="shared" ca="1" si="6"/>
        <v>-20.902544188109491</v>
      </c>
      <c r="F40" s="2">
        <f t="shared" ca="1" si="7"/>
        <v>-7.6438390063652024</v>
      </c>
      <c r="G40" s="2">
        <f t="shared" ca="1" si="8"/>
        <v>-4.1801513867559636</v>
      </c>
      <c r="H40" s="2">
        <f t="shared" ca="1" si="9"/>
        <v>8.6462350624697191</v>
      </c>
      <c r="I40" s="2">
        <f t="shared" ca="1" si="10"/>
        <v>7.1490173187163117E-3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2">
      <c r="A41" s="2"/>
      <c r="B41" s="4" t="str">
        <f t="shared" si="11"/>
        <v>2096-2100</v>
      </c>
      <c r="C41" s="2"/>
      <c r="D41" s="2">
        <f t="shared" ca="1" si="12"/>
        <v>-24.815278572039688</v>
      </c>
      <c r="E41" s="2">
        <f t="shared" ca="1" si="6"/>
        <v>-21.587332760879672</v>
      </c>
      <c r="F41" s="2">
        <f t="shared" ca="1" si="7"/>
        <v>-7.3888157676917574</v>
      </c>
      <c r="G41" s="2">
        <f t="shared" ca="1" si="8"/>
        <v>-4.3364461728191932</v>
      </c>
      <c r="H41" s="2">
        <f t="shared" ca="1" si="9"/>
        <v>8.8769085334287681</v>
      </c>
      <c r="I41" s="2">
        <f t="shared" ca="1" si="10"/>
        <v>-0.37959241286516493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5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5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5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5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5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5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5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5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5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5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x14ac:dyDescent="0.2">
      <c r="A52" s="2"/>
      <c r="B52" s="2"/>
      <c r="C52" s="2"/>
      <c r="D52" s="2"/>
      <c r="E52" s="2"/>
      <c r="F52" s="2"/>
      <c r="G52" s="2"/>
      <c r="H52" s="2"/>
      <c r="J52" s="2"/>
      <c r="K52" s="2"/>
      <c r="L52" s="2"/>
      <c r="M52" s="2"/>
      <c r="N52" s="2"/>
      <c r="O52" s="5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5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5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5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5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5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5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5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GDP</vt:lpstr>
      <vt:lpstr>Comparison</vt:lpstr>
      <vt:lpstr>Comparison SSP</vt:lpstr>
      <vt:lpstr>SSP 585 different Scenarios</vt:lpstr>
      <vt:lpstr>GDP etaX high</vt:lpstr>
      <vt:lpstr>GDP etaX 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Schult, Christoph</dc:creator>
  <cp:lastModifiedBy>Microsoft Office User</cp:lastModifiedBy>
  <dcterms:created xsi:type="dcterms:W3CDTF">2022-06-01T15:26:24Z</dcterms:created>
  <dcterms:modified xsi:type="dcterms:W3CDTF">2023-01-11T16:24:20Z</dcterms:modified>
</cp:coreProperties>
</file>