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public\DGE-CRED\DGE_CRED_Model\ExcelFiles\"/>
    </mc:Choice>
  </mc:AlternateContent>
  <bookViews>
    <workbookView xWindow="0" yWindow="0" windowWidth="7488" windowHeight="2460" activeTab="2"/>
  </bookViews>
  <sheets>
    <sheet name="Content" sheetId="6" r:id="rId1"/>
    <sheet name="Data" sheetId="5" r:id="rId2"/>
    <sheet name="Start" sheetId="4" r:id="rId3"/>
    <sheet name="Structural Parameters" sheetId="3" r:id="rId4"/>
    <sheet name="Baseline" sheetId="2" r:id="rId5"/>
    <sheet name="Scenario" sheetId="1" r:id="rId6"/>
  </sheets>
  <definedNames>
    <definedName name="fire0_1_p">Data!$W$2</definedName>
    <definedName name="fire0_2_p">Data!$W$3</definedName>
    <definedName name="floods0_1_p">Data!$V$2</definedName>
    <definedName name="floods0_2_p">Data!$V$3</definedName>
    <definedName name="H0_p">Data!$AD$5</definedName>
    <definedName name="heatwave0_1_p">Data!$R$2</definedName>
    <definedName name="heatwave0_2_p">Data!$R$3</definedName>
    <definedName name="hurs0_1_p">Data!$Q$2</definedName>
    <definedName name="hurs0_2_p">Data!$Q$3</definedName>
    <definedName name="landslide0_1_p">Data!$X$2</definedName>
    <definedName name="landslide0_2_p">Data!$X$3</definedName>
    <definedName name="maxdrydays0_1_p">Data!$S$2</definedName>
    <definedName name="maxdrydays0_2_p">Data!$S$3</definedName>
    <definedName name="maxwetdays0_1_p">Data!$T$2</definedName>
    <definedName name="maxwetdays0_2_p">Data!$T$3</definedName>
    <definedName name="phiM_1_p">Data!$I$2</definedName>
    <definedName name="phiM_10_p">Data!$I$11</definedName>
    <definedName name="phiM_11_p">Data!$I$12</definedName>
    <definedName name="phiM_12_p">Data!$I$13</definedName>
    <definedName name="phiM_2_p">Data!$I$3</definedName>
    <definedName name="phiM_3_p">Data!$I$4</definedName>
    <definedName name="phiM_4_p">Data!$I$5</definedName>
    <definedName name="phiM_5_p">Data!$I$6</definedName>
    <definedName name="phiM_6_p">Data!$I$7</definedName>
    <definedName name="phiM_7_p">Data!$I$8</definedName>
    <definedName name="phiM_8_p">Data!$I$9</definedName>
    <definedName name="phiM_9_p">Data!$I$10</definedName>
    <definedName name="phiM_p">Data!$AD$4</definedName>
    <definedName name="phiN0_1_1_p">Data!$D$2</definedName>
    <definedName name="phiN0_1_2_p">Data!$D$3</definedName>
    <definedName name="phiN0_10_1_p">Data!$D$20</definedName>
    <definedName name="phiN0_10_2_p">Data!$D$21</definedName>
    <definedName name="phiN0_11_1_p">Data!$D$22</definedName>
    <definedName name="phiN0_11_2_p">Data!$D$23</definedName>
    <definedName name="phiN0_12_1_p">Data!$D$24</definedName>
    <definedName name="phiN0_12_2_p">Data!$D$25</definedName>
    <definedName name="phiN0_2_1_p">Data!$D$4</definedName>
    <definedName name="phiN0_2_2_p">Data!$D$5</definedName>
    <definedName name="phiN0_3_1_p">Data!$D$6</definedName>
    <definedName name="phiN0_3_2_p">Data!$D$7</definedName>
    <definedName name="phiN0_4_1_p">Data!$D$8</definedName>
    <definedName name="phiN0_4_2_p">Data!$D$9</definedName>
    <definedName name="phiN0_5_1_p">Data!$D$10</definedName>
    <definedName name="phiN0_5_2_p">Data!$D$11</definedName>
    <definedName name="phiN0_6_1_p">Data!$D$12</definedName>
    <definedName name="phiN0_6_2_p">Data!$D$13</definedName>
    <definedName name="phiN0_7_1_p">Data!$D$14</definedName>
    <definedName name="phiN0_7_2_p">Data!$D$15</definedName>
    <definedName name="phiN0_8_1_p">Data!$D$16</definedName>
    <definedName name="phiN0_8_2_p">Data!$D$17</definedName>
    <definedName name="phiN0_9_1_p">Data!$D$18</definedName>
    <definedName name="phiN0_9_2_p">Data!$D$19</definedName>
    <definedName name="phiQI_1_p">Data!$J$2</definedName>
    <definedName name="phiQI_10_p">Data!$J$11</definedName>
    <definedName name="phiQI_11_p">Data!$J$12</definedName>
    <definedName name="phiQI_12_p">Data!$J$13</definedName>
    <definedName name="phiQI_2_p">Data!$J$3</definedName>
    <definedName name="phiQI_3_p">Data!$J$4</definedName>
    <definedName name="phiQI_4_p">Data!$J$5</definedName>
    <definedName name="phiQI_5_p">Data!$J$6</definedName>
    <definedName name="phiQI_6_p">Data!$J$7</definedName>
    <definedName name="phiQI_7_p">Data!$J$8</definedName>
    <definedName name="phiQI_8_p">Data!$J$9</definedName>
    <definedName name="phiQI_9_p">Data!$J$10</definedName>
    <definedName name="phiW_1_1_p">Data!$E$2</definedName>
    <definedName name="phiW_1_2_p">Data!$E$3</definedName>
    <definedName name="phiW_10_1_p">Data!$E$20</definedName>
    <definedName name="phiW_10_2_p">Data!$E$21</definedName>
    <definedName name="phiW_11_1_p">Data!$E$22</definedName>
    <definedName name="phiW_11_2_p">Data!$E$23</definedName>
    <definedName name="phiW_12_1_p">Data!$E$24</definedName>
    <definedName name="phiW_12_2_p">Data!$E$25</definedName>
    <definedName name="phiW_2_1_p">Data!$E$4</definedName>
    <definedName name="phiW_2_2_p">Data!$E$5</definedName>
    <definedName name="phiW_3_1_p">Data!$E$6</definedName>
    <definedName name="phiW_3_2_p">Data!$E$7</definedName>
    <definedName name="phiW_4_1_p">Data!$E$8</definedName>
    <definedName name="phiW_4_2_p">Data!$E$9</definedName>
    <definedName name="phiW_5_1_p">Data!$E$10</definedName>
    <definedName name="phiW_5_2_p">Data!$E$11</definedName>
    <definedName name="phiW_6_1_p">Data!$E$12</definedName>
    <definedName name="phiW_6_2_p">Data!$E$13</definedName>
    <definedName name="phiW_7_1_p">Data!$E$14</definedName>
    <definedName name="phiW_7_2_p">Data!$E$15</definedName>
    <definedName name="phiW_8_1_p">Data!$E$16</definedName>
    <definedName name="phiW_8_2_p">Data!$E$17</definedName>
    <definedName name="phiW_9_1_p">Data!$E$18</definedName>
    <definedName name="phiW_9_2_p">Data!$E$19</definedName>
    <definedName name="phiX_1_p">Data!$H$2</definedName>
    <definedName name="phiX_10_p">Data!$H$11</definedName>
    <definedName name="phiX_11_p">Data!$H$12</definedName>
    <definedName name="phiX_12_p">Data!$H$13</definedName>
    <definedName name="phiX_2_p">Data!$H$3</definedName>
    <definedName name="phiX_3_p">Data!$H$4</definedName>
    <definedName name="phiX_4_p">Data!$H$5</definedName>
    <definedName name="phiX_5_p">Data!$H$6</definedName>
    <definedName name="phiX_6_p">Data!$H$7</definedName>
    <definedName name="phiX_7_p">Data!$H$8</definedName>
    <definedName name="phiX_8_p">Data!$H$9</definedName>
    <definedName name="phiX_9_p">Data!$H$10</definedName>
    <definedName name="phiY0_1_1_p">Data!$C$2</definedName>
    <definedName name="phiY0_1_2_p">Data!$C$3</definedName>
    <definedName name="phiY0_10_1_p">Data!$C$20</definedName>
    <definedName name="phiY0_10_2_p">Data!$C$21</definedName>
    <definedName name="phiY0_11_1_p">Data!$C$22</definedName>
    <definedName name="phiY0_11_2_p">Data!$C$23</definedName>
    <definedName name="phiY0_12_1_p">Data!$C$24</definedName>
    <definedName name="phiY0_12_2_p">Data!$C$25</definedName>
    <definedName name="phiY0_2_1_p">Data!$C$4</definedName>
    <definedName name="phiY0_2_2_p">Data!$C$5</definedName>
    <definedName name="phiY0_3_1_p">Data!$C$6</definedName>
    <definedName name="phiY0_3_2_p">Data!$C$7</definedName>
    <definedName name="phiY0_4_1_p">Data!$C$8</definedName>
    <definedName name="phiY0_4_2_p">Data!$C$9</definedName>
    <definedName name="phiY0_5_1_p">Data!$C$10</definedName>
    <definedName name="phiY0_5_2_p">Data!$C$11</definedName>
    <definedName name="phiY0_6_1_p">Data!$C$12</definedName>
    <definedName name="phiY0_6_2_p">Data!$C$13</definedName>
    <definedName name="phiY0_7_1_p">Data!$C$14</definedName>
    <definedName name="phiY0_7_2_p">Data!$C$15</definedName>
    <definedName name="phiY0_8_1_p">Data!$C$16</definedName>
    <definedName name="phiY0_8_2_p">Data!$C$17</definedName>
    <definedName name="phiY0_9_1_p">Data!$C$18</definedName>
    <definedName name="phiY0_9_2_p">Data!$C$19</definedName>
    <definedName name="PoP0_p">Data!$AD$2</definedName>
    <definedName name="pr0_1_p">Data!$O$2</definedName>
    <definedName name="pr0_2_p">Data!$O$3</definedName>
    <definedName name="SfcWind0_1_p">Data!$N$2</definedName>
    <definedName name="SfcWind0_2_p">Data!$N$3</definedName>
    <definedName name="sH_p">Data!$AD$6</definedName>
    <definedName name="SL0_p">Data!$AA$2</definedName>
    <definedName name="storms0_1_p">Data!$U$2</definedName>
    <definedName name="storms0_2_p">Data!$U$3</definedName>
    <definedName name="sunshine0_1_p">Data!$P$2</definedName>
    <definedName name="sunshine0_2_p">Data!$P$3</definedName>
    <definedName name="tas0_1_p">Data!$M$2</definedName>
    <definedName name="tas0_2_p">Data!$M$3</definedName>
    <definedName name="Y0_p">Data!$AD$3</definedName>
  </definedNames>
  <calcPr calcId="162913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7" i="3"/>
  <c r="B18" i="3"/>
  <c r="B19" i="3"/>
  <c r="B20" i="3"/>
  <c r="B21" i="3"/>
  <c r="B22" i="3"/>
  <c r="B23" i="3"/>
  <c r="B24" i="3"/>
  <c r="B25" i="3"/>
  <c r="B26" i="3"/>
  <c r="B27" i="3"/>
  <c r="B28" i="3"/>
  <c r="B30" i="3"/>
  <c r="B31" i="3"/>
  <c r="B32" i="3"/>
  <c r="B33" i="3"/>
  <c r="B34" i="3"/>
  <c r="B35" i="3"/>
  <c r="B36" i="3"/>
  <c r="B37" i="3"/>
  <c r="B38" i="3"/>
  <c r="B39" i="3"/>
  <c r="B40" i="3"/>
  <c r="B41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9" i="3"/>
  <c r="B70" i="3"/>
  <c r="B71" i="3"/>
  <c r="B72" i="3"/>
  <c r="B73" i="3"/>
  <c r="B74" i="3"/>
  <c r="B75" i="3"/>
  <c r="B76" i="3"/>
  <c r="B77" i="3"/>
  <c r="B78" i="3"/>
  <c r="B79" i="3"/>
  <c r="B80" i="3"/>
  <c r="B82" i="3"/>
  <c r="B83" i="3"/>
  <c r="B84" i="3"/>
  <c r="B85" i="3"/>
  <c r="B86" i="3"/>
  <c r="B87" i="3"/>
  <c r="B88" i="3"/>
  <c r="B89" i="3"/>
  <c r="B90" i="3"/>
  <c r="B91" i="3"/>
  <c r="B92" i="3"/>
  <c r="B93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2" i="4"/>
  <c r="B3" i="4"/>
  <c r="B4" i="4"/>
  <c r="B5" i="4"/>
  <c r="B6" i="4"/>
  <c r="B8" i="4"/>
  <c r="B9" i="4"/>
  <c r="B11" i="4"/>
  <c r="B12" i="4"/>
  <c r="B14" i="4"/>
  <c r="B15" i="4"/>
  <c r="B17" i="4"/>
  <c r="B18" i="4"/>
  <c r="B20" i="4"/>
  <c r="B21" i="4"/>
  <c r="B23" i="4"/>
  <c r="B24" i="4"/>
  <c r="B26" i="4"/>
  <c r="B27" i="4"/>
  <c r="B29" i="4"/>
  <c r="B30" i="4"/>
  <c r="B32" i="4"/>
  <c r="B33" i="4"/>
  <c r="B35" i="4"/>
  <c r="B36" i="4"/>
  <c r="B38" i="4"/>
  <c r="B39" i="4"/>
  <c r="B41" i="4"/>
  <c r="B42" i="4"/>
  <c r="B43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A2" i="6"/>
  <c r="A3" i="6"/>
  <c r="A4" i="6"/>
  <c r="A5" i="6"/>
  <c r="A6" i="6"/>
</calcChain>
</file>

<file path=xl/sharedStrings.xml><?xml version="1.0" encoding="utf-8"?>
<sst xmlns="http://schemas.openxmlformats.org/spreadsheetml/2006/main" count="979" uniqueCount="769">
  <si>
    <t>Sheets</t>
  </si>
  <si>
    <t>Regions</t>
  </si>
  <si>
    <t>Sectors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</si>
  <si>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</si>
  <si>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</si>
  <si>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</si>
  <si>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</si>
  <si>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</si>
  <si>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</si>
  <si>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RoW</t>
  </si>
  <si>
    <t>Rice</t>
  </si>
  <si>
    <t>Agriculture excluding rice</t>
  </si>
  <si>
    <t>Aquaculture</t>
  </si>
  <si>
    <t>Forestry</t>
  </si>
  <si>
    <t>Water</t>
  </si>
  <si>
    <t>Energy</t>
  </si>
  <si>
    <t>Manufacturing</t>
  </si>
  <si>
    <t>Construction</t>
  </si>
  <si>
    <t>TransportWater</t>
  </si>
  <si>
    <t>TransportLand</t>
  </si>
  <si>
    <t>Health</t>
  </si>
  <si>
    <t>Services</t>
  </si>
  <si>
    <t>Sector</t>
  </si>
  <si>
    <t>Region</t>
  </si>
  <si>
    <t>Initial Value Added Shares (phiY0)</t>
  </si>
  <si>
    <t>Initial Employment Shares (phiN0)</t>
  </si>
  <si>
    <t>Labour Cost Shares (phiW)</t>
  </si>
  <si>
    <t>enter value here</t>
  </si>
  <si>
    <t>export share (phiX)</t>
  </si>
  <si>
    <t>import share (phiM)</t>
  </si>
  <si>
    <t>intermediate products (phiQI)</t>
  </si>
  <si>
    <t>initial surface temperature (Celsius) (tas)</t>
  </si>
  <si>
    <t>initial surface windspeed (m/s) (SfcWind)</t>
  </si>
  <si>
    <t>initial surface precipitation flux (mm) (pr)</t>
  </si>
  <si>
    <t>initial sunshine (hour per day) (sunshine)</t>
  </si>
  <si>
    <t>initial surface relative humidity (percent) (hurs)</t>
  </si>
  <si>
    <t>initial heatwaves per year (heatwave)</t>
  </si>
  <si>
    <t>initial maximal consecutive dry days (maxdrydays)</t>
  </si>
  <si>
    <t>initial maximal consecutive wet days (maxwetdays)</t>
  </si>
  <si>
    <t>initial number of storms (equivalent to average historic storm) (storms)</t>
  </si>
  <si>
    <t>initial number of floods (equivalent to historic floods) (floods)</t>
  </si>
  <si>
    <t>initial number of forest fire (fire)</t>
  </si>
  <si>
    <t>initial  land slides (landslide)</t>
  </si>
  <si>
    <t>Name</t>
  </si>
  <si>
    <t>Value</t>
  </si>
  <si>
    <t>initial Sea level</t>
  </si>
  <si>
    <t>initial population</t>
  </si>
  <si>
    <t>initial value added</t>
  </si>
  <si>
    <t>import share</t>
  </si>
  <si>
    <t>housing to population ratio</t>
  </si>
  <si>
    <t>investmetns in residential building relative to GDP</t>
  </si>
  <si>
    <t>Parameter</t>
  </si>
  <si>
    <t>Y0_p</t>
  </si>
  <si>
    <t>P0_p</t>
  </si>
  <si>
    <t>PoP0_p</t>
  </si>
  <si>
    <t>N0_p</t>
  </si>
  <si>
    <t>sH_p</t>
  </si>
  <si>
    <t>Parameter values for initial value for tas</t>
  </si>
  <si>
    <t>tas0_1_p</t>
  </si>
  <si>
    <t>tas0_2_p</t>
  </si>
  <si>
    <t>Parameter values for initial value for SfcWind</t>
  </si>
  <si>
    <t>SfcWind0_1_p</t>
  </si>
  <si>
    <t>SfcWind0_2_p</t>
  </si>
  <si>
    <t>Parameter values for initial value for pr</t>
  </si>
  <si>
    <t>pr0_1_p</t>
  </si>
  <si>
    <t>pr0_2_p</t>
  </si>
  <si>
    <t>Parameter values for initial value for sunshine</t>
  </si>
  <si>
    <t>sunshine0_1_p</t>
  </si>
  <si>
    <t>sunshine0_2_p</t>
  </si>
  <si>
    <t>Parameter values for initial value for hurs</t>
  </si>
  <si>
    <t>hurs0_1_p</t>
  </si>
  <si>
    <t>hurs0_2_p</t>
  </si>
  <si>
    <t>Parameter values for initial value for heatwave</t>
  </si>
  <si>
    <t>heatwave0_1_p</t>
  </si>
  <si>
    <t>heatwave0_2_p</t>
  </si>
  <si>
    <t>Parameter values for initial value for maxdrydays</t>
  </si>
  <si>
    <t>maxdrydays0_1_p</t>
  </si>
  <si>
    <t>maxdrydays0_2_p</t>
  </si>
  <si>
    <t>Parameter values for initial value for maxwetdays</t>
  </si>
  <si>
    <t>maxwetdays0_1_p</t>
  </si>
  <si>
    <t>maxwetdays0_2_p</t>
  </si>
  <si>
    <t>Parameter values for initial value for storms</t>
  </si>
  <si>
    <t>storms0_1_p</t>
  </si>
  <si>
    <t>storms0_2_p</t>
  </si>
  <si>
    <t>Parameter values for initial value for floods</t>
  </si>
  <si>
    <t>floods0_1_p</t>
  </si>
  <si>
    <t>floods0_2_p</t>
  </si>
  <si>
    <t>Parameter values for initial value for fire</t>
  </si>
  <si>
    <t>fire0_1_p</t>
  </si>
  <si>
    <t>fire0_2_p</t>
  </si>
  <si>
    <t>Parameter values for initial value for landslide</t>
  </si>
  <si>
    <t>landslide0_1_p</t>
  </si>
  <si>
    <t>landslide0_2_p</t>
  </si>
  <si>
    <t>SL0_p</t>
  </si>
  <si>
    <t>Parameter values for initial share of value added</t>
  </si>
  <si>
    <t>phiY0_1_1_p</t>
  </si>
  <si>
    <t>phiY0_1_2_p</t>
  </si>
  <si>
    <t>phiY0_2_1_p</t>
  </si>
  <si>
    <t>phiY0_2_2_p</t>
  </si>
  <si>
    <t>phiY0_3_1_p</t>
  </si>
  <si>
    <t>phiY0_3_2_p</t>
  </si>
  <si>
    <t>phiY0_4_1_p</t>
  </si>
  <si>
    <t>phiY0_4_2_p</t>
  </si>
  <si>
    <t>phiY0_5_1_p</t>
  </si>
  <si>
    <t>phiY0_5_2_p</t>
  </si>
  <si>
    <t>phiY0_6_1_p</t>
  </si>
  <si>
    <t>phiY0_6_2_p</t>
  </si>
  <si>
    <t>phiY0_7_1_p</t>
  </si>
  <si>
    <t>phiY0_7_2_p</t>
  </si>
  <si>
    <t>phiY0_8_1_p</t>
  </si>
  <si>
    <t>phiY0_8_2_p</t>
  </si>
  <si>
    <t>phiY0_9_1_p</t>
  </si>
  <si>
    <t>phiY0_9_2_p</t>
  </si>
  <si>
    <t>phiY0_10_1_p</t>
  </si>
  <si>
    <t>phiY0_10_2_p</t>
  </si>
  <si>
    <t>phiY0_11_1_p</t>
  </si>
  <si>
    <t>phiY0_11_2_p</t>
  </si>
  <si>
    <t>phiY0_12_1_p</t>
  </si>
  <si>
    <t>phiY0_12_2_p</t>
  </si>
  <si>
    <t>Parameter values for initial share of employment</t>
  </si>
  <si>
    <t>phiN0_1_1_p</t>
  </si>
  <si>
    <t>phiN0_1_2_p</t>
  </si>
  <si>
    <t>phiN0_2_1_p</t>
  </si>
  <si>
    <t>phiN0_2_2_p</t>
  </si>
  <si>
    <t>phiN0_3_1_p</t>
  </si>
  <si>
    <t>phiN0_3_2_p</t>
  </si>
  <si>
    <t>phiN0_4_1_p</t>
  </si>
  <si>
    <t>phiN0_4_2_p</t>
  </si>
  <si>
    <t>phiN0_5_1_p</t>
  </si>
  <si>
    <t>phiN0_5_2_p</t>
  </si>
  <si>
    <t>phiN0_6_1_p</t>
  </si>
  <si>
    <t>phiN0_6_2_p</t>
  </si>
  <si>
    <t>phiN0_7_1_p</t>
  </si>
  <si>
    <t>phiN0_7_2_p</t>
  </si>
  <si>
    <t>phiN0_8_1_p</t>
  </si>
  <si>
    <t>phiN0_8_2_p</t>
  </si>
  <si>
    <t>phiN0_9_1_p</t>
  </si>
  <si>
    <t>phiN0_9_2_p</t>
  </si>
  <si>
    <t>phiN0_10_1_p</t>
  </si>
  <si>
    <t>phiN0_10_2_p</t>
  </si>
  <si>
    <t>phiN0_11_1_p</t>
  </si>
  <si>
    <t>phiN0_11_2_p</t>
  </si>
  <si>
    <t>phiN0_12_1_p</t>
  </si>
  <si>
    <t>phiN0_12_2_p</t>
  </si>
  <si>
    <t>Description</t>
  </si>
  <si>
    <t>initial GDP</t>
  </si>
  <si>
    <t>initial price level</t>
  </si>
  <si>
    <t>initial sum of hours worked to potential hours worked</t>
  </si>
  <si>
    <t>initial value for tas in  region 1</t>
  </si>
  <si>
    <t>initial value for tas in  region 2</t>
  </si>
  <si>
    <t>initial value for SfcWind in  region 1</t>
  </si>
  <si>
    <t>initial value for SfcWind in  region 2</t>
  </si>
  <si>
    <t>initial value for pr in  region 1</t>
  </si>
  <si>
    <t>initial value for pr in  region 2</t>
  </si>
  <si>
    <t>initial value for sunshine in  region 1</t>
  </si>
  <si>
    <t>initial value for sunshine in  region 2</t>
  </si>
  <si>
    <t>initial value for hurs in  region 1</t>
  </si>
  <si>
    <t>initial value for hurs in  region 2</t>
  </si>
  <si>
    <t>initial value for heatwave in  region 1</t>
  </si>
  <si>
    <t>initial value for heatwave in  region 2</t>
  </si>
  <si>
    <t>initial value for maxdrydays in  region 1</t>
  </si>
  <si>
    <t>initial value for maxdrydays in  region 2</t>
  </si>
  <si>
    <t>initial value for maxwetdays in  region 1</t>
  </si>
  <si>
    <t>initial value for maxwetdays in  region 2</t>
  </si>
  <si>
    <t>initial value for storms in  region 1</t>
  </si>
  <si>
    <t>initial value for storms in  region 2</t>
  </si>
  <si>
    <t>initial value for floods in  region 1</t>
  </si>
  <si>
    <t>initial value for floods in  region 2</t>
  </si>
  <si>
    <t>initial value for fire in  region 1</t>
  </si>
  <si>
    <t>initial value for fire in  region 2</t>
  </si>
  <si>
    <t>initial value for landslide in  region 1</t>
  </si>
  <si>
    <t>initial value for landslide in  region 2</t>
  </si>
  <si>
    <t>initial value for SL</t>
  </si>
  <si>
    <t>initial share of value added in sector 1 and region 1</t>
  </si>
  <si>
    <t>initial share of value added in sector 1 and region 2</t>
  </si>
  <si>
    <t>initial share of value added in sector 2 and region 1</t>
  </si>
  <si>
    <t>initial share of value added in sector 2 and region 2</t>
  </si>
  <si>
    <t>initial share of value added in sector 3 and region 1</t>
  </si>
  <si>
    <t>initial share of value added in sector 3 and region 2</t>
  </si>
  <si>
    <t>initial share of value added in sector 4 and region 1</t>
  </si>
  <si>
    <t>initial share of value added in sector 4 and region 2</t>
  </si>
  <si>
    <t>initial share of value added in sector 5 and region 1</t>
  </si>
  <si>
    <t>initial share of value added in sector 5 and region 2</t>
  </si>
  <si>
    <t>initial share of value added in sector 6 and region 1</t>
  </si>
  <si>
    <t>initial share of value added in sector 6 and region 2</t>
  </si>
  <si>
    <t>initial share of value added in sector 7 and region 1</t>
  </si>
  <si>
    <t>initial share of value added in sector 7 and region 2</t>
  </si>
  <si>
    <t>initial share of value added in sector 8 and region 1</t>
  </si>
  <si>
    <t>initial share of value added in sector 8 and region 2</t>
  </si>
  <si>
    <t>initial share of value added in sector 9 and region 1</t>
  </si>
  <si>
    <t>initial share of value added in sector 9 and region 2</t>
  </si>
  <si>
    <t>initial share of value added in sector 10 and region 1</t>
  </si>
  <si>
    <t>initial share of value added in sector 10 and region 2</t>
  </si>
  <si>
    <t>initial share of value added in sector 11 and region 1</t>
  </si>
  <si>
    <t>initial share of value added in sector 11 and region 2</t>
  </si>
  <si>
    <t>initial share of value added in sector 12 and region 1</t>
  </si>
  <si>
    <t>initial share of value added in sector 12 and region 2</t>
  </si>
  <si>
    <t>initial share of employment in sector 1 and region 1</t>
  </si>
  <si>
    <t>initial share of employment in sector 1 and region 2</t>
  </si>
  <si>
    <t>initial share of employment in sector 2 and region 1</t>
  </si>
  <si>
    <t>initial share of employment in sector 2 and region 2</t>
  </si>
  <si>
    <t>initial share of employment in sector 3 and region 1</t>
  </si>
  <si>
    <t>initial share of employment in sector 3 and region 2</t>
  </si>
  <si>
    <t>initial share of employment in sector 4 and region 1</t>
  </si>
  <si>
    <t>initial share of employment in sector 4 and region 2</t>
  </si>
  <si>
    <t>initial share of employment in sector 5 and region 1</t>
  </si>
  <si>
    <t>initial share of employment in sector 5 and region 2</t>
  </si>
  <si>
    <t>initial share of employment in sector 6 and region 1</t>
  </si>
  <si>
    <t>initial share of employment in sector 6 and region 2</t>
  </si>
  <si>
    <t>initial share of employment in sector 7 and region 1</t>
  </si>
  <si>
    <t>initial share of employment in sector 7 and region 2</t>
  </si>
  <si>
    <t>initial share of employment in sector 8 and region 1</t>
  </si>
  <si>
    <t>initial share of employment in sector 8 and region 2</t>
  </si>
  <si>
    <t>initial share of employment in sector 9 and region 1</t>
  </si>
  <si>
    <t>initial share of employment in sector 9 and region 2</t>
  </si>
  <si>
    <t>initial share of employment in sector 10 and region 1</t>
  </si>
  <si>
    <t>initial share of employment in sector 10 and region 2</t>
  </si>
  <si>
    <t>initial share of employment in sector 11 and region 1</t>
  </si>
  <si>
    <t>initial share of employment in sector 11 and region 2</t>
  </si>
  <si>
    <t>initial share of employment in sector 12 and region 1</t>
  </si>
  <si>
    <t>initial share of employment in sector 12 and region 2</t>
  </si>
  <si>
    <t>beta_p</t>
  </si>
  <si>
    <t>delta_p</t>
  </si>
  <si>
    <t>sH_p_p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</si>
  <si>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</si>
  <si>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</si>
  <si>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</si>
  <si>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</si>
  <si>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</si>
  <si>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</si>
  <si>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</si>
  <si>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</si>
  <si>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</si>
  <si>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</si>
  <si>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</si>
  <si>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Parameter values for elasticity of substitution between subsectors in one sector</t>
  </si>
  <si>
    <t>etaQA_1_p</t>
  </si>
  <si>
    <t>etaQA_2_p</t>
  </si>
  <si>
    <t>etaQA_3_p</t>
  </si>
  <si>
    <t>etaQA_4_p</t>
  </si>
  <si>
    <t>etaQA_5_p</t>
  </si>
  <si>
    <t>etaQA_6_p</t>
  </si>
  <si>
    <t>etaQA_7_p</t>
  </si>
  <si>
    <t>etaQA_8_p</t>
  </si>
  <si>
    <t>etaQA_9_p</t>
  </si>
  <si>
    <t>etaQA_10_p</t>
  </si>
  <si>
    <t>etaQA_11_p</t>
  </si>
  <si>
    <t>etaQA_12_p</t>
  </si>
  <si>
    <t>Parameter values for elasticity of substitution between regions in one subsector</t>
  </si>
  <si>
    <t>etaQ_1_p</t>
  </si>
  <si>
    <t>etaQ_2_p</t>
  </si>
  <si>
    <t>etaQ_3_p</t>
  </si>
  <si>
    <t>etaQ_4_p</t>
  </si>
  <si>
    <t>etaQ_5_p</t>
  </si>
  <si>
    <t>etaQ_6_p</t>
  </si>
  <si>
    <t>etaQ_7_p</t>
  </si>
  <si>
    <t>etaQ_8_p</t>
  </si>
  <si>
    <t>etaQ_9_p</t>
  </si>
  <si>
    <t>etaQ_10_p</t>
  </si>
  <si>
    <t>etaQ_11_p</t>
  </si>
  <si>
    <t>etaQ_12_p</t>
  </si>
  <si>
    <t>Parameter values for cost share of intermeidate goods</t>
  </si>
  <si>
    <t>phiQI_1_p</t>
  </si>
  <si>
    <t>phiQI_2_p</t>
  </si>
  <si>
    <t>phiQI_3_p</t>
  </si>
  <si>
    <t>phiQI_4_p</t>
  </si>
  <si>
    <t>phiQI_5_p</t>
  </si>
  <si>
    <t>phiQI_6_p</t>
  </si>
  <si>
    <t>phiQI_7_p</t>
  </si>
  <si>
    <t>phiQI_8_p</t>
  </si>
  <si>
    <t>phiQI_9_p</t>
  </si>
  <si>
    <t>phiQI_10_p</t>
  </si>
  <si>
    <t>phiQI_11_p</t>
  </si>
  <si>
    <t>phiQI_12_p</t>
  </si>
  <si>
    <t>Parameter values for import shares</t>
  </si>
  <si>
    <t>phiM_1_p</t>
  </si>
  <si>
    <t>phiM_2_p</t>
  </si>
  <si>
    <t>phiM_3_p</t>
  </si>
  <si>
    <t>phiM_4_p</t>
  </si>
  <si>
    <t>phiM_5_p</t>
  </si>
  <si>
    <t>phiM_6_p</t>
  </si>
  <si>
    <t>phiM_7_p</t>
  </si>
  <si>
    <t>phiM_8_p</t>
  </si>
  <si>
    <t>phiM_9_p</t>
  </si>
  <si>
    <t>phiM_10_p</t>
  </si>
  <si>
    <t>phiM_11_p</t>
  </si>
  <si>
    <t>phiM_12_p</t>
  </si>
  <si>
    <t xml:space="preserve">Parameter values for share of exports on revenues </t>
  </si>
  <si>
    <t>phiX_1_p</t>
  </si>
  <si>
    <t>phiX_2_p</t>
  </si>
  <si>
    <t>phiX_3_p</t>
  </si>
  <si>
    <t>phiX_4_p</t>
  </si>
  <si>
    <t>phiX_5_p</t>
  </si>
  <si>
    <t>phiX_6_p</t>
  </si>
  <si>
    <t>phiX_7_p</t>
  </si>
  <si>
    <t>phiX_8_p</t>
  </si>
  <si>
    <t>phiX_9_p</t>
  </si>
  <si>
    <t>phiX_10_p</t>
  </si>
  <si>
    <t>phiX_11_p</t>
  </si>
  <si>
    <t>phiX_12_p</t>
  </si>
  <si>
    <t>Parameter values for elasticity of subsitution between primary production factors and intermediate products</t>
  </si>
  <si>
    <t>etaI_1_p</t>
  </si>
  <si>
    <t>etaI_2_p</t>
  </si>
  <si>
    <t>etaI_3_p</t>
  </si>
  <si>
    <t>etaI_4_p</t>
  </si>
  <si>
    <t>etaI_5_p</t>
  </si>
  <si>
    <t>etaI_6_p</t>
  </si>
  <si>
    <t>etaI_7_p</t>
  </si>
  <si>
    <t>etaI_8_p</t>
  </si>
  <si>
    <t>etaI_9_p</t>
  </si>
  <si>
    <t>etaI_10_p</t>
  </si>
  <si>
    <t>etaI_11_p</t>
  </si>
  <si>
    <t>etaI_12_p</t>
  </si>
  <si>
    <t>Parameter values for labour cost share</t>
  </si>
  <si>
    <t>phiW_1_1_p</t>
  </si>
  <si>
    <t>phiW_1_2_p</t>
  </si>
  <si>
    <t>phiW_2_1_p</t>
  </si>
  <si>
    <t>phiW_2_2_p</t>
  </si>
  <si>
    <t>phiW_3_1_p</t>
  </si>
  <si>
    <t>phiW_3_2_p</t>
  </si>
  <si>
    <t>phiW_4_1_p</t>
  </si>
  <si>
    <t>phiW_4_2_p</t>
  </si>
  <si>
    <t>phiW_5_1_p</t>
  </si>
  <si>
    <t>phiW_5_2_p</t>
  </si>
  <si>
    <t>phiW_6_1_p</t>
  </si>
  <si>
    <t>phiW_6_2_p</t>
  </si>
  <si>
    <t>phiW_7_1_p</t>
  </si>
  <si>
    <t>phiW_7_2_p</t>
  </si>
  <si>
    <t>phiW_8_1_p</t>
  </si>
  <si>
    <t>phiW_8_2_p</t>
  </si>
  <si>
    <t>phiW_9_1_p</t>
  </si>
  <si>
    <t>phiW_9_2_p</t>
  </si>
  <si>
    <t>phiW_10_1_p</t>
  </si>
  <si>
    <t>phiW_10_2_p</t>
  </si>
  <si>
    <t>phiW_11_1_p</t>
  </si>
  <si>
    <t>phiW_11_2_p</t>
  </si>
  <si>
    <t>phiW_12_1_p</t>
  </si>
  <si>
    <t>phiW_12_2_p</t>
  </si>
  <si>
    <t>Parameter values for elasticity of subsitution between labour and captial</t>
  </si>
  <si>
    <t>etaNK_1_1_p</t>
  </si>
  <si>
    <t>etaNK_1_2_p</t>
  </si>
  <si>
    <t>etaNK_2_1_p</t>
  </si>
  <si>
    <t>etaNK_2_2_p</t>
  </si>
  <si>
    <t>etaNK_3_1_p</t>
  </si>
  <si>
    <t>etaNK_3_2_p</t>
  </si>
  <si>
    <t>etaNK_4_1_p</t>
  </si>
  <si>
    <t>etaNK_4_2_p</t>
  </si>
  <si>
    <t>etaNK_5_1_p</t>
  </si>
  <si>
    <t>etaNK_5_2_p</t>
  </si>
  <si>
    <t>etaNK_6_1_p</t>
  </si>
  <si>
    <t>etaNK_6_2_p</t>
  </si>
  <si>
    <t>etaNK_7_1_p</t>
  </si>
  <si>
    <t>etaNK_7_2_p</t>
  </si>
  <si>
    <t>etaNK_8_1_p</t>
  </si>
  <si>
    <t>etaNK_8_2_p</t>
  </si>
  <si>
    <t>etaNK_9_1_p</t>
  </si>
  <si>
    <t>etaNK_9_2_p</t>
  </si>
  <si>
    <t>etaNK_10_1_p</t>
  </si>
  <si>
    <t>etaNK_10_2_p</t>
  </si>
  <si>
    <t>etaNK_11_1_p</t>
  </si>
  <si>
    <t>etaNK_11_2_p</t>
  </si>
  <si>
    <t>etaNK_12_1_p</t>
  </si>
  <si>
    <t>etaNK_12_2_p</t>
  </si>
  <si>
    <t>Parameter values for tax rate on capital expenditures</t>
  </si>
  <si>
    <t>tauKF_1_1_p</t>
  </si>
  <si>
    <t>tauKF_1_2_p</t>
  </si>
  <si>
    <t>tauKF_2_1_p</t>
  </si>
  <si>
    <t>tauKF_2_2_p</t>
  </si>
  <si>
    <t>tauKF_3_1_p</t>
  </si>
  <si>
    <t>tauKF_3_2_p</t>
  </si>
  <si>
    <t>tauKF_4_1_p</t>
  </si>
  <si>
    <t>tauKF_4_2_p</t>
  </si>
  <si>
    <t>tauKF_5_1_p</t>
  </si>
  <si>
    <t>tauKF_5_2_p</t>
  </si>
  <si>
    <t>tauKF_6_1_p</t>
  </si>
  <si>
    <t>tauKF_6_2_p</t>
  </si>
  <si>
    <t>tauKF_7_1_p</t>
  </si>
  <si>
    <t>tauKF_7_2_p</t>
  </si>
  <si>
    <t>tauKF_8_1_p</t>
  </si>
  <si>
    <t>tauKF_8_2_p</t>
  </si>
  <si>
    <t>tauKF_9_1_p</t>
  </si>
  <si>
    <t>tauKF_9_2_p</t>
  </si>
  <si>
    <t>tauKF_10_1_p</t>
  </si>
  <si>
    <t>tauKF_10_2_p</t>
  </si>
  <si>
    <t>tauKF_11_1_p</t>
  </si>
  <si>
    <t>tauKF_11_2_p</t>
  </si>
  <si>
    <t>tauKF_12_1_p</t>
  </si>
  <si>
    <t>tauKF_12_2_p</t>
  </si>
  <si>
    <t>Parameter values for tax rate on labour costs</t>
  </si>
  <si>
    <t>tauNF_1_1_p</t>
  </si>
  <si>
    <t>tauNF_1_2_p</t>
  </si>
  <si>
    <t>tauNF_2_1_p</t>
  </si>
  <si>
    <t>tauNF_2_2_p</t>
  </si>
  <si>
    <t>tauNF_3_1_p</t>
  </si>
  <si>
    <t>tauNF_3_2_p</t>
  </si>
  <si>
    <t>tauNF_4_1_p</t>
  </si>
  <si>
    <t>tauNF_4_2_p</t>
  </si>
  <si>
    <t>tauNF_5_1_p</t>
  </si>
  <si>
    <t>tauNF_5_2_p</t>
  </si>
  <si>
    <t>tauNF_6_1_p</t>
  </si>
  <si>
    <t>tauNF_6_2_p</t>
  </si>
  <si>
    <t>tauNF_7_1_p</t>
  </si>
  <si>
    <t>tauNF_7_2_p</t>
  </si>
  <si>
    <t>tauNF_8_1_p</t>
  </si>
  <si>
    <t>tauNF_8_2_p</t>
  </si>
  <si>
    <t>tauNF_9_1_p</t>
  </si>
  <si>
    <t>tauNF_9_2_p</t>
  </si>
  <si>
    <t>tauNF_10_1_p</t>
  </si>
  <si>
    <t>tauNF_10_2_p</t>
  </si>
  <si>
    <t>tauNF_11_1_p</t>
  </si>
  <si>
    <t>tauNF_11_2_p</t>
  </si>
  <si>
    <t>tauNF_12_1_p</t>
  </si>
  <si>
    <t>tauNF_12_2_p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</si>
  <si>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</si>
  <si>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</si>
  <si>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</si>
  <si>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</si>
  <si>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</si>
  <si>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</si>
  <si>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</si>
  <si>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</si>
  <si>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</si>
  <si>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</si>
  <si>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</si>
  <si>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</si>
  <si>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</si>
  <si>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</si>
  <si>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</si>
  <si>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</si>
  <si>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</si>
  <si>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subsectors in one sector in sector 4</t>
  </si>
  <si>
    <t>elasticity of substitution between subsectors in one sector in sector 5</t>
  </si>
  <si>
    <t>elasticity of substitution between subsectors in one sector in sector 6</t>
  </si>
  <si>
    <t>elasticity of substitution between subsectors in one sector in sector 7</t>
  </si>
  <si>
    <t>elasticity of substitution between subsectors in one sector in sector 8</t>
  </si>
  <si>
    <t>elasticity of substitution between subsectors in one sector in sector 9</t>
  </si>
  <si>
    <t>elasticity of substitution between subsectors in one sector in sector 10</t>
  </si>
  <si>
    <t>elasticity of substitution between subsectors in one sector in sector 11</t>
  </si>
  <si>
    <t>elasticity of substitution between subsectors in one sector in sector 12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</si>
  <si>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</si>
  <si>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</si>
  <si>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</si>
  <si>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elasticity of substitution between regions in one subsector in sector 4</t>
  </si>
  <si>
    <t>elasticity of substitution between regions in one subsector in sector 5</t>
  </si>
  <si>
    <t>elasticity of substitution between regions in one subsector in sector 6</t>
  </si>
  <si>
    <t>elasticity of substitution between regions in one subsector in sector 7</t>
  </si>
  <si>
    <t>elasticity of substitution between regions in one subsector in sector 8</t>
  </si>
  <si>
    <t>elasticity of substitution between regions in one subsector in sector 9</t>
  </si>
  <si>
    <t>elasticity of substitution between regions in one subsector in sector 10</t>
  </si>
  <si>
    <t>elasticity of substitution between regions in one subsector in sector 11</t>
  </si>
  <si>
    <t>elasticity of substitution between regions in one subsector in sector 12</t>
  </si>
  <si>
    <t>cost share of intermeidate goods in sector 1</t>
  </si>
  <si>
    <t>cost share of intermeidate goods in sector 2</t>
  </si>
  <si>
    <t>cost share of intermeidate goods in sector 3</t>
  </si>
  <si>
    <t>cost share of intermeidate goods in sector 4</t>
  </si>
  <si>
    <t>cost share of intermeidate goods in sector 5</t>
  </si>
  <si>
    <t>cost share of intermeidate goods in sector 6</t>
  </si>
  <si>
    <t>cost share of intermeidate goods in sector 7</t>
  </si>
  <si>
    <t>cost share of intermeidate goods in sector 8</t>
  </si>
  <si>
    <t>cost share of intermeidate goods in sector 9</t>
  </si>
  <si>
    <t>cost share of intermeidate goods in sector 10</t>
  </si>
  <si>
    <t>cost share of intermeidate goods in sector 11</t>
  </si>
  <si>
    <t>cost share of intermeidate goods in sector 12</t>
  </si>
  <si>
    <t>import shares in sector 1</t>
  </si>
  <si>
    <t>import shares in sector 2</t>
  </si>
  <si>
    <t>import shares in sector 3</t>
  </si>
  <si>
    <t>import shares in sector 4</t>
  </si>
  <si>
    <t>import shares in sector 5</t>
  </si>
  <si>
    <t>import shares in sector 6</t>
  </si>
  <si>
    <t>import shares in sector 7</t>
  </si>
  <si>
    <t>import shares in sector 8</t>
  </si>
  <si>
    <t>import shares in sector 9</t>
  </si>
  <si>
    <t>import shares in sector 10</t>
  </si>
  <si>
    <t>import shares in sector 11</t>
  </si>
  <si>
    <t>import shares in sector 12</t>
  </si>
  <si>
    <t>share of exports on revenues  in sector 1</t>
  </si>
  <si>
    <t>share of exports on revenues  in sector 2</t>
  </si>
  <si>
    <t>share of exports on revenues  in sector 3</t>
  </si>
  <si>
    <t>share of exports on revenues  in sector 4</t>
  </si>
  <si>
    <t>share of exports on revenues  in sector 5</t>
  </si>
  <si>
    <t>share of exports on revenues  in sector 6</t>
  </si>
  <si>
    <t>share of exports on revenues  in sector 7</t>
  </si>
  <si>
    <t>share of exports on revenues  in sector 8</t>
  </si>
  <si>
    <t>share of exports on revenues  in sector 9</t>
  </si>
  <si>
    <t>share of exports on revenues  in sector 10</t>
  </si>
  <si>
    <t>share of exports on revenues  in sector 11</t>
  </si>
  <si>
    <t>share of exports on revenues  in sector 12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</si>
  <si>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</si>
  <si>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</si>
  <si>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</si>
  <si>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elasticity of subsitution between primary production factors and intermediate products in sector 4</t>
  </si>
  <si>
    <t>elasticity of subsitution between primary production factors and intermediate products in sector 5</t>
  </si>
  <si>
    <t>elasticity of subsitution between primary production factors and intermediate products in sector 6</t>
  </si>
  <si>
    <t>elasticity of subsitution between primary production factors and intermediate products in sector 7</t>
  </si>
  <si>
    <t>elasticity of subsitution between primary production factors and intermediate products in sector 8</t>
  </si>
  <si>
    <t>elasticity of subsitution between primary production factors and intermediate products in sector 9</t>
  </si>
  <si>
    <t>elasticity of subsitution between primary production factors and intermediate products in sector 10</t>
  </si>
  <si>
    <t>elasticity of subsitution between primary production factors and intermediate products in sector 11</t>
  </si>
  <si>
    <t>elasticity of subsitution between primary production factors and intermediate products in sector 12</t>
  </si>
  <si>
    <t>labour cost share in sector 1 and region 1</t>
  </si>
  <si>
    <t>labour cost share in sector 1 and region 2</t>
  </si>
  <si>
    <t>labour cost share in sector 2 and region 1</t>
  </si>
  <si>
    <t>labour cost share in sector 2 and region 2</t>
  </si>
  <si>
    <t>labour cost share in sector 3 and region 1</t>
  </si>
  <si>
    <t>labour cost share in sector 3 and region 2</t>
  </si>
  <si>
    <t>labour cost share in sector 4 and region 1</t>
  </si>
  <si>
    <t>labour cost share in sector 4 and region 2</t>
  </si>
  <si>
    <t>labour cost share in sector 5 and region 1</t>
  </si>
  <si>
    <t>labour cost share in sector 5 and region 2</t>
  </si>
  <si>
    <t>labour cost share in sector 6 and region 1</t>
  </si>
  <si>
    <t>labour cost share in sector 6 and region 2</t>
  </si>
  <si>
    <t>labour cost share in sector 7 and region 1</t>
  </si>
  <si>
    <t>labour cost share in sector 7 and region 2</t>
  </si>
  <si>
    <t>labour cost share in sector 8 and region 1</t>
  </si>
  <si>
    <t>labour cost share in sector 8 and region 2</t>
  </si>
  <si>
    <t>labour cost share in sector 9 and region 1</t>
  </si>
  <si>
    <t>labour cost share in sector 9 and region 2</t>
  </si>
  <si>
    <t>labour cost share in sector 10 and region 1</t>
  </si>
  <si>
    <t>labour cost share in sector 10 and region 2</t>
  </si>
  <si>
    <t>labour cost share in sector 11 and region 1</t>
  </si>
  <si>
    <t>labour cost share in sector 11 and region 2</t>
  </si>
  <si>
    <t>labour cost share in sector 12 and region 1</t>
  </si>
  <si>
    <t>labour cost share in sector 12 and region 2</t>
  </si>
  <si>
    <t>elasticity of subsitution between labour and captial in sector 1 and region 1</t>
  </si>
  <si>
    <t>elasticity of subsitution between labour and captial in sector 1 and region 2</t>
  </si>
  <si>
    <t>elasticity of subsitution between labour and captial in sector 2 and region 1</t>
  </si>
  <si>
    <t>elasticity of subsitution between labour and captial in sector 2 and region 2</t>
  </si>
  <si>
    <t>elasticity of subsitution between labour and captial in sector 3 and region 1</t>
  </si>
  <si>
    <t>elasticity of subsitution between labour and captial in sector 3 and region 2</t>
  </si>
  <si>
    <t>elasticity of subsitution between labour and captial in sector 4 and region 1</t>
  </si>
  <si>
    <t>elasticity of subsitution between labour and captial in sector 4 and region 2</t>
  </si>
  <si>
    <t>elasticity of subsitution between labour and captial in sector 5 and region 1</t>
  </si>
  <si>
    <t>elasticity of subsitution between labour and captial in sector 5 and region 2</t>
  </si>
  <si>
    <t>elasticity of subsitution between labour and captial in sector 6 and region 1</t>
  </si>
  <si>
    <t>elasticity of subsitution between labour and captial in sector 6 and region 2</t>
  </si>
  <si>
    <t>elasticity of subsitution between labour and captial in sector 7 and region 1</t>
  </si>
  <si>
    <t>elasticity of subsitution between labour and captial in sector 7 and region 2</t>
  </si>
  <si>
    <t>elasticity of subsitution between labour and captial in sector 8 and region 1</t>
  </si>
  <si>
    <t>elasticity of subsitution between labour and captial in sector 8 and region 2</t>
  </si>
  <si>
    <t>elasticity of subsitution between labour and captial in sector 9 and region 1</t>
  </si>
  <si>
    <t>elasticity of subsitution between labour and captial in sector 9 and region 2</t>
  </si>
  <si>
    <t>elasticity of subsitution between labour and captial in sector 10 and region 1</t>
  </si>
  <si>
    <t>elasticity of subsitution between labour and captial in sector 10 and region 2</t>
  </si>
  <si>
    <t>elasticity of subsitution between labour and captial in sector 11 and region 1</t>
  </si>
  <si>
    <t>elasticity of subsitution between labour and captial in sector 11 and region 2</t>
  </si>
  <si>
    <t>elasticity of subsitution between labour and captial in sector 12 and region 1</t>
  </si>
  <si>
    <t>elasticity of subsitution between labour and captial in sector 12 and region 2</t>
  </si>
  <si>
    <t>tax rate on capital expenditures in sector 1 and region 1</t>
  </si>
  <si>
    <t>tax rate on capital expenditures in sector 1 and region 2</t>
  </si>
  <si>
    <t>tax rate on capital expenditures in sector 2 and region 1</t>
  </si>
  <si>
    <t>tax rate on capital expenditures in sector 2 and region 2</t>
  </si>
  <si>
    <t>tax rate on capital expenditures in sector 3 and region 1</t>
  </si>
  <si>
    <t>tax rate on capital expenditures in sector 3 and region 2</t>
  </si>
  <si>
    <t>tax rate on capital expenditures in sector 4 and region 1</t>
  </si>
  <si>
    <t>tax rate on capital expenditures in sector 4 and region 2</t>
  </si>
  <si>
    <t>tax rate on capital expenditures in sector 5 and region 1</t>
  </si>
  <si>
    <t>tax rate on capital expenditures in sector 5 and region 2</t>
  </si>
  <si>
    <t>tax rate on capital expenditures in sector 6 and region 1</t>
  </si>
  <si>
    <t>tax rate on capital expenditures in sector 6 and region 2</t>
  </si>
  <si>
    <t>tax rate on capital expenditures in sector 7 and region 1</t>
  </si>
  <si>
    <t>tax rate on capital expenditures in sector 7 and region 2</t>
  </si>
  <si>
    <t>tax rate on capital expenditures in sector 8 and region 1</t>
  </si>
  <si>
    <t>tax rate on capital expenditures in sector 8 and region 2</t>
  </si>
  <si>
    <t>tax rate on capital expenditures in sector 9 and region 1</t>
  </si>
  <si>
    <t>tax rate on capital expenditures in sector 9 and region 2</t>
  </si>
  <si>
    <t>tax rate on capital expenditures in sector 10 and region 1</t>
  </si>
  <si>
    <t>tax rate on capital expenditures in sector 10 and region 2</t>
  </si>
  <si>
    <t>tax rate on capital expenditures in sector 11 and region 1</t>
  </si>
  <si>
    <t>tax rate on capital expenditures in sector 11 and region 2</t>
  </si>
  <si>
    <t>tax rate on capital expenditures in sector 12 and region 1</t>
  </si>
  <si>
    <t>tax rate on capital expenditures in sector 12 and region 2</t>
  </si>
  <si>
    <t>tax rate on labour costs in sector 1 and region 1</t>
  </si>
  <si>
    <t>tax rate on labour costs in sector 1 and region 2</t>
  </si>
  <si>
    <t>tax rate on labour costs in sector 2 and region 1</t>
  </si>
  <si>
    <t>tax rate on labour costs in sector 2 and region 2</t>
  </si>
  <si>
    <t>tax rate on labour costs in sector 3 and region 1</t>
  </si>
  <si>
    <t>tax rate on labour costs in sector 3 and region 2</t>
  </si>
  <si>
    <t>tax rate on labour costs in sector 4 and region 1</t>
  </si>
  <si>
    <t>tax rate on labour costs in sector 4 and region 2</t>
  </si>
  <si>
    <t>tax rate on labour costs in sector 5 and region 1</t>
  </si>
  <si>
    <t>tax rate on labour costs in sector 5 and region 2</t>
  </si>
  <si>
    <t>tax rate on labour costs in sector 6 and region 1</t>
  </si>
  <si>
    <t>tax rate on labour costs in sector 6 and region 2</t>
  </si>
  <si>
    <t>tax rate on labour costs in sector 7 and region 1</t>
  </si>
  <si>
    <t>tax rate on labour costs in sector 7 and region 2</t>
  </si>
  <si>
    <t>tax rate on labour costs in sector 8 and region 1</t>
  </si>
  <si>
    <t>tax rate on labour costs in sector 8 and region 2</t>
  </si>
  <si>
    <t>tax rate on labour costs in sector 9 and region 1</t>
  </si>
  <si>
    <t>tax rate on labour costs in sector 9 and region 2</t>
  </si>
  <si>
    <t>tax rate on labour costs in sector 10 and region 1</t>
  </si>
  <si>
    <t>tax rate on labour costs in sector 10 and region 2</t>
  </si>
  <si>
    <t>tax rate on labour costs in sector 11 and region 1</t>
  </si>
  <si>
    <t>tax rate on labour costs in sector 11 and region 2</t>
  </si>
  <si>
    <t>tax rate on labour costs in sector 12 and region 1</t>
  </si>
  <si>
    <t>tax rate on labour costs in sector 12 and region 2</t>
  </si>
  <si>
    <t>Time</t>
  </si>
  <si>
    <t>exo_PoP</t>
  </si>
  <si>
    <t>gY_1_1</t>
  </si>
  <si>
    <t>gY_1_2</t>
  </si>
  <si>
    <t>gY_2_1</t>
  </si>
  <si>
    <t>gY_2_2</t>
  </si>
  <si>
    <t>gY_3_1</t>
  </si>
  <si>
    <t>gY_3_2</t>
  </si>
  <si>
    <t>gY_4_1</t>
  </si>
  <si>
    <t>gY_4_2</t>
  </si>
  <si>
    <t>gY_5_1</t>
  </si>
  <si>
    <t>gY_5_2</t>
  </si>
  <si>
    <t>gY_6_1</t>
  </si>
  <si>
    <t>gY_6_2</t>
  </si>
  <si>
    <t>gY_7_1</t>
  </si>
  <si>
    <t>gY_7_2</t>
  </si>
  <si>
    <t>gY_8_1</t>
  </si>
  <si>
    <t>gY_8_2</t>
  </si>
  <si>
    <t>gY_9_1</t>
  </si>
  <si>
    <t>gY_9_2</t>
  </si>
  <si>
    <t>gY_10_1</t>
  </si>
  <si>
    <t>gY_10_2</t>
  </si>
  <si>
    <t>gY_11_1</t>
  </si>
  <si>
    <t>gY_11_2</t>
  </si>
  <si>
    <t>gY_12_1</t>
  </si>
  <si>
    <t>gY_12_2</t>
  </si>
  <si>
    <t>gN_1_1</t>
  </si>
  <si>
    <t>gN_1_2</t>
  </si>
  <si>
    <t>gN_2_1</t>
  </si>
  <si>
    <t>gN_2_2</t>
  </si>
  <si>
    <t>gN_3_1</t>
  </si>
  <si>
    <t>gN_3_2</t>
  </si>
  <si>
    <t>gN_4_1</t>
  </si>
  <si>
    <t>gN_4_2</t>
  </si>
  <si>
    <t>gN_5_1</t>
  </si>
  <si>
    <t>gN_5_2</t>
  </si>
  <si>
    <t>gN_6_1</t>
  </si>
  <si>
    <t>gN_6_2</t>
  </si>
  <si>
    <t>gN_7_1</t>
  </si>
  <si>
    <t>gN_7_2</t>
  </si>
  <si>
    <t>gN_8_1</t>
  </si>
  <si>
    <t>gN_8_2</t>
  </si>
  <si>
    <t>gN_9_1</t>
  </si>
  <si>
    <t>gN_9_2</t>
  </si>
  <si>
    <t>gN_10_1</t>
  </si>
  <si>
    <t>gN_10_2</t>
  </si>
  <si>
    <t>gN_11_1</t>
  </si>
  <si>
    <t>gN_11_2</t>
  </si>
  <si>
    <t>gN_12_1</t>
  </si>
  <si>
    <t>gN_12_2</t>
  </si>
  <si>
    <t>exo_tas_1</t>
  </si>
  <si>
    <t>exo_tas_2</t>
  </si>
  <si>
    <t>exo_SfcWind_1</t>
  </si>
  <si>
    <t>exo_SfcWind_2</t>
  </si>
  <si>
    <t>exo_pr_1</t>
  </si>
  <si>
    <t>exo_pr_2</t>
  </si>
  <si>
    <t>exo_sunshine_1</t>
  </si>
  <si>
    <t>exo_sunshine_2</t>
  </si>
  <si>
    <t>exo_hurs_1</t>
  </si>
  <si>
    <t>exo_hurs_2</t>
  </si>
  <si>
    <t>exo_heatwave_1</t>
  </si>
  <si>
    <t>exo_heatwave_2</t>
  </si>
  <si>
    <t>exo_maxdrydays_1</t>
  </si>
  <si>
    <t>exo_maxdrydays_2</t>
  </si>
  <si>
    <t>exo_maxwetdays_1</t>
  </si>
  <si>
    <t>exo_maxwetdays_2</t>
  </si>
  <si>
    <t>exo_storms_1</t>
  </si>
  <si>
    <t>exo_storms_2</t>
  </si>
  <si>
    <t>exo_floods_1</t>
  </si>
  <si>
    <t>exo_floods_2</t>
  </si>
  <si>
    <t>exo_fire_1</t>
  </si>
  <si>
    <t>exo_fire_2</t>
  </si>
  <si>
    <t>exo_landslide_1</t>
  </si>
  <si>
    <t>exo_landslide_2</t>
  </si>
  <si>
    <t>exo_SL</t>
  </si>
  <si>
    <t>exo_GA_1_1</t>
  </si>
  <si>
    <t>exo_GA_1_2</t>
  </si>
  <si>
    <t>exo_GA_2_1</t>
  </si>
  <si>
    <t>exo_GA_2_2</t>
  </si>
  <si>
    <t>exo_GA_3_1</t>
  </si>
  <si>
    <t>exo_GA_3_2</t>
  </si>
  <si>
    <t>exo_GA_4_1</t>
  </si>
  <si>
    <t>exo_GA_4_2</t>
  </si>
  <si>
    <t>exo_GA_5_1</t>
  </si>
  <si>
    <t>exo_GA_5_2</t>
  </si>
  <si>
    <t>exo_GA_6_1</t>
  </si>
  <si>
    <t>exo_GA_6_2</t>
  </si>
  <si>
    <t>exo_GA_7_1</t>
  </si>
  <si>
    <t>exo_GA_7_2</t>
  </si>
  <si>
    <t>exo_GA_8_1</t>
  </si>
  <si>
    <t>exo_GA_8_2</t>
  </si>
  <si>
    <t>exo_GA_9_1</t>
  </si>
  <si>
    <t>exo_GA_9_2</t>
  </si>
  <si>
    <t>exo_GA_10_1</t>
  </si>
  <si>
    <t>exo_GA_10_2</t>
  </si>
  <si>
    <t>exo_GA_11_1</t>
  </si>
  <si>
    <t>exo_GA_11_2</t>
  </si>
  <si>
    <t>exo_GA_12_1</t>
  </si>
  <si>
    <t>exo_GA_12_2</t>
  </si>
  <si>
    <t>exo_D_1_1</t>
  </si>
  <si>
    <t>exo_D_1_2</t>
  </si>
  <si>
    <t>exo_D_2_1</t>
  </si>
  <si>
    <t>exo_D_2_2</t>
  </si>
  <si>
    <t>exo_D_3_1</t>
  </si>
  <si>
    <t>exo_D_3_2</t>
  </si>
  <si>
    <t>exo_D_4_1</t>
  </si>
  <si>
    <t>exo_D_4_2</t>
  </si>
  <si>
    <t>exo_D_5_1</t>
  </si>
  <si>
    <t>exo_D_5_2</t>
  </si>
  <si>
    <t>exo_D_6_1</t>
  </si>
  <si>
    <t>exo_D_6_2</t>
  </si>
  <si>
    <t>exo_D_7_1</t>
  </si>
  <si>
    <t>exo_D_7_2</t>
  </si>
  <si>
    <t>exo_D_8_1</t>
  </si>
  <si>
    <t>exo_D_8_2</t>
  </si>
  <si>
    <t>exo_D_9_1</t>
  </si>
  <si>
    <t>exo_D_9_2</t>
  </si>
  <si>
    <t>exo_D_10_1</t>
  </si>
  <si>
    <t>exo_D_10_2</t>
  </si>
  <si>
    <t>exo_D_11_1</t>
  </si>
  <si>
    <t>exo_D_11_2</t>
  </si>
  <si>
    <t>exo_D_12_1</t>
  </si>
  <si>
    <t>exo_D_12_2</t>
  </si>
  <si>
    <t>exo_D_N_1_1</t>
  </si>
  <si>
    <t>exo_D_N_1_2</t>
  </si>
  <si>
    <t>exo_D_N_2_1</t>
  </si>
  <si>
    <t>exo_D_N_2_2</t>
  </si>
  <si>
    <t>exo_D_N_3_1</t>
  </si>
  <si>
    <t>exo_D_N_3_2</t>
  </si>
  <si>
    <t>exo_D_N_4_1</t>
  </si>
  <si>
    <t>exo_D_N_4_2</t>
  </si>
  <si>
    <t>exo_D_N_5_1</t>
  </si>
  <si>
    <t>exo_D_N_5_2</t>
  </si>
  <si>
    <t>exo_D_N_6_1</t>
  </si>
  <si>
    <t>exo_D_N_6_2</t>
  </si>
  <si>
    <t>exo_D_N_7_1</t>
  </si>
  <si>
    <t>exo_D_N_7_2</t>
  </si>
  <si>
    <t>exo_D_N_8_1</t>
  </si>
  <si>
    <t>exo_D_N_8_2</t>
  </si>
  <si>
    <t>exo_D_N_9_1</t>
  </si>
  <si>
    <t>exo_D_N_9_2</t>
  </si>
  <si>
    <t>exo_D_N_10_1</t>
  </si>
  <si>
    <t>exo_D_N_10_2</t>
  </si>
  <si>
    <t>exo_D_N_11_1</t>
  </si>
  <si>
    <t>exo_D_N_11_2</t>
  </si>
  <si>
    <t>exo_D_N_12_1</t>
  </si>
  <si>
    <t>exo_D_N_12_2</t>
  </si>
  <si>
    <t>exo_D_K_1_1</t>
  </si>
  <si>
    <t>exo_D_K_1_2</t>
  </si>
  <si>
    <t>exo_D_K_2_1</t>
  </si>
  <si>
    <t>exo_D_K_2_2</t>
  </si>
  <si>
    <t>exo_D_K_3_1</t>
  </si>
  <si>
    <t>exo_D_K_3_2</t>
  </si>
  <si>
    <t>exo_D_K_4_1</t>
  </si>
  <si>
    <t>exo_D_K_4_2</t>
  </si>
  <si>
    <t>exo_D_K_5_1</t>
  </si>
  <si>
    <t>exo_D_K_5_2</t>
  </si>
  <si>
    <t>exo_D_K_6_1</t>
  </si>
  <si>
    <t>exo_D_K_6_2</t>
  </si>
  <si>
    <t>exo_D_K_7_1</t>
  </si>
  <si>
    <t>exo_D_K_7_2</t>
  </si>
  <si>
    <t>exo_D_K_8_1</t>
  </si>
  <si>
    <t>exo_D_K_8_2</t>
  </si>
  <si>
    <t>exo_D_K_9_1</t>
  </si>
  <si>
    <t>exo_D_K_9_2</t>
  </si>
  <si>
    <t>exo_D_K_10_1</t>
  </si>
  <si>
    <t>exo_D_K_10_2</t>
  </si>
  <si>
    <t>exo_D_K_11_1</t>
  </si>
  <si>
    <t>exo_D_K_11_2</t>
  </si>
  <si>
    <t>exo_D_K_12_1</t>
  </si>
  <si>
    <t>exo_D_K_12_2</t>
  </si>
  <si>
    <t>exo_DH</t>
  </si>
  <si>
    <t>exo_G_A_DH</t>
  </si>
  <si>
    <t>investments in residential building relative to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</si>
</sst>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2" fontId="0" fillId="0" borderId="0" xfId="0" applyNumberFormat="1"/>
    <xf numFmtId="0" fontId="0" fillId="2" borderId="0" xfId="0" applyFill="1"/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sqref="A1:XFD1048576"/>
    </sheetView>
  </sheetViews>
  <sheetFormatPr defaultColWidth="10.9453125" defaultRowHeight="14.4" x14ac:dyDescent="0.55000000000000004"/>
  <cols>
    <col min="1" max="1" width="18" bestFit="1" customWidth="1"/>
    <col min="2" max="2" width="39.47265625" bestFit="1" customWidth="1"/>
  </cols>
  <sheetData>
    <row r="1" spans="1:3" x14ac:dyDescent="0.55000000000000004">
      <c r="A1" s="4" t="s">
        <v>0</v>
      </c>
      <c r="B1" s="4"/>
      <c r="C1" s="4"/>
    </row>
    <row r="2" spans="1:3" x14ac:dyDescent="0.55000000000000004">
      <c r="A2" s="1" t="str">
        <f>HYPERLINK("#'Data'!A1","Data")</f>
        <v>Data</v>
      </c>
      <c r="B2" t="s">
        <v>3</v>
      </c>
    </row>
    <row r="3" spans="1:3" x14ac:dyDescent="0.55000000000000004">
      <c r="A3" s="1" t="str">
        <f>HYPERLINK("#'Start'!A1","Start")</f>
        <v>Start</v>
      </c>
      <c r="B3" t="s">
        <v>4</v>
      </c>
    </row>
    <row r="4" spans="1:3" x14ac:dyDescent="0.55000000000000004">
      <c r="A4" s="1" t="str">
        <f>HYPERLINK("#'Structural Parameters'!A1","Structural Parameters")</f>
        <v>Structural Parameters</v>
      </c>
      <c r="B4" t="s">
        <v>5</v>
      </c>
    </row>
    <row r="5" spans="1:3" x14ac:dyDescent="0.55000000000000004">
      <c r="A5" s="1" t="str">
        <f>HYPERLINK("#'Baseline'!A1","Baseline")</f>
        <v>Baseline</v>
      </c>
      <c r="B5" t="s">
        <v>6</v>
      </c>
    </row>
    <row r="6" spans="1:3" x14ac:dyDescent="0.55000000000000004">
      <c r="A6" s="1" t="str">
        <f>HYPERLINK("#'Scenario'!A1","Scenario")</f>
        <v>Scenario</v>
      </c>
      <c r="B6" t="s">
        <v>7</v>
      </c>
    </row>
    <row r="7" spans="1:3" x14ac:dyDescent="0.55000000000000004">
      <c r="A7" s="4" t="s">
        <v>1</v>
      </c>
      <c r="B7" s="4"/>
      <c r="C7" s="4"/>
    </row>
    <row r="8" spans="1:3" x14ac:dyDescent="0.55000000000000004">
      <c r="A8">
        <v>1</v>
      </c>
      <c r="B8" t="s">
        <v>8</v>
      </c>
    </row>
    <row r="9" spans="1:3" x14ac:dyDescent="0.55000000000000004">
      <c r="A9">
        <v>2</v>
      </c>
      <c r="B9" t="s">
        <v>9</v>
      </c>
    </row>
    <row r="10" spans="1:3" x14ac:dyDescent="0.55000000000000004">
      <c r="A10" s="4" t="s">
        <v>2</v>
      </c>
      <c r="B10" s="4"/>
      <c r="C10" s="4"/>
    </row>
    <row r="11" spans="1:3" x14ac:dyDescent="0.55000000000000004">
      <c r="A11">
        <v>1</v>
      </c>
      <c r="B11" t="s">
        <v>10</v>
      </c>
    </row>
    <row r="12" spans="1:3" x14ac:dyDescent="0.55000000000000004">
      <c r="A12">
        <v>2</v>
      </c>
      <c r="B12" t="s">
        <v>11</v>
      </c>
    </row>
    <row r="13" spans="1:3" x14ac:dyDescent="0.55000000000000004">
      <c r="A13">
        <v>3</v>
      </c>
      <c r="B13" t="s">
        <v>12</v>
      </c>
    </row>
    <row r="14" spans="1:3" x14ac:dyDescent="0.55000000000000004">
      <c r="A14">
        <v>4</v>
      </c>
      <c r="B14" t="s">
        <v>13</v>
      </c>
    </row>
    <row r="15" spans="1:3" x14ac:dyDescent="0.55000000000000004">
      <c r="A15">
        <v>5</v>
      </c>
      <c r="B15" t="s">
        <v>14</v>
      </c>
    </row>
    <row r="16" spans="1:3" x14ac:dyDescent="0.55000000000000004">
      <c r="A16">
        <v>6</v>
      </c>
      <c r="B16" t="s">
        <v>15</v>
      </c>
    </row>
    <row r="17" spans="1:2" x14ac:dyDescent="0.55000000000000004">
      <c r="A17">
        <v>7</v>
      </c>
      <c r="B17" t="s">
        <v>16</v>
      </c>
    </row>
    <row r="18" spans="1:2" x14ac:dyDescent="0.55000000000000004">
      <c r="A18">
        <v>8</v>
      </c>
      <c r="B18" t="s">
        <v>17</v>
      </c>
    </row>
    <row r="19" spans="1:2" x14ac:dyDescent="0.55000000000000004">
      <c r="A19">
        <v>9</v>
      </c>
      <c r="B19" t="s">
        <v>18</v>
      </c>
    </row>
    <row r="20" spans="1:2" x14ac:dyDescent="0.55000000000000004">
      <c r="A20">
        <v>10</v>
      </c>
      <c r="B20" t="s">
        <v>19</v>
      </c>
    </row>
    <row r="21" spans="1:2" x14ac:dyDescent="0.55000000000000004">
      <c r="A21">
        <v>11</v>
      </c>
      <c r="B21" t="s">
        <v>20</v>
      </c>
    </row>
    <row r="22" spans="1:2" x14ac:dyDescent="0.55000000000000004">
      <c r="A22">
        <v>12</v>
      </c>
      <c r="B22" t="s">
        <v>21</v>
      </c>
    </row>
  </sheetData>
  <mergeCells count="3">
    <mergeCell ref="A1:C1"/>
    <mergeCell ref="A7:C7"/>
    <mergeCell ref="A10:C1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selection sqref="A1:XFD1048576"/>
    </sheetView>
  </sheetViews>
  <sheetFormatPr defaultColWidth="10.9453125" defaultRowHeight="14.4" x14ac:dyDescent="0.55000000000000004"/>
  <cols>
    <col min="1" max="1" width="20.47265625" bestFit="1" customWidth="1"/>
    <col min="2" max="2" width="7.3125" bestFit="1" customWidth="1"/>
    <col min="3" max="3" width="27.05078125" bestFit="1" customWidth="1"/>
    <col min="4" max="4" width="27.5234375" bestFit="1" customWidth="1"/>
    <col min="5" max="5" width="21.578125" bestFit="1" customWidth="1"/>
    <col min="7" max="7" width="20.47265625" bestFit="1" customWidth="1"/>
    <col min="8" max="8" width="15.578125" bestFit="1" customWidth="1"/>
    <col min="9" max="9" width="16.5234375" bestFit="1" customWidth="1"/>
    <col min="10" max="10" width="24.1015625" bestFit="1" customWidth="1"/>
    <col min="12" max="12" width="7.3125" bestFit="1" customWidth="1"/>
    <col min="13" max="13" width="32.5234375" bestFit="1" customWidth="1"/>
    <col min="14" max="14" width="32.83984375" bestFit="1" customWidth="1"/>
    <col min="15" max="15" width="33" bestFit="1" customWidth="1"/>
    <col min="16" max="16" width="32.47265625" bestFit="1" customWidth="1"/>
    <col min="17" max="17" width="37.68359375" bestFit="1" customWidth="1"/>
    <col min="18" max="18" width="30.15625" bestFit="1" customWidth="1"/>
    <col min="19" max="19" width="40.20703125" bestFit="1" customWidth="1"/>
    <col min="20" max="20" width="41" bestFit="1" customWidth="1"/>
    <col min="21" max="21" width="56.83984375" bestFit="1" customWidth="1"/>
    <col min="22" max="22" width="49.05078125" bestFit="1" customWidth="1"/>
    <col min="23" max="23" width="26.1015625" bestFit="1" customWidth="1"/>
    <col min="24" max="24" width="22.41796875" bestFit="1" customWidth="1"/>
    <col min="26" max="26" width="12.20703125" bestFit="1" customWidth="1"/>
    <col min="27" max="27" width="13.5234375" bestFit="1" customWidth="1"/>
    <col min="29" max="29" width="39.734375" bestFit="1" customWidth="1"/>
    <col min="30" max="30" width="13.5234375" bestFit="1" customWidth="1"/>
  </cols>
  <sheetData>
    <row r="1" spans="1:30" x14ac:dyDescent="0.55000000000000004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G1" s="2" t="s">
        <v>22</v>
      </c>
      <c r="H1" s="2" t="s">
        <v>28</v>
      </c>
      <c r="I1" s="2" t="s">
        <v>29</v>
      </c>
      <c r="J1" s="2" t="s">
        <v>30</v>
      </c>
      <c r="L1" s="2" t="s">
        <v>23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Z1" s="2" t="s">
        <v>43</v>
      </c>
      <c r="AA1" s="2" t="s">
        <v>44</v>
      </c>
      <c r="AC1" s="2" t="s">
        <v>43</v>
      </c>
      <c r="AD1" s="2" t="s">
        <v>44</v>
      </c>
    </row>
    <row r="2" spans="1:30" x14ac:dyDescent="0.55000000000000004">
      <c r="A2" s="2" t="s">
        <v>10</v>
      </c>
      <c r="B2" s="2" t="s">
        <v>8</v>
      </c>
      <c r="C2" s="2" t="s">
        <v>27</v>
      </c>
      <c r="D2" s="2" t="s">
        <v>27</v>
      </c>
      <c r="E2" s="2" t="s">
        <v>27</v>
      </c>
      <c r="G2" s="2" t="s">
        <v>10</v>
      </c>
      <c r="H2" s="2" t="s">
        <v>27</v>
      </c>
      <c r="I2" s="2" t="s">
        <v>27</v>
      </c>
      <c r="J2" s="2" t="s">
        <v>27</v>
      </c>
      <c r="L2" s="2" t="s">
        <v>8</v>
      </c>
      <c r="M2" s="2" t="s">
        <v>27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27</v>
      </c>
      <c r="W2" s="2" t="s">
        <v>27</v>
      </c>
      <c r="X2" s="2" t="s">
        <v>27</v>
      </c>
      <c r="Z2" s="2" t="s">
        <v>45</v>
      </c>
      <c r="AA2" s="2" t="s">
        <v>27</v>
      </c>
      <c r="AC2" s="2" t="s">
        <v>46</v>
      </c>
      <c r="AD2" s="2" t="s">
        <v>27</v>
      </c>
    </row>
    <row r="3" spans="1:30" x14ac:dyDescent="0.55000000000000004">
      <c r="A3" s="2" t="s">
        <v>10</v>
      </c>
      <c r="B3" s="2" t="s">
        <v>9</v>
      </c>
      <c r="C3" s="2" t="s">
        <v>27</v>
      </c>
      <c r="D3" s="2" t="s">
        <v>27</v>
      </c>
      <c r="E3" s="2" t="s">
        <v>27</v>
      </c>
      <c r="G3" s="2" t="s">
        <v>11</v>
      </c>
      <c r="H3" s="2" t="s">
        <v>27</v>
      </c>
      <c r="I3" s="2" t="s">
        <v>27</v>
      </c>
      <c r="J3" s="2" t="s">
        <v>27</v>
      </c>
      <c r="L3" s="2" t="s">
        <v>9</v>
      </c>
      <c r="M3" s="2" t="s">
        <v>27</v>
      </c>
      <c r="N3" s="2" t="s">
        <v>27</v>
      </c>
      <c r="O3" s="2" t="s">
        <v>27</v>
      </c>
      <c r="P3" s="2" t="s">
        <v>27</v>
      </c>
      <c r="Q3" s="2" t="s">
        <v>27</v>
      </c>
      <c r="R3" s="2" t="s">
        <v>27</v>
      </c>
      <c r="S3" s="2" t="s">
        <v>27</v>
      </c>
      <c r="T3" s="2" t="s">
        <v>27</v>
      </c>
      <c r="U3" s="2" t="s">
        <v>27</v>
      </c>
      <c r="V3" s="2" t="s">
        <v>27</v>
      </c>
      <c r="W3" s="2" t="s">
        <v>27</v>
      </c>
      <c r="X3" s="2" t="s">
        <v>27</v>
      </c>
      <c r="AC3" s="2" t="s">
        <v>47</v>
      </c>
      <c r="AD3" s="2" t="s">
        <v>27</v>
      </c>
    </row>
    <row r="4" spans="1:30" x14ac:dyDescent="0.55000000000000004">
      <c r="A4" s="2" t="s">
        <v>11</v>
      </c>
      <c r="B4" s="2" t="s">
        <v>8</v>
      </c>
      <c r="C4" s="2" t="s">
        <v>27</v>
      </c>
      <c r="D4" s="2" t="s">
        <v>27</v>
      </c>
      <c r="E4" s="2" t="s">
        <v>27</v>
      </c>
      <c r="G4" s="2" t="s">
        <v>12</v>
      </c>
      <c r="H4" s="2" t="s">
        <v>27</v>
      </c>
      <c r="I4" s="2" t="s">
        <v>27</v>
      </c>
      <c r="J4" s="2" t="s">
        <v>27</v>
      </c>
      <c r="AC4" s="2" t="s">
        <v>48</v>
      </c>
      <c r="AD4" s="2" t="s">
        <v>27</v>
      </c>
    </row>
    <row r="5" spans="1:30" x14ac:dyDescent="0.55000000000000004">
      <c r="A5" s="2" t="s">
        <v>11</v>
      </c>
      <c r="B5" s="2" t="s">
        <v>9</v>
      </c>
      <c r="C5" s="2" t="s">
        <v>27</v>
      </c>
      <c r="D5" s="2" t="s">
        <v>27</v>
      </c>
      <c r="E5" s="2" t="s">
        <v>27</v>
      </c>
      <c r="G5" s="2" t="s">
        <v>13</v>
      </c>
      <c r="H5" s="2" t="s">
        <v>27</v>
      </c>
      <c r="I5" s="2" t="s">
        <v>27</v>
      </c>
      <c r="J5" s="2" t="s">
        <v>27</v>
      </c>
      <c r="AC5" s="2" t="s">
        <v>49</v>
      </c>
      <c r="AD5" s="2" t="s">
        <v>27</v>
      </c>
    </row>
    <row r="6" spans="1:30" x14ac:dyDescent="0.55000000000000004">
      <c r="A6" s="2" t="s">
        <v>12</v>
      </c>
      <c r="B6" s="2" t="s">
        <v>8</v>
      </c>
      <c r="C6" s="2" t="s">
        <v>27</v>
      </c>
      <c r="D6" s="2" t="s">
        <v>27</v>
      </c>
      <c r="E6" s="2" t="s">
        <v>27</v>
      </c>
      <c r="G6" s="2" t="s">
        <v>14</v>
      </c>
      <c r="H6" s="2" t="s">
        <v>27</v>
      </c>
      <c r="I6" s="2" t="s">
        <v>27</v>
      </c>
      <c r="J6" s="2" t="s">
        <v>27</v>
      </c>
      <c r="AC6" s="2" t="s">
        <v>50</v>
      </c>
      <c r="AD6" s="2" t="s">
        <v>27</v>
      </c>
    </row>
    <row r="7" spans="1:30" x14ac:dyDescent="0.55000000000000004">
      <c r="A7" s="2" t="s">
        <v>12</v>
      </c>
      <c r="B7" s="2" t="s">
        <v>9</v>
      </c>
      <c r="C7" s="2" t="s">
        <v>27</v>
      </c>
      <c r="D7" s="2" t="s">
        <v>27</v>
      </c>
      <c r="E7" s="2" t="s">
        <v>27</v>
      </c>
      <c r="G7" s="2" t="s">
        <v>15</v>
      </c>
      <c r="H7" s="2" t="s">
        <v>27</v>
      </c>
      <c r="I7" s="2" t="s">
        <v>27</v>
      </c>
      <c r="J7" s="2" t="s">
        <v>27</v>
      </c>
    </row>
    <row r="8" spans="1:30" x14ac:dyDescent="0.55000000000000004">
      <c r="A8" s="2" t="s">
        <v>13</v>
      </c>
      <c r="B8" s="2" t="s">
        <v>8</v>
      </c>
      <c r="C8" s="2" t="s">
        <v>27</v>
      </c>
      <c r="D8" s="2" t="s">
        <v>27</v>
      </c>
      <c r="E8" s="2" t="s">
        <v>27</v>
      </c>
      <c r="G8" s="2" t="s">
        <v>16</v>
      </c>
      <c r="H8" s="2" t="s">
        <v>27</v>
      </c>
      <c r="I8" s="2" t="s">
        <v>27</v>
      </c>
      <c r="J8" s="2" t="s">
        <v>27</v>
      </c>
    </row>
    <row r="9" spans="1:30" x14ac:dyDescent="0.55000000000000004">
      <c r="A9" s="2" t="s">
        <v>13</v>
      </c>
      <c r="B9" s="2" t="s">
        <v>9</v>
      </c>
      <c r="C9" s="2" t="s">
        <v>27</v>
      </c>
      <c r="D9" s="2" t="s">
        <v>27</v>
      </c>
      <c r="E9" s="2" t="s">
        <v>27</v>
      </c>
      <c r="G9" s="2" t="s">
        <v>17</v>
      </c>
      <c r="H9" s="2" t="s">
        <v>27</v>
      </c>
      <c r="I9" s="2" t="s">
        <v>27</v>
      </c>
      <c r="J9" s="2" t="s">
        <v>27</v>
      </c>
    </row>
    <row r="10" spans="1:30" x14ac:dyDescent="0.55000000000000004">
      <c r="A10" s="2" t="s">
        <v>14</v>
      </c>
      <c r="B10" s="2" t="s">
        <v>8</v>
      </c>
      <c r="C10" s="2" t="s">
        <v>27</v>
      </c>
      <c r="D10" s="2" t="s">
        <v>27</v>
      </c>
      <c r="E10" s="2" t="s">
        <v>27</v>
      </c>
      <c r="G10" s="2" t="s">
        <v>18</v>
      </c>
      <c r="H10" s="2" t="s">
        <v>27</v>
      </c>
      <c r="I10" s="2" t="s">
        <v>27</v>
      </c>
      <c r="J10" s="2" t="s">
        <v>27</v>
      </c>
    </row>
    <row r="11" spans="1:30" x14ac:dyDescent="0.55000000000000004">
      <c r="A11" s="2" t="s">
        <v>14</v>
      </c>
      <c r="B11" s="2" t="s">
        <v>9</v>
      </c>
      <c r="C11" s="2" t="s">
        <v>27</v>
      </c>
      <c r="D11" s="2" t="s">
        <v>27</v>
      </c>
      <c r="E11" s="2" t="s">
        <v>27</v>
      </c>
      <c r="G11" s="2" t="s">
        <v>19</v>
      </c>
      <c r="H11" s="2" t="s">
        <v>27</v>
      </c>
      <c r="I11" s="2" t="s">
        <v>27</v>
      </c>
      <c r="J11" s="2" t="s">
        <v>27</v>
      </c>
    </row>
    <row r="12" spans="1:30" x14ac:dyDescent="0.55000000000000004">
      <c r="A12" s="2" t="s">
        <v>15</v>
      </c>
      <c r="B12" s="2" t="s">
        <v>8</v>
      </c>
      <c r="C12" s="2" t="s">
        <v>27</v>
      </c>
      <c r="D12" s="2" t="s">
        <v>27</v>
      </c>
      <c r="E12" s="2" t="s">
        <v>27</v>
      </c>
      <c r="G12" s="2" t="s">
        <v>20</v>
      </c>
      <c r="H12" s="2" t="s">
        <v>27</v>
      </c>
      <c r="I12" s="2" t="s">
        <v>27</v>
      </c>
      <c r="J12" s="2" t="s">
        <v>27</v>
      </c>
    </row>
    <row r="13" spans="1:30" x14ac:dyDescent="0.55000000000000004">
      <c r="A13" s="2" t="s">
        <v>15</v>
      </c>
      <c r="B13" s="2" t="s">
        <v>9</v>
      </c>
      <c r="C13" s="2" t="s">
        <v>27</v>
      </c>
      <c r="D13" s="2" t="s">
        <v>27</v>
      </c>
      <c r="E13" s="2" t="s">
        <v>27</v>
      </c>
      <c r="G13" s="2" t="s">
        <v>21</v>
      </c>
      <c r="H13" s="2" t="s">
        <v>27</v>
      </c>
      <c r="I13" s="2" t="s">
        <v>27</v>
      </c>
      <c r="J13" s="2" t="s">
        <v>27</v>
      </c>
    </row>
    <row r="14" spans="1:30" x14ac:dyDescent="0.55000000000000004">
      <c r="A14" s="2" t="s">
        <v>16</v>
      </c>
      <c r="B14" s="2" t="s">
        <v>8</v>
      </c>
      <c r="C14" s="2" t="s">
        <v>27</v>
      </c>
      <c r="D14" s="2" t="s">
        <v>27</v>
      </c>
      <c r="E14" s="2" t="s">
        <v>27</v>
      </c>
    </row>
    <row r="15" spans="1:30" x14ac:dyDescent="0.55000000000000004">
      <c r="A15" s="2" t="s">
        <v>16</v>
      </c>
      <c r="B15" s="2" t="s">
        <v>9</v>
      </c>
      <c r="C15" s="2" t="s">
        <v>27</v>
      </c>
      <c r="D15" s="2" t="s">
        <v>27</v>
      </c>
      <c r="E15" s="2" t="s">
        <v>27</v>
      </c>
    </row>
    <row r="16" spans="1:30" x14ac:dyDescent="0.55000000000000004">
      <c r="A16" s="2" t="s">
        <v>17</v>
      </c>
      <c r="B16" s="2" t="s">
        <v>8</v>
      </c>
      <c r="C16" s="2" t="s">
        <v>27</v>
      </c>
      <c r="D16" s="2" t="s">
        <v>27</v>
      </c>
      <c r="E16" s="2" t="s">
        <v>27</v>
      </c>
    </row>
    <row r="17" spans="1:5" x14ac:dyDescent="0.55000000000000004">
      <c r="A17" s="2" t="s">
        <v>17</v>
      </c>
      <c r="B17" s="2" t="s">
        <v>9</v>
      </c>
      <c r="C17" s="2" t="s">
        <v>27</v>
      </c>
      <c r="D17" s="2" t="s">
        <v>27</v>
      </c>
      <c r="E17" s="2" t="s">
        <v>27</v>
      </c>
    </row>
    <row r="18" spans="1:5" x14ac:dyDescent="0.55000000000000004">
      <c r="A18" s="2" t="s">
        <v>18</v>
      </c>
      <c r="B18" s="2" t="s">
        <v>8</v>
      </c>
      <c r="C18" s="2" t="s">
        <v>27</v>
      </c>
      <c r="D18" s="2" t="s">
        <v>27</v>
      </c>
      <c r="E18" s="2" t="s">
        <v>27</v>
      </c>
    </row>
    <row r="19" spans="1:5" x14ac:dyDescent="0.55000000000000004">
      <c r="A19" s="2" t="s">
        <v>18</v>
      </c>
      <c r="B19" s="2" t="s">
        <v>9</v>
      </c>
      <c r="C19" s="2" t="s">
        <v>27</v>
      </c>
      <c r="D19" s="2" t="s">
        <v>27</v>
      </c>
      <c r="E19" s="2" t="s">
        <v>27</v>
      </c>
    </row>
    <row r="20" spans="1:5" x14ac:dyDescent="0.55000000000000004">
      <c r="A20" s="2" t="s">
        <v>19</v>
      </c>
      <c r="B20" s="2" t="s">
        <v>8</v>
      </c>
      <c r="C20" s="2" t="s">
        <v>27</v>
      </c>
      <c r="D20" s="2" t="s">
        <v>27</v>
      </c>
      <c r="E20" s="2" t="s">
        <v>27</v>
      </c>
    </row>
    <row r="21" spans="1:5" x14ac:dyDescent="0.55000000000000004">
      <c r="A21" s="2" t="s">
        <v>19</v>
      </c>
      <c r="B21" s="2" t="s">
        <v>9</v>
      </c>
      <c r="C21" s="2" t="s">
        <v>27</v>
      </c>
      <c r="D21" s="2" t="s">
        <v>27</v>
      </c>
      <c r="E21" s="2" t="s">
        <v>27</v>
      </c>
    </row>
    <row r="22" spans="1:5" x14ac:dyDescent="0.55000000000000004">
      <c r="A22" s="2" t="s">
        <v>20</v>
      </c>
      <c r="B22" s="2" t="s">
        <v>8</v>
      </c>
      <c r="C22" s="2" t="s">
        <v>27</v>
      </c>
      <c r="D22" s="2" t="s">
        <v>27</v>
      </c>
      <c r="E22" s="2" t="s">
        <v>27</v>
      </c>
    </row>
    <row r="23" spans="1:5" x14ac:dyDescent="0.55000000000000004">
      <c r="A23" s="2" t="s">
        <v>20</v>
      </c>
      <c r="B23" s="2" t="s">
        <v>9</v>
      </c>
      <c r="C23" s="2" t="s">
        <v>27</v>
      </c>
      <c r="D23" s="2" t="s">
        <v>27</v>
      </c>
      <c r="E23" s="2" t="s">
        <v>27</v>
      </c>
    </row>
    <row r="24" spans="1:5" x14ac:dyDescent="0.55000000000000004">
      <c r="A24" s="2" t="s">
        <v>21</v>
      </c>
      <c r="B24" s="2" t="s">
        <v>8</v>
      </c>
      <c r="C24" s="2" t="s">
        <v>27</v>
      </c>
      <c r="D24" s="2" t="s">
        <v>27</v>
      </c>
      <c r="E24" s="2" t="s">
        <v>27</v>
      </c>
    </row>
    <row r="25" spans="1:5" x14ac:dyDescent="0.55000000000000004">
      <c r="A25" s="2" t="s">
        <v>21</v>
      </c>
      <c r="B25" s="2" t="s">
        <v>9</v>
      </c>
      <c r="C25" s="2" t="s">
        <v>27</v>
      </c>
      <c r="D25" s="2" t="s">
        <v>27</v>
      </c>
      <c r="E25" s="2" t="s">
        <v>27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abSelected="1" workbookViewId="0"/>
  </sheetViews>
  <sheetFormatPr defaultColWidth="10.9453125" defaultRowHeight="14.4" x14ac:dyDescent="0.55000000000000004"/>
  <cols>
    <col min="1" max="1" width="15.47265625" bestFit="1" customWidth="1"/>
    <col min="2" max="2" width="11.68359375" bestFit="1" customWidth="1"/>
    <col min="3" max="3" width="43.15625" bestFit="1" customWidth="1"/>
  </cols>
  <sheetData>
    <row r="1" spans="1:3" x14ac:dyDescent="0.55000000000000004">
      <c r="A1" s="3" t="s">
        <v>51</v>
      </c>
      <c r="B1" s="3" t="s">
        <v>44</v>
      </c>
      <c r="C1" s="3" t="s">
        <v>144</v>
      </c>
    </row>
    <row r="2" spans="1:3" x14ac:dyDescent="0.55000000000000004">
      <c r="A2" t="s">
        <v>52</v>
      </c>
      <c r="B2">
        <f>1</f>
        <v>1</v>
      </c>
      <c r="C2" t="s">
        <v>145</v>
      </c>
    </row>
    <row r="3" spans="1:3" x14ac:dyDescent="0.55000000000000004">
      <c r="A3" t="s">
        <v>53</v>
      </c>
      <c r="B3">
        <f>1</f>
        <v>1</v>
      </c>
      <c r="C3" t="s">
        <v>146</v>
      </c>
    </row>
    <row r="4" spans="1:3" x14ac:dyDescent="0.55000000000000004">
      <c r="A4" t="s">
        <v>54</v>
      </c>
      <c r="B4">
        <f>1</f>
        <v>1</v>
      </c>
      <c r="C4" t="s">
        <v>46</v>
      </c>
    </row>
    <row r="5" spans="1:3" x14ac:dyDescent="0.55000000000000004">
      <c r="A5" t="s">
        <v>55</v>
      </c>
      <c r="B5">
        <f>0.15</f>
        <v>0.15</v>
      </c>
      <c r="C5" t="s">
        <v>147</v>
      </c>
    </row>
    <row r="6" spans="1:3" x14ac:dyDescent="0.55000000000000004">
      <c r="A6" t="s">
        <v>56</v>
      </c>
      <c r="B6">
        <f>0.01</f>
        <v>0.01</v>
      </c>
      <c r="C6" t="s">
        <v>768</v>
      </c>
    </row>
    <row r="7" spans="1:3" x14ac:dyDescent="0.55000000000000004">
      <c r="A7" s="4" t="s">
        <v>57</v>
      </c>
      <c r="B7" s="4"/>
      <c r="C7" s="4"/>
    </row>
    <row r="8" spans="1:3" x14ac:dyDescent="0.55000000000000004">
      <c r="A8" t="s">
        <v>58</v>
      </c>
      <c r="B8">
        <f>0</f>
        <v>0</v>
      </c>
      <c r="C8" t="s">
        <v>148</v>
      </c>
    </row>
    <row r="9" spans="1:3" x14ac:dyDescent="0.55000000000000004">
      <c r="A9" t="s">
        <v>59</v>
      </c>
      <c r="B9">
        <f>0</f>
        <v>0</v>
      </c>
      <c r="C9" t="s">
        <v>149</v>
      </c>
    </row>
    <row r="10" spans="1:3" x14ac:dyDescent="0.55000000000000004">
      <c r="A10" s="4" t="s">
        <v>60</v>
      </c>
      <c r="B10" s="4"/>
      <c r="C10" s="4"/>
    </row>
    <row r="11" spans="1:3" x14ac:dyDescent="0.55000000000000004">
      <c r="A11" t="s">
        <v>61</v>
      </c>
      <c r="B11">
        <f>0</f>
        <v>0</v>
      </c>
      <c r="C11" t="s">
        <v>150</v>
      </c>
    </row>
    <row r="12" spans="1:3" x14ac:dyDescent="0.55000000000000004">
      <c r="A12" t="s">
        <v>62</v>
      </c>
      <c r="B12">
        <f>0</f>
        <v>0</v>
      </c>
      <c r="C12" t="s">
        <v>151</v>
      </c>
    </row>
    <row r="13" spans="1:3" x14ac:dyDescent="0.55000000000000004">
      <c r="A13" s="4" t="s">
        <v>63</v>
      </c>
      <c r="B13" s="4"/>
      <c r="C13" s="4"/>
    </row>
    <row r="14" spans="1:3" x14ac:dyDescent="0.55000000000000004">
      <c r="A14" t="s">
        <v>64</v>
      </c>
      <c r="B14">
        <f>0</f>
        <v>0</v>
      </c>
      <c r="C14" t="s">
        <v>152</v>
      </c>
    </row>
    <row r="15" spans="1:3" x14ac:dyDescent="0.55000000000000004">
      <c r="A15" t="s">
        <v>65</v>
      </c>
      <c r="B15">
        <f>0</f>
        <v>0</v>
      </c>
      <c r="C15" t="s">
        <v>153</v>
      </c>
    </row>
    <row r="16" spans="1:3" x14ac:dyDescent="0.55000000000000004">
      <c r="A16" s="4" t="s">
        <v>66</v>
      </c>
      <c r="B16" s="4"/>
      <c r="C16" s="4"/>
    </row>
    <row r="17" spans="1:3" x14ac:dyDescent="0.55000000000000004">
      <c r="A17" t="s">
        <v>67</v>
      </c>
      <c r="B17">
        <f>0</f>
        <v>0</v>
      </c>
      <c r="C17" t="s">
        <v>154</v>
      </c>
    </row>
    <row r="18" spans="1:3" x14ac:dyDescent="0.55000000000000004">
      <c r="A18" t="s">
        <v>68</v>
      </c>
      <c r="B18">
        <f>0</f>
        <v>0</v>
      </c>
      <c r="C18" t="s">
        <v>155</v>
      </c>
    </row>
    <row r="19" spans="1:3" x14ac:dyDescent="0.55000000000000004">
      <c r="A19" s="4" t="s">
        <v>69</v>
      </c>
      <c r="B19" s="4"/>
      <c r="C19" s="4"/>
    </row>
    <row r="20" spans="1:3" x14ac:dyDescent="0.55000000000000004">
      <c r="A20" t="s">
        <v>70</v>
      </c>
      <c r="B20">
        <f>0</f>
        <v>0</v>
      </c>
      <c r="C20" t="s">
        <v>156</v>
      </c>
    </row>
    <row r="21" spans="1:3" x14ac:dyDescent="0.55000000000000004">
      <c r="A21" t="s">
        <v>71</v>
      </c>
      <c r="B21">
        <f>0</f>
        <v>0</v>
      </c>
      <c r="C21" t="s">
        <v>157</v>
      </c>
    </row>
    <row r="22" spans="1:3" x14ac:dyDescent="0.55000000000000004">
      <c r="A22" s="4" t="s">
        <v>72</v>
      </c>
      <c r="B22" s="4"/>
      <c r="C22" s="4"/>
    </row>
    <row r="23" spans="1:3" x14ac:dyDescent="0.55000000000000004">
      <c r="A23" t="s">
        <v>73</v>
      </c>
      <c r="B23">
        <f>0</f>
        <v>0</v>
      </c>
      <c r="C23" t="s">
        <v>158</v>
      </c>
    </row>
    <row r="24" spans="1:3" x14ac:dyDescent="0.55000000000000004">
      <c r="A24" t="s">
        <v>74</v>
      </c>
      <c r="B24">
        <f>0</f>
        <v>0</v>
      </c>
      <c r="C24" t="s">
        <v>159</v>
      </c>
    </row>
    <row r="25" spans="1:3" x14ac:dyDescent="0.55000000000000004">
      <c r="A25" s="4" t="s">
        <v>75</v>
      </c>
      <c r="B25" s="4"/>
      <c r="C25" s="4"/>
    </row>
    <row r="26" spans="1:3" x14ac:dyDescent="0.55000000000000004">
      <c r="A26" t="s">
        <v>76</v>
      </c>
      <c r="B26">
        <f>0</f>
        <v>0</v>
      </c>
      <c r="C26" t="s">
        <v>160</v>
      </c>
    </row>
    <row r="27" spans="1:3" x14ac:dyDescent="0.55000000000000004">
      <c r="A27" t="s">
        <v>77</v>
      </c>
      <c r="B27">
        <f>0</f>
        <v>0</v>
      </c>
      <c r="C27" t="s">
        <v>161</v>
      </c>
    </row>
    <row r="28" spans="1:3" x14ac:dyDescent="0.55000000000000004">
      <c r="A28" s="4" t="s">
        <v>78</v>
      </c>
      <c r="B28" s="4"/>
      <c r="C28" s="4"/>
    </row>
    <row r="29" spans="1:3" x14ac:dyDescent="0.55000000000000004">
      <c r="A29" t="s">
        <v>79</v>
      </c>
      <c r="B29">
        <f>0</f>
        <v>0</v>
      </c>
      <c r="C29" t="s">
        <v>162</v>
      </c>
    </row>
    <row r="30" spans="1:3" x14ac:dyDescent="0.55000000000000004">
      <c r="A30" t="s">
        <v>80</v>
      </c>
      <c r="B30">
        <f>0</f>
        <v>0</v>
      </c>
      <c r="C30" t="s">
        <v>163</v>
      </c>
    </row>
    <row r="31" spans="1:3" x14ac:dyDescent="0.55000000000000004">
      <c r="A31" s="4" t="s">
        <v>81</v>
      </c>
      <c r="B31" s="4"/>
      <c r="C31" s="4"/>
    </row>
    <row r="32" spans="1:3" x14ac:dyDescent="0.55000000000000004">
      <c r="A32" t="s">
        <v>82</v>
      </c>
      <c r="B32">
        <f>0</f>
        <v>0</v>
      </c>
      <c r="C32" t="s">
        <v>164</v>
      </c>
    </row>
    <row r="33" spans="1:3" x14ac:dyDescent="0.55000000000000004">
      <c r="A33" t="s">
        <v>83</v>
      </c>
      <c r="B33">
        <f>0</f>
        <v>0</v>
      </c>
      <c r="C33" t="s">
        <v>165</v>
      </c>
    </row>
    <row r="34" spans="1:3" x14ac:dyDescent="0.55000000000000004">
      <c r="A34" s="4" t="s">
        <v>84</v>
      </c>
      <c r="B34" s="4"/>
      <c r="C34" s="4"/>
    </row>
    <row r="35" spans="1:3" x14ac:dyDescent="0.55000000000000004">
      <c r="A35" t="s">
        <v>85</v>
      </c>
      <c r="B35">
        <f>0</f>
        <v>0</v>
      </c>
      <c r="C35" t="s">
        <v>166</v>
      </c>
    </row>
    <row r="36" spans="1:3" x14ac:dyDescent="0.55000000000000004">
      <c r="A36" t="s">
        <v>86</v>
      </c>
      <c r="B36">
        <f>0</f>
        <v>0</v>
      </c>
      <c r="C36" t="s">
        <v>167</v>
      </c>
    </row>
    <row r="37" spans="1:3" x14ac:dyDescent="0.55000000000000004">
      <c r="A37" s="4" t="s">
        <v>87</v>
      </c>
      <c r="B37" s="4"/>
      <c r="C37" s="4"/>
    </row>
    <row r="38" spans="1:3" x14ac:dyDescent="0.55000000000000004">
      <c r="A38" t="s">
        <v>88</v>
      </c>
      <c r="B38">
        <f>0</f>
        <v>0</v>
      </c>
      <c r="C38" t="s">
        <v>168</v>
      </c>
    </row>
    <row r="39" spans="1:3" x14ac:dyDescent="0.55000000000000004">
      <c r="A39" t="s">
        <v>89</v>
      </c>
      <c r="B39">
        <f>0</f>
        <v>0</v>
      </c>
      <c r="C39" t="s">
        <v>169</v>
      </c>
    </row>
    <row r="40" spans="1:3" x14ac:dyDescent="0.55000000000000004">
      <c r="A40" s="4" t="s">
        <v>90</v>
      </c>
      <c r="B40" s="4"/>
      <c r="C40" s="4"/>
    </row>
    <row r="41" spans="1:3" x14ac:dyDescent="0.55000000000000004">
      <c r="A41" t="s">
        <v>91</v>
      </c>
      <c r="B41">
        <f>0</f>
        <v>0</v>
      </c>
      <c r="C41" t="s">
        <v>170</v>
      </c>
    </row>
    <row r="42" spans="1:3" x14ac:dyDescent="0.55000000000000004">
      <c r="A42" t="s">
        <v>92</v>
      </c>
      <c r="B42">
        <f>0</f>
        <v>0</v>
      </c>
      <c r="C42" t="s">
        <v>171</v>
      </c>
    </row>
    <row r="43" spans="1:3" x14ac:dyDescent="0.55000000000000004">
      <c r="A43" t="s">
        <v>93</v>
      </c>
      <c r="B43">
        <f>0</f>
        <v>0</v>
      </c>
      <c r="C43" t="s">
        <v>172</v>
      </c>
    </row>
    <row r="44" spans="1:3" x14ac:dyDescent="0.55000000000000004">
      <c r="A44" s="4" t="s">
        <v>94</v>
      </c>
      <c r="B44" s="4"/>
      <c r="C44" s="4"/>
    </row>
    <row r="45" spans="1:3" x14ac:dyDescent="0.55000000000000004">
      <c r="A45" t="s">
        <v>95</v>
      </c>
      <c r="B45">
        <f t="shared" ref="B45:B68" si="0" xml:space="preserve"> 1/24</f>
        <v>4.1666666666666664E-2</v>
      </c>
      <c r="C45" t="s">
        <v>173</v>
      </c>
    </row>
    <row r="46" spans="1:3" x14ac:dyDescent="0.55000000000000004">
      <c r="A46" t="s">
        <v>96</v>
      </c>
      <c r="B46">
        <f t="shared" si="0"/>
        <v>4.1666666666666664E-2</v>
      </c>
      <c r="C46" t="s">
        <v>174</v>
      </c>
    </row>
    <row r="47" spans="1:3" x14ac:dyDescent="0.55000000000000004">
      <c r="A47" t="s">
        <v>97</v>
      </c>
      <c r="B47">
        <f t="shared" si="0"/>
        <v>4.1666666666666664E-2</v>
      </c>
      <c r="C47" t="s">
        <v>175</v>
      </c>
    </row>
    <row r="48" spans="1:3" x14ac:dyDescent="0.55000000000000004">
      <c r="A48" t="s">
        <v>98</v>
      </c>
      <c r="B48">
        <f t="shared" si="0"/>
        <v>4.1666666666666664E-2</v>
      </c>
      <c r="C48" t="s">
        <v>176</v>
      </c>
    </row>
    <row r="49" spans="1:3" x14ac:dyDescent="0.55000000000000004">
      <c r="A49" t="s">
        <v>99</v>
      </c>
      <c r="B49">
        <f t="shared" si="0"/>
        <v>4.1666666666666664E-2</v>
      </c>
      <c r="C49" t="s">
        <v>177</v>
      </c>
    </row>
    <row r="50" spans="1:3" x14ac:dyDescent="0.55000000000000004">
      <c r="A50" t="s">
        <v>100</v>
      </c>
      <c r="B50">
        <f t="shared" si="0"/>
        <v>4.1666666666666664E-2</v>
      </c>
      <c r="C50" t="s">
        <v>178</v>
      </c>
    </row>
    <row r="51" spans="1:3" x14ac:dyDescent="0.55000000000000004">
      <c r="A51" t="s">
        <v>101</v>
      </c>
      <c r="B51">
        <f t="shared" si="0"/>
        <v>4.1666666666666664E-2</v>
      </c>
      <c r="C51" t="s">
        <v>179</v>
      </c>
    </row>
    <row r="52" spans="1:3" x14ac:dyDescent="0.55000000000000004">
      <c r="A52" t="s">
        <v>102</v>
      </c>
      <c r="B52">
        <f t="shared" si="0"/>
        <v>4.1666666666666664E-2</v>
      </c>
      <c r="C52" t="s">
        <v>180</v>
      </c>
    </row>
    <row r="53" spans="1:3" x14ac:dyDescent="0.55000000000000004">
      <c r="A53" t="s">
        <v>103</v>
      </c>
      <c r="B53">
        <f t="shared" si="0"/>
        <v>4.1666666666666664E-2</v>
      </c>
      <c r="C53" t="s">
        <v>181</v>
      </c>
    </row>
    <row r="54" spans="1:3" x14ac:dyDescent="0.55000000000000004">
      <c r="A54" t="s">
        <v>104</v>
      </c>
      <c r="B54">
        <f t="shared" si="0"/>
        <v>4.1666666666666664E-2</v>
      </c>
      <c r="C54" t="s">
        <v>182</v>
      </c>
    </row>
    <row r="55" spans="1:3" x14ac:dyDescent="0.55000000000000004">
      <c r="A55" t="s">
        <v>105</v>
      </c>
      <c r="B55">
        <f t="shared" si="0"/>
        <v>4.1666666666666664E-2</v>
      </c>
      <c r="C55" t="s">
        <v>183</v>
      </c>
    </row>
    <row r="56" spans="1:3" x14ac:dyDescent="0.55000000000000004">
      <c r="A56" t="s">
        <v>106</v>
      </c>
      <c r="B56">
        <f t="shared" si="0"/>
        <v>4.1666666666666664E-2</v>
      </c>
      <c r="C56" t="s">
        <v>184</v>
      </c>
    </row>
    <row r="57" spans="1:3" x14ac:dyDescent="0.55000000000000004">
      <c r="A57" t="s">
        <v>107</v>
      </c>
      <c r="B57">
        <f t="shared" si="0"/>
        <v>4.1666666666666664E-2</v>
      </c>
      <c r="C57" t="s">
        <v>185</v>
      </c>
    </row>
    <row r="58" spans="1:3" x14ac:dyDescent="0.55000000000000004">
      <c r="A58" t="s">
        <v>108</v>
      </c>
      <c r="B58">
        <f t="shared" si="0"/>
        <v>4.1666666666666664E-2</v>
      </c>
      <c r="C58" t="s">
        <v>186</v>
      </c>
    </row>
    <row r="59" spans="1:3" x14ac:dyDescent="0.55000000000000004">
      <c r="A59" t="s">
        <v>109</v>
      </c>
      <c r="B59">
        <f t="shared" si="0"/>
        <v>4.1666666666666664E-2</v>
      </c>
      <c r="C59" t="s">
        <v>187</v>
      </c>
    </row>
    <row r="60" spans="1:3" x14ac:dyDescent="0.55000000000000004">
      <c r="A60" t="s">
        <v>110</v>
      </c>
      <c r="B60">
        <f t="shared" si="0"/>
        <v>4.1666666666666664E-2</v>
      </c>
      <c r="C60" t="s">
        <v>188</v>
      </c>
    </row>
    <row r="61" spans="1:3" x14ac:dyDescent="0.55000000000000004">
      <c r="A61" t="s">
        <v>111</v>
      </c>
      <c r="B61">
        <f t="shared" si="0"/>
        <v>4.1666666666666664E-2</v>
      </c>
      <c r="C61" t="s">
        <v>189</v>
      </c>
    </row>
    <row r="62" spans="1:3" x14ac:dyDescent="0.55000000000000004">
      <c r="A62" t="s">
        <v>112</v>
      </c>
      <c r="B62">
        <f t="shared" si="0"/>
        <v>4.1666666666666664E-2</v>
      </c>
      <c r="C62" t="s">
        <v>190</v>
      </c>
    </row>
    <row r="63" spans="1:3" x14ac:dyDescent="0.55000000000000004">
      <c r="A63" t="s">
        <v>113</v>
      </c>
      <c r="B63">
        <f t="shared" si="0"/>
        <v>4.1666666666666664E-2</v>
      </c>
      <c r="C63" t="s">
        <v>191</v>
      </c>
    </row>
    <row r="64" spans="1:3" x14ac:dyDescent="0.55000000000000004">
      <c r="A64" t="s">
        <v>114</v>
      </c>
      <c r="B64">
        <f t="shared" si="0"/>
        <v>4.1666666666666664E-2</v>
      </c>
      <c r="C64" t="s">
        <v>192</v>
      </c>
    </row>
    <row r="65" spans="1:3" x14ac:dyDescent="0.55000000000000004">
      <c r="A65" t="s">
        <v>115</v>
      </c>
      <c r="B65">
        <f t="shared" si="0"/>
        <v>4.1666666666666664E-2</v>
      </c>
      <c r="C65" t="s">
        <v>193</v>
      </c>
    </row>
    <row r="66" spans="1:3" x14ac:dyDescent="0.55000000000000004">
      <c r="A66" t="s">
        <v>116</v>
      </c>
      <c r="B66">
        <f t="shared" si="0"/>
        <v>4.1666666666666664E-2</v>
      </c>
      <c r="C66" t="s">
        <v>194</v>
      </c>
    </row>
    <row r="67" spans="1:3" x14ac:dyDescent="0.55000000000000004">
      <c r="A67" t="s">
        <v>117</v>
      </c>
      <c r="B67">
        <f t="shared" si="0"/>
        <v>4.1666666666666664E-2</v>
      </c>
      <c r="C67" t="s">
        <v>195</v>
      </c>
    </row>
    <row r="68" spans="1:3" x14ac:dyDescent="0.55000000000000004">
      <c r="A68" t="s">
        <v>118</v>
      </c>
      <c r="B68">
        <f t="shared" si="0"/>
        <v>4.1666666666666664E-2</v>
      </c>
      <c r="C68" t="s">
        <v>196</v>
      </c>
    </row>
    <row r="69" spans="1:3" x14ac:dyDescent="0.55000000000000004">
      <c r="A69" s="4" t="s">
        <v>119</v>
      </c>
      <c r="B69" s="4"/>
      <c r="C69" s="4"/>
    </row>
    <row r="70" spans="1:3" x14ac:dyDescent="0.55000000000000004">
      <c r="A70" t="s">
        <v>120</v>
      </c>
      <c r="B70">
        <f t="shared" ref="B70:B93" si="1" xml:space="preserve"> 1/24</f>
        <v>4.1666666666666664E-2</v>
      </c>
      <c r="C70" t="s">
        <v>197</v>
      </c>
    </row>
    <row r="71" spans="1:3" x14ac:dyDescent="0.55000000000000004">
      <c r="A71" t="s">
        <v>121</v>
      </c>
      <c r="B71">
        <f t="shared" si="1"/>
        <v>4.1666666666666664E-2</v>
      </c>
      <c r="C71" t="s">
        <v>198</v>
      </c>
    </row>
    <row r="72" spans="1:3" x14ac:dyDescent="0.55000000000000004">
      <c r="A72" t="s">
        <v>122</v>
      </c>
      <c r="B72">
        <f t="shared" si="1"/>
        <v>4.1666666666666664E-2</v>
      </c>
      <c r="C72" t="s">
        <v>199</v>
      </c>
    </row>
    <row r="73" spans="1:3" x14ac:dyDescent="0.55000000000000004">
      <c r="A73" t="s">
        <v>123</v>
      </c>
      <c r="B73">
        <f t="shared" si="1"/>
        <v>4.1666666666666664E-2</v>
      </c>
      <c r="C73" t="s">
        <v>200</v>
      </c>
    </row>
    <row r="74" spans="1:3" x14ac:dyDescent="0.55000000000000004">
      <c r="A74" t="s">
        <v>124</v>
      </c>
      <c r="B74">
        <f t="shared" si="1"/>
        <v>4.1666666666666664E-2</v>
      </c>
      <c r="C74" t="s">
        <v>201</v>
      </c>
    </row>
    <row r="75" spans="1:3" x14ac:dyDescent="0.55000000000000004">
      <c r="A75" t="s">
        <v>125</v>
      </c>
      <c r="B75">
        <f t="shared" si="1"/>
        <v>4.1666666666666664E-2</v>
      </c>
      <c r="C75" t="s">
        <v>202</v>
      </c>
    </row>
    <row r="76" spans="1:3" x14ac:dyDescent="0.55000000000000004">
      <c r="A76" t="s">
        <v>126</v>
      </c>
      <c r="B76">
        <f t="shared" si="1"/>
        <v>4.1666666666666664E-2</v>
      </c>
      <c r="C76" t="s">
        <v>203</v>
      </c>
    </row>
    <row r="77" spans="1:3" x14ac:dyDescent="0.55000000000000004">
      <c r="A77" t="s">
        <v>127</v>
      </c>
      <c r="B77">
        <f t="shared" si="1"/>
        <v>4.1666666666666664E-2</v>
      </c>
      <c r="C77" t="s">
        <v>204</v>
      </c>
    </row>
    <row r="78" spans="1:3" x14ac:dyDescent="0.55000000000000004">
      <c r="A78" t="s">
        <v>128</v>
      </c>
      <c r="B78">
        <f t="shared" si="1"/>
        <v>4.1666666666666664E-2</v>
      </c>
      <c r="C78" t="s">
        <v>205</v>
      </c>
    </row>
    <row r="79" spans="1:3" x14ac:dyDescent="0.55000000000000004">
      <c r="A79" t="s">
        <v>129</v>
      </c>
      <c r="B79">
        <f t="shared" si="1"/>
        <v>4.1666666666666664E-2</v>
      </c>
      <c r="C79" t="s">
        <v>206</v>
      </c>
    </row>
    <row r="80" spans="1:3" x14ac:dyDescent="0.55000000000000004">
      <c r="A80" t="s">
        <v>130</v>
      </c>
      <c r="B80">
        <f t="shared" si="1"/>
        <v>4.1666666666666664E-2</v>
      </c>
      <c r="C80" t="s">
        <v>207</v>
      </c>
    </row>
    <row r="81" spans="1:3" x14ac:dyDescent="0.55000000000000004">
      <c r="A81" t="s">
        <v>131</v>
      </c>
      <c r="B81">
        <f t="shared" si="1"/>
        <v>4.1666666666666664E-2</v>
      </c>
      <c r="C81" t="s">
        <v>208</v>
      </c>
    </row>
    <row r="82" spans="1:3" x14ac:dyDescent="0.55000000000000004">
      <c r="A82" t="s">
        <v>132</v>
      </c>
      <c r="B82">
        <f t="shared" si="1"/>
        <v>4.1666666666666664E-2</v>
      </c>
      <c r="C82" t="s">
        <v>209</v>
      </c>
    </row>
    <row r="83" spans="1:3" x14ac:dyDescent="0.55000000000000004">
      <c r="A83" t="s">
        <v>133</v>
      </c>
      <c r="B83">
        <f t="shared" si="1"/>
        <v>4.1666666666666664E-2</v>
      </c>
      <c r="C83" t="s">
        <v>210</v>
      </c>
    </row>
    <row r="84" spans="1:3" x14ac:dyDescent="0.55000000000000004">
      <c r="A84" t="s">
        <v>134</v>
      </c>
      <c r="B84">
        <f t="shared" si="1"/>
        <v>4.1666666666666664E-2</v>
      </c>
      <c r="C84" t="s">
        <v>211</v>
      </c>
    </row>
    <row r="85" spans="1:3" x14ac:dyDescent="0.55000000000000004">
      <c r="A85" t="s">
        <v>135</v>
      </c>
      <c r="B85">
        <f t="shared" si="1"/>
        <v>4.1666666666666664E-2</v>
      </c>
      <c r="C85" t="s">
        <v>212</v>
      </c>
    </row>
    <row r="86" spans="1:3" x14ac:dyDescent="0.55000000000000004">
      <c r="A86" t="s">
        <v>136</v>
      </c>
      <c r="B86">
        <f t="shared" si="1"/>
        <v>4.1666666666666664E-2</v>
      </c>
      <c r="C86" t="s">
        <v>213</v>
      </c>
    </row>
    <row r="87" spans="1:3" x14ac:dyDescent="0.55000000000000004">
      <c r="A87" t="s">
        <v>137</v>
      </c>
      <c r="B87">
        <f t="shared" si="1"/>
        <v>4.1666666666666664E-2</v>
      </c>
      <c r="C87" t="s">
        <v>214</v>
      </c>
    </row>
    <row r="88" spans="1:3" x14ac:dyDescent="0.55000000000000004">
      <c r="A88" t="s">
        <v>138</v>
      </c>
      <c r="B88">
        <f t="shared" si="1"/>
        <v>4.1666666666666664E-2</v>
      </c>
      <c r="C88" t="s">
        <v>215</v>
      </c>
    </row>
    <row r="89" spans="1:3" x14ac:dyDescent="0.55000000000000004">
      <c r="A89" t="s">
        <v>139</v>
      </c>
      <c r="B89">
        <f t="shared" si="1"/>
        <v>4.1666666666666664E-2</v>
      </c>
      <c r="C89" t="s">
        <v>216</v>
      </c>
    </row>
    <row r="90" spans="1:3" x14ac:dyDescent="0.55000000000000004">
      <c r="A90" t="s">
        <v>140</v>
      </c>
      <c r="B90">
        <f t="shared" si="1"/>
        <v>4.1666666666666664E-2</v>
      </c>
      <c r="C90" t="s">
        <v>217</v>
      </c>
    </row>
    <row r="91" spans="1:3" x14ac:dyDescent="0.55000000000000004">
      <c r="A91" t="s">
        <v>141</v>
      </c>
      <c r="B91">
        <f t="shared" si="1"/>
        <v>4.1666666666666664E-2</v>
      </c>
      <c r="C91" t="s">
        <v>218</v>
      </c>
    </row>
    <row r="92" spans="1:3" x14ac:dyDescent="0.55000000000000004">
      <c r="A92" t="s">
        <v>142</v>
      </c>
      <c r="B92">
        <f t="shared" si="1"/>
        <v>4.1666666666666664E-2</v>
      </c>
      <c r="C92" t="s">
        <v>219</v>
      </c>
    </row>
    <row r="93" spans="1:3" x14ac:dyDescent="0.55000000000000004">
      <c r="A93" t="s">
        <v>143</v>
      </c>
      <c r="B93">
        <f t="shared" si="1"/>
        <v>4.1666666666666664E-2</v>
      </c>
      <c r="C93" t="s">
        <v>220</v>
      </c>
    </row>
  </sheetData>
  <mergeCells count="14">
    <mergeCell ref="A22:C22"/>
    <mergeCell ref="A7:C7"/>
    <mergeCell ref="A10:C10"/>
    <mergeCell ref="A13:C13"/>
    <mergeCell ref="A16:C16"/>
    <mergeCell ref="A19:C19"/>
    <mergeCell ref="A44:C44"/>
    <mergeCell ref="A69:C69"/>
    <mergeCell ref="A25:C25"/>
    <mergeCell ref="A28:C28"/>
    <mergeCell ref="A31:C31"/>
    <mergeCell ref="A34:C34"/>
    <mergeCell ref="A37:C37"/>
    <mergeCell ref="A40:C40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topLeftCell="A19" workbookViewId="0">
      <selection activeCell="B57" sqref="B57"/>
    </sheetView>
  </sheetViews>
  <sheetFormatPr defaultColWidth="10.9453125" defaultRowHeight="14.4" x14ac:dyDescent="0.55000000000000004"/>
  <cols>
    <col min="1" max="1" width="12.3125" bestFit="1" customWidth="1"/>
    <col min="2" max="2" width="11.68359375" bestFit="1" customWidth="1"/>
    <col min="3" max="3" width="79.15625" bestFit="1" customWidth="1"/>
  </cols>
  <sheetData>
    <row r="1" spans="1:3" x14ac:dyDescent="0.55000000000000004">
      <c r="A1" s="3" t="s">
        <v>51</v>
      </c>
      <c r="B1" s="3" t="s">
        <v>44</v>
      </c>
      <c r="C1" s="3" t="s">
        <v>144</v>
      </c>
    </row>
    <row r="2" spans="1:3" x14ac:dyDescent="0.55000000000000004">
      <c r="A2" t="s">
        <v>221</v>
      </c>
      <c r="B2">
        <f>0.9606</f>
        <v>0.96060000000000001</v>
      </c>
      <c r="C2" t="s">
        <v>413</v>
      </c>
    </row>
    <row r="3" spans="1:3" x14ac:dyDescent="0.55000000000000004">
      <c r="A3" t="s">
        <v>222</v>
      </c>
      <c r="B3">
        <f>0.045</f>
        <v>4.4999999999999998E-2</v>
      </c>
      <c r="C3" t="s">
        <v>414</v>
      </c>
    </row>
    <row r="4" spans="1:3" x14ac:dyDescent="0.55000000000000004">
      <c r="A4" t="s">
        <v>223</v>
      </c>
      <c r="B4">
        <f>0.01</f>
        <v>0.01</v>
      </c>
      <c r="C4" t="s">
        <v>415</v>
      </c>
    </row>
    <row r="5" spans="1:3" x14ac:dyDescent="0.55000000000000004">
      <c r="A5" t="s">
        <v>224</v>
      </c>
      <c r="B5">
        <f>10</f>
        <v>10</v>
      </c>
      <c r="C5" t="s">
        <v>416</v>
      </c>
    </row>
    <row r="6" spans="1:3" x14ac:dyDescent="0.55000000000000004">
      <c r="A6" t="s">
        <v>225</v>
      </c>
      <c r="B6">
        <f>10</f>
        <v>10</v>
      </c>
      <c r="C6" t="s">
        <v>417</v>
      </c>
    </row>
    <row r="7" spans="1:3" x14ac:dyDescent="0.55000000000000004">
      <c r="A7" t="s">
        <v>226</v>
      </c>
      <c r="B7">
        <f>0.5</f>
        <v>0.5</v>
      </c>
      <c r="C7" t="s">
        <v>418</v>
      </c>
    </row>
    <row r="8" spans="1:3" x14ac:dyDescent="0.55000000000000004">
      <c r="A8" t="s">
        <v>227</v>
      </c>
      <c r="B8">
        <f>1</f>
        <v>1</v>
      </c>
      <c r="C8" t="s">
        <v>419</v>
      </c>
    </row>
    <row r="9" spans="1:3" x14ac:dyDescent="0.55000000000000004">
      <c r="A9" t="s">
        <v>228</v>
      </c>
      <c r="B9">
        <f>0.01</f>
        <v>0.01</v>
      </c>
      <c r="C9" t="s">
        <v>420</v>
      </c>
    </row>
    <row r="10" spans="1:3" x14ac:dyDescent="0.55000000000000004">
      <c r="A10" t="s">
        <v>229</v>
      </c>
      <c r="B10">
        <f>1.83</f>
        <v>1.83</v>
      </c>
      <c r="C10" t="s">
        <v>421</v>
      </c>
    </row>
    <row r="11" spans="1:3" x14ac:dyDescent="0.55000000000000004">
      <c r="A11" t="s">
        <v>230</v>
      </c>
      <c r="B11">
        <f>0.83</f>
        <v>0.83</v>
      </c>
      <c r="C11" t="s">
        <v>422</v>
      </c>
    </row>
    <row r="12" spans="1:3" x14ac:dyDescent="0.55000000000000004">
      <c r="A12" t="s">
        <v>231</v>
      </c>
      <c r="B12">
        <f>0.2</f>
        <v>0.2</v>
      </c>
      <c r="C12" t="s">
        <v>423</v>
      </c>
    </row>
    <row r="13" spans="1:3" x14ac:dyDescent="0.55000000000000004">
      <c r="A13" t="s">
        <v>232</v>
      </c>
      <c r="B13">
        <f>0</f>
        <v>0</v>
      </c>
      <c r="C13" t="s">
        <v>424</v>
      </c>
    </row>
    <row r="14" spans="1:3" x14ac:dyDescent="0.55000000000000004">
      <c r="A14" t="s">
        <v>233</v>
      </c>
      <c r="B14">
        <f>0</f>
        <v>0</v>
      </c>
      <c r="C14" t="s">
        <v>425</v>
      </c>
    </row>
    <row r="15" spans="1:3" x14ac:dyDescent="0.55000000000000004">
      <c r="A15" t="s">
        <v>234</v>
      </c>
      <c r="B15">
        <f>0.3</f>
        <v>0.3</v>
      </c>
      <c r="C15" t="s">
        <v>426</v>
      </c>
    </row>
    <row r="16" spans="1:3" x14ac:dyDescent="0.55000000000000004">
      <c r="A16" s="4" t="s">
        <v>235</v>
      </c>
      <c r="B16" s="4"/>
      <c r="C16" s="4"/>
    </row>
    <row r="17" spans="1:3" x14ac:dyDescent="0.55000000000000004">
      <c r="A17" t="s">
        <v>236</v>
      </c>
      <c r="B17">
        <f t="shared" ref="B17:B28" si="0">0.01</f>
        <v>0.01</v>
      </c>
      <c r="C17" t="s">
        <v>427</v>
      </c>
    </row>
    <row r="18" spans="1:3" x14ac:dyDescent="0.55000000000000004">
      <c r="A18" t="s">
        <v>237</v>
      </c>
      <c r="B18">
        <f t="shared" si="0"/>
        <v>0.01</v>
      </c>
      <c r="C18" t="s">
        <v>428</v>
      </c>
    </row>
    <row r="19" spans="1:3" x14ac:dyDescent="0.55000000000000004">
      <c r="A19" t="s">
        <v>238</v>
      </c>
      <c r="B19">
        <f t="shared" si="0"/>
        <v>0.01</v>
      </c>
      <c r="C19" t="s">
        <v>429</v>
      </c>
    </row>
    <row r="20" spans="1:3" x14ac:dyDescent="0.55000000000000004">
      <c r="A20" t="s">
        <v>239</v>
      </c>
      <c r="B20">
        <f t="shared" si="0"/>
        <v>0.01</v>
      </c>
      <c r="C20" t="s">
        <v>430</v>
      </c>
    </row>
    <row r="21" spans="1:3" x14ac:dyDescent="0.55000000000000004">
      <c r="A21" t="s">
        <v>240</v>
      </c>
      <c r="B21">
        <f t="shared" si="0"/>
        <v>0.01</v>
      </c>
      <c r="C21" t="s">
        <v>431</v>
      </c>
    </row>
    <row r="22" spans="1:3" x14ac:dyDescent="0.55000000000000004">
      <c r="A22" t="s">
        <v>241</v>
      </c>
      <c r="B22">
        <f t="shared" si="0"/>
        <v>0.01</v>
      </c>
      <c r="C22" t="s">
        <v>432</v>
      </c>
    </row>
    <row r="23" spans="1:3" x14ac:dyDescent="0.55000000000000004">
      <c r="A23" t="s">
        <v>242</v>
      </c>
      <c r="B23">
        <f t="shared" si="0"/>
        <v>0.01</v>
      </c>
      <c r="C23" t="s">
        <v>433</v>
      </c>
    </row>
    <row r="24" spans="1:3" x14ac:dyDescent="0.55000000000000004">
      <c r="A24" t="s">
        <v>243</v>
      </c>
      <c r="B24">
        <f t="shared" si="0"/>
        <v>0.01</v>
      </c>
      <c r="C24" t="s">
        <v>434</v>
      </c>
    </row>
    <row r="25" spans="1:3" x14ac:dyDescent="0.55000000000000004">
      <c r="A25" t="s">
        <v>244</v>
      </c>
      <c r="B25">
        <f t="shared" si="0"/>
        <v>0.01</v>
      </c>
      <c r="C25" t="s">
        <v>435</v>
      </c>
    </row>
    <row r="26" spans="1:3" x14ac:dyDescent="0.55000000000000004">
      <c r="A26" t="s">
        <v>245</v>
      </c>
      <c r="B26">
        <f t="shared" si="0"/>
        <v>0.01</v>
      </c>
      <c r="C26" t="s">
        <v>436</v>
      </c>
    </row>
    <row r="27" spans="1:3" x14ac:dyDescent="0.55000000000000004">
      <c r="A27" t="s">
        <v>246</v>
      </c>
      <c r="B27">
        <f t="shared" si="0"/>
        <v>0.01</v>
      </c>
      <c r="C27" t="s">
        <v>437</v>
      </c>
    </row>
    <row r="28" spans="1:3" x14ac:dyDescent="0.55000000000000004">
      <c r="A28" t="s">
        <v>247</v>
      </c>
      <c r="B28">
        <f t="shared" si="0"/>
        <v>0.01</v>
      </c>
      <c r="C28" t="s">
        <v>438</v>
      </c>
    </row>
    <row r="29" spans="1:3" x14ac:dyDescent="0.55000000000000004">
      <c r="A29" s="4" t="s">
        <v>248</v>
      </c>
      <c r="B29" s="4"/>
      <c r="C29" s="4"/>
    </row>
    <row r="30" spans="1:3" x14ac:dyDescent="0.55000000000000004">
      <c r="A30" t="s">
        <v>249</v>
      </c>
      <c r="B30">
        <f>2</f>
        <v>2</v>
      </c>
      <c r="C30" t="s">
        <v>439</v>
      </c>
    </row>
    <row r="31" spans="1:3" x14ac:dyDescent="0.55000000000000004">
      <c r="A31" t="s">
        <v>250</v>
      </c>
      <c r="B31">
        <f>2</f>
        <v>2</v>
      </c>
      <c r="C31" t="s">
        <v>440</v>
      </c>
    </row>
    <row r="32" spans="1:3" x14ac:dyDescent="0.55000000000000004">
      <c r="A32" t="s">
        <v>251</v>
      </c>
      <c r="B32">
        <f>2</f>
        <v>2</v>
      </c>
      <c r="C32" t="s">
        <v>441</v>
      </c>
    </row>
    <row r="33" spans="1:3" x14ac:dyDescent="0.55000000000000004">
      <c r="A33" t="s">
        <v>252</v>
      </c>
      <c r="B33">
        <f>2</f>
        <v>2</v>
      </c>
      <c r="C33" t="s">
        <v>442</v>
      </c>
    </row>
    <row r="34" spans="1:3" x14ac:dyDescent="0.55000000000000004">
      <c r="A34" t="s">
        <v>253</v>
      </c>
      <c r="B34">
        <f>2</f>
        <v>2</v>
      </c>
      <c r="C34" t="s">
        <v>443</v>
      </c>
    </row>
    <row r="35" spans="1:3" x14ac:dyDescent="0.55000000000000004">
      <c r="A35" t="s">
        <v>254</v>
      </c>
      <c r="B35">
        <f>2</f>
        <v>2</v>
      </c>
      <c r="C35" t="s">
        <v>444</v>
      </c>
    </row>
    <row r="36" spans="1:3" x14ac:dyDescent="0.55000000000000004">
      <c r="A36" t="s">
        <v>255</v>
      </c>
      <c r="B36">
        <f>2</f>
        <v>2</v>
      </c>
      <c r="C36" t="s">
        <v>445</v>
      </c>
    </row>
    <row r="37" spans="1:3" x14ac:dyDescent="0.55000000000000004">
      <c r="A37" t="s">
        <v>256</v>
      </c>
      <c r="B37">
        <f>2</f>
        <v>2</v>
      </c>
      <c r="C37" t="s">
        <v>446</v>
      </c>
    </row>
    <row r="38" spans="1:3" x14ac:dyDescent="0.55000000000000004">
      <c r="A38" t="s">
        <v>257</v>
      </c>
      <c r="B38">
        <f>2</f>
        <v>2</v>
      </c>
      <c r="C38" t="s">
        <v>447</v>
      </c>
    </row>
    <row r="39" spans="1:3" x14ac:dyDescent="0.55000000000000004">
      <c r="A39" t="s">
        <v>258</v>
      </c>
      <c r="B39">
        <f>2</f>
        <v>2</v>
      </c>
      <c r="C39" t="s">
        <v>448</v>
      </c>
    </row>
    <row r="40" spans="1:3" x14ac:dyDescent="0.55000000000000004">
      <c r="A40" t="s">
        <v>259</v>
      </c>
      <c r="B40">
        <f>2</f>
        <v>2</v>
      </c>
      <c r="C40" t="s">
        <v>449</v>
      </c>
    </row>
    <row r="41" spans="1:3" x14ac:dyDescent="0.55000000000000004">
      <c r="A41" t="s">
        <v>260</v>
      </c>
      <c r="B41">
        <f>2</f>
        <v>2</v>
      </c>
      <c r="C41" t="s">
        <v>450</v>
      </c>
    </row>
    <row r="42" spans="1:3" x14ac:dyDescent="0.55000000000000004">
      <c r="A42" s="4" t="s">
        <v>261</v>
      </c>
      <c r="B42" s="4"/>
      <c r="C42" s="4"/>
    </row>
    <row r="43" spans="1:3" x14ac:dyDescent="0.55000000000000004">
      <c r="A43" t="s">
        <v>262</v>
      </c>
      <c r="B43">
        <f t="shared" ref="B43:B54" si="1">0.5</f>
        <v>0.5</v>
      </c>
      <c r="C43" t="s">
        <v>451</v>
      </c>
    </row>
    <row r="44" spans="1:3" x14ac:dyDescent="0.55000000000000004">
      <c r="A44" t="s">
        <v>263</v>
      </c>
      <c r="B44">
        <f t="shared" si="1"/>
        <v>0.5</v>
      </c>
      <c r="C44" t="s">
        <v>452</v>
      </c>
    </row>
    <row r="45" spans="1:3" x14ac:dyDescent="0.55000000000000004">
      <c r="A45" t="s">
        <v>264</v>
      </c>
      <c r="B45">
        <f t="shared" si="1"/>
        <v>0.5</v>
      </c>
      <c r="C45" t="s">
        <v>453</v>
      </c>
    </row>
    <row r="46" spans="1:3" x14ac:dyDescent="0.55000000000000004">
      <c r="A46" t="s">
        <v>265</v>
      </c>
      <c r="B46">
        <f t="shared" si="1"/>
        <v>0.5</v>
      </c>
      <c r="C46" t="s">
        <v>454</v>
      </c>
    </row>
    <row r="47" spans="1:3" x14ac:dyDescent="0.55000000000000004">
      <c r="A47" t="s">
        <v>266</v>
      </c>
      <c r="B47">
        <f t="shared" si="1"/>
        <v>0.5</v>
      </c>
      <c r="C47" t="s">
        <v>455</v>
      </c>
    </row>
    <row r="48" spans="1:3" x14ac:dyDescent="0.55000000000000004">
      <c r="A48" t="s">
        <v>267</v>
      </c>
      <c r="B48">
        <f t="shared" si="1"/>
        <v>0.5</v>
      </c>
      <c r="C48" t="s">
        <v>456</v>
      </c>
    </row>
    <row r="49" spans="1:3" x14ac:dyDescent="0.55000000000000004">
      <c r="A49" t="s">
        <v>268</v>
      </c>
      <c r="B49">
        <f t="shared" si="1"/>
        <v>0.5</v>
      </c>
      <c r="C49" t="s">
        <v>457</v>
      </c>
    </row>
    <row r="50" spans="1:3" x14ac:dyDescent="0.55000000000000004">
      <c r="A50" t="s">
        <v>269</v>
      </c>
      <c r="B50">
        <f t="shared" si="1"/>
        <v>0.5</v>
      </c>
      <c r="C50" t="s">
        <v>458</v>
      </c>
    </row>
    <row r="51" spans="1:3" x14ac:dyDescent="0.55000000000000004">
      <c r="A51" t="s">
        <v>270</v>
      </c>
      <c r="B51">
        <f t="shared" si="1"/>
        <v>0.5</v>
      </c>
      <c r="C51" t="s">
        <v>459</v>
      </c>
    </row>
    <row r="52" spans="1:3" x14ac:dyDescent="0.55000000000000004">
      <c r="A52" t="s">
        <v>271</v>
      </c>
      <c r="B52">
        <f t="shared" si="1"/>
        <v>0.5</v>
      </c>
      <c r="C52" t="s">
        <v>460</v>
      </c>
    </row>
    <row r="53" spans="1:3" x14ac:dyDescent="0.55000000000000004">
      <c r="A53" t="s">
        <v>272</v>
      </c>
      <c r="B53">
        <f t="shared" si="1"/>
        <v>0.5</v>
      </c>
      <c r="C53" t="s">
        <v>461</v>
      </c>
    </row>
    <row r="54" spans="1:3" x14ac:dyDescent="0.55000000000000004">
      <c r="A54" t="s">
        <v>273</v>
      </c>
      <c r="B54">
        <f t="shared" si="1"/>
        <v>0.5</v>
      </c>
      <c r="C54" t="s">
        <v>462</v>
      </c>
    </row>
    <row r="55" spans="1:3" x14ac:dyDescent="0.55000000000000004">
      <c r="A55" s="4" t="s">
        <v>274</v>
      </c>
      <c r="B55" s="4"/>
      <c r="C55" s="4"/>
    </row>
    <row r="56" spans="1:3" x14ac:dyDescent="0.55000000000000004">
      <c r="A56" t="s">
        <v>275</v>
      </c>
      <c r="B56">
        <f t="shared" ref="B56:B67" si="2">1/12</f>
        <v>8.3333333333333329E-2</v>
      </c>
      <c r="C56" t="s">
        <v>463</v>
      </c>
    </row>
    <row r="57" spans="1:3" x14ac:dyDescent="0.55000000000000004">
      <c r="A57" t="s">
        <v>276</v>
      </c>
      <c r="B57">
        <f t="shared" si="2"/>
        <v>8.3333333333333329E-2</v>
      </c>
      <c r="C57" t="s">
        <v>464</v>
      </c>
    </row>
    <row r="58" spans="1:3" x14ac:dyDescent="0.55000000000000004">
      <c r="A58" t="s">
        <v>277</v>
      </c>
      <c r="B58">
        <f t="shared" si="2"/>
        <v>8.3333333333333329E-2</v>
      </c>
      <c r="C58" t="s">
        <v>465</v>
      </c>
    </row>
    <row r="59" spans="1:3" x14ac:dyDescent="0.55000000000000004">
      <c r="A59" t="s">
        <v>278</v>
      </c>
      <c r="B59">
        <f t="shared" si="2"/>
        <v>8.3333333333333329E-2</v>
      </c>
      <c r="C59" t="s">
        <v>466</v>
      </c>
    </row>
    <row r="60" spans="1:3" x14ac:dyDescent="0.55000000000000004">
      <c r="A60" t="s">
        <v>279</v>
      </c>
      <c r="B60">
        <f t="shared" si="2"/>
        <v>8.3333333333333329E-2</v>
      </c>
      <c r="C60" t="s">
        <v>467</v>
      </c>
    </row>
    <row r="61" spans="1:3" x14ac:dyDescent="0.55000000000000004">
      <c r="A61" t="s">
        <v>280</v>
      </c>
      <c r="B61">
        <f t="shared" si="2"/>
        <v>8.3333333333333329E-2</v>
      </c>
      <c r="C61" t="s">
        <v>468</v>
      </c>
    </row>
    <row r="62" spans="1:3" x14ac:dyDescent="0.55000000000000004">
      <c r="A62" t="s">
        <v>281</v>
      </c>
      <c r="B62">
        <f t="shared" si="2"/>
        <v>8.3333333333333329E-2</v>
      </c>
      <c r="C62" t="s">
        <v>469</v>
      </c>
    </row>
    <row r="63" spans="1:3" x14ac:dyDescent="0.55000000000000004">
      <c r="A63" t="s">
        <v>282</v>
      </c>
      <c r="B63">
        <f t="shared" si="2"/>
        <v>8.3333333333333329E-2</v>
      </c>
      <c r="C63" t="s">
        <v>470</v>
      </c>
    </row>
    <row r="64" spans="1:3" x14ac:dyDescent="0.55000000000000004">
      <c r="A64" t="s">
        <v>283</v>
      </c>
      <c r="B64">
        <f t="shared" si="2"/>
        <v>8.3333333333333329E-2</v>
      </c>
      <c r="C64" t="s">
        <v>471</v>
      </c>
    </row>
    <row r="65" spans="1:3" x14ac:dyDescent="0.55000000000000004">
      <c r="A65" t="s">
        <v>284</v>
      </c>
      <c r="B65">
        <f t="shared" si="2"/>
        <v>8.3333333333333329E-2</v>
      </c>
      <c r="C65" t="s">
        <v>472</v>
      </c>
    </row>
    <row r="66" spans="1:3" x14ac:dyDescent="0.55000000000000004">
      <c r="A66" t="s">
        <v>285</v>
      </c>
      <c r="B66">
        <f t="shared" si="2"/>
        <v>8.3333333333333329E-2</v>
      </c>
      <c r="C66" t="s">
        <v>473</v>
      </c>
    </row>
    <row r="67" spans="1:3" x14ac:dyDescent="0.55000000000000004">
      <c r="A67" t="s">
        <v>286</v>
      </c>
      <c r="B67">
        <f t="shared" si="2"/>
        <v>8.3333333333333329E-2</v>
      </c>
      <c r="C67" t="s">
        <v>474</v>
      </c>
    </row>
    <row r="68" spans="1:3" x14ac:dyDescent="0.55000000000000004">
      <c r="A68" s="4" t="s">
        <v>287</v>
      </c>
      <c r="B68" s="4"/>
      <c r="C68" s="4"/>
    </row>
    <row r="69" spans="1:3" x14ac:dyDescent="0.55000000000000004">
      <c r="A69" t="s">
        <v>288</v>
      </c>
      <c r="B69">
        <f t="shared" ref="B69:B80" si="3">0.1</f>
        <v>0.1</v>
      </c>
      <c r="C69" t="s">
        <v>475</v>
      </c>
    </row>
    <row r="70" spans="1:3" x14ac:dyDescent="0.55000000000000004">
      <c r="A70" t="s">
        <v>289</v>
      </c>
      <c r="B70">
        <f t="shared" si="3"/>
        <v>0.1</v>
      </c>
      <c r="C70" t="s">
        <v>476</v>
      </c>
    </row>
    <row r="71" spans="1:3" x14ac:dyDescent="0.55000000000000004">
      <c r="A71" t="s">
        <v>290</v>
      </c>
      <c r="B71">
        <f t="shared" si="3"/>
        <v>0.1</v>
      </c>
      <c r="C71" t="s">
        <v>477</v>
      </c>
    </row>
    <row r="72" spans="1:3" x14ac:dyDescent="0.55000000000000004">
      <c r="A72" t="s">
        <v>291</v>
      </c>
      <c r="B72">
        <f t="shared" si="3"/>
        <v>0.1</v>
      </c>
      <c r="C72" t="s">
        <v>478</v>
      </c>
    </row>
    <row r="73" spans="1:3" x14ac:dyDescent="0.55000000000000004">
      <c r="A73" t="s">
        <v>292</v>
      </c>
      <c r="B73">
        <f t="shared" si="3"/>
        <v>0.1</v>
      </c>
      <c r="C73" t="s">
        <v>479</v>
      </c>
    </row>
    <row r="74" spans="1:3" x14ac:dyDescent="0.55000000000000004">
      <c r="A74" t="s">
        <v>293</v>
      </c>
      <c r="B74">
        <f t="shared" si="3"/>
        <v>0.1</v>
      </c>
      <c r="C74" t="s">
        <v>480</v>
      </c>
    </row>
    <row r="75" spans="1:3" x14ac:dyDescent="0.55000000000000004">
      <c r="A75" t="s">
        <v>294</v>
      </c>
      <c r="B75">
        <f t="shared" si="3"/>
        <v>0.1</v>
      </c>
      <c r="C75" t="s">
        <v>481</v>
      </c>
    </row>
    <row r="76" spans="1:3" x14ac:dyDescent="0.55000000000000004">
      <c r="A76" t="s">
        <v>295</v>
      </c>
      <c r="B76">
        <f t="shared" si="3"/>
        <v>0.1</v>
      </c>
      <c r="C76" t="s">
        <v>482</v>
      </c>
    </row>
    <row r="77" spans="1:3" x14ac:dyDescent="0.55000000000000004">
      <c r="A77" t="s">
        <v>296</v>
      </c>
      <c r="B77">
        <f t="shared" si="3"/>
        <v>0.1</v>
      </c>
      <c r="C77" t="s">
        <v>483</v>
      </c>
    </row>
    <row r="78" spans="1:3" x14ac:dyDescent="0.55000000000000004">
      <c r="A78" t="s">
        <v>297</v>
      </c>
      <c r="B78">
        <f t="shared" si="3"/>
        <v>0.1</v>
      </c>
      <c r="C78" t="s">
        <v>484</v>
      </c>
    </row>
    <row r="79" spans="1:3" x14ac:dyDescent="0.55000000000000004">
      <c r="A79" t="s">
        <v>298</v>
      </c>
      <c r="B79">
        <f t="shared" si="3"/>
        <v>0.1</v>
      </c>
      <c r="C79" t="s">
        <v>485</v>
      </c>
    </row>
    <row r="80" spans="1:3" x14ac:dyDescent="0.55000000000000004">
      <c r="A80" t="s">
        <v>299</v>
      </c>
      <c r="B80">
        <f t="shared" si="3"/>
        <v>0.1</v>
      </c>
      <c r="C80" t="s">
        <v>486</v>
      </c>
    </row>
    <row r="81" spans="1:3" x14ac:dyDescent="0.55000000000000004">
      <c r="A81" s="4" t="s">
        <v>300</v>
      </c>
      <c r="B81" s="4"/>
      <c r="C81" s="4"/>
    </row>
    <row r="82" spans="1:3" x14ac:dyDescent="0.55000000000000004">
      <c r="A82" t="s">
        <v>301</v>
      </c>
      <c r="B82">
        <f t="shared" ref="B82:B93" si="4">1.01</f>
        <v>1.01</v>
      </c>
      <c r="C82" t="s">
        <v>487</v>
      </c>
    </row>
    <row r="83" spans="1:3" x14ac:dyDescent="0.55000000000000004">
      <c r="A83" t="s">
        <v>302</v>
      </c>
      <c r="B83">
        <f t="shared" si="4"/>
        <v>1.01</v>
      </c>
      <c r="C83" t="s">
        <v>488</v>
      </c>
    </row>
    <row r="84" spans="1:3" x14ac:dyDescent="0.55000000000000004">
      <c r="A84" t="s">
        <v>303</v>
      </c>
      <c r="B84">
        <f t="shared" si="4"/>
        <v>1.01</v>
      </c>
      <c r="C84" t="s">
        <v>489</v>
      </c>
    </row>
    <row r="85" spans="1:3" x14ac:dyDescent="0.55000000000000004">
      <c r="A85" t="s">
        <v>304</v>
      </c>
      <c r="B85">
        <f t="shared" si="4"/>
        <v>1.01</v>
      </c>
      <c r="C85" t="s">
        <v>490</v>
      </c>
    </row>
    <row r="86" spans="1:3" x14ac:dyDescent="0.55000000000000004">
      <c r="A86" t="s">
        <v>305</v>
      </c>
      <c r="B86">
        <f t="shared" si="4"/>
        <v>1.01</v>
      </c>
      <c r="C86" t="s">
        <v>491</v>
      </c>
    </row>
    <row r="87" spans="1:3" x14ac:dyDescent="0.55000000000000004">
      <c r="A87" t="s">
        <v>306</v>
      </c>
      <c r="B87">
        <f t="shared" si="4"/>
        <v>1.01</v>
      </c>
      <c r="C87" t="s">
        <v>492</v>
      </c>
    </row>
    <row r="88" spans="1:3" x14ac:dyDescent="0.55000000000000004">
      <c r="A88" t="s">
        <v>307</v>
      </c>
      <c r="B88">
        <f t="shared" si="4"/>
        <v>1.01</v>
      </c>
      <c r="C88" t="s">
        <v>493</v>
      </c>
    </row>
    <row r="89" spans="1:3" x14ac:dyDescent="0.55000000000000004">
      <c r="A89" t="s">
        <v>308</v>
      </c>
      <c r="B89">
        <f t="shared" si="4"/>
        <v>1.01</v>
      </c>
      <c r="C89" t="s">
        <v>494</v>
      </c>
    </row>
    <row r="90" spans="1:3" x14ac:dyDescent="0.55000000000000004">
      <c r="A90" t="s">
        <v>309</v>
      </c>
      <c r="B90">
        <f t="shared" si="4"/>
        <v>1.01</v>
      </c>
      <c r="C90" t="s">
        <v>495</v>
      </c>
    </row>
    <row r="91" spans="1:3" x14ac:dyDescent="0.55000000000000004">
      <c r="A91" t="s">
        <v>310</v>
      </c>
      <c r="B91">
        <f t="shared" si="4"/>
        <v>1.01</v>
      </c>
      <c r="C91" t="s">
        <v>496</v>
      </c>
    </row>
    <row r="92" spans="1:3" x14ac:dyDescent="0.55000000000000004">
      <c r="A92" t="s">
        <v>311</v>
      </c>
      <c r="B92">
        <f t="shared" si="4"/>
        <v>1.01</v>
      </c>
      <c r="C92" t="s">
        <v>497</v>
      </c>
    </row>
    <row r="93" spans="1:3" x14ac:dyDescent="0.55000000000000004">
      <c r="A93" t="s">
        <v>312</v>
      </c>
      <c r="B93">
        <f t="shared" si="4"/>
        <v>1.01</v>
      </c>
      <c r="C93" t="s">
        <v>498</v>
      </c>
    </row>
    <row r="94" spans="1:3" x14ac:dyDescent="0.55000000000000004">
      <c r="A94" s="4" t="s">
        <v>313</v>
      </c>
      <c r="B94" s="4"/>
      <c r="C94" s="4"/>
    </row>
    <row r="95" spans="1:3" x14ac:dyDescent="0.55000000000000004">
      <c r="A95" t="s">
        <v>314</v>
      </c>
      <c r="B95">
        <f t="shared" ref="B95:B118" si="5">0.6</f>
        <v>0.6</v>
      </c>
      <c r="C95" t="s">
        <v>499</v>
      </c>
    </row>
    <row r="96" spans="1:3" x14ac:dyDescent="0.55000000000000004">
      <c r="A96" t="s">
        <v>315</v>
      </c>
      <c r="B96">
        <f t="shared" si="5"/>
        <v>0.6</v>
      </c>
      <c r="C96" t="s">
        <v>500</v>
      </c>
    </row>
    <row r="97" spans="1:3" x14ac:dyDescent="0.55000000000000004">
      <c r="A97" t="s">
        <v>316</v>
      </c>
      <c r="B97">
        <f t="shared" si="5"/>
        <v>0.6</v>
      </c>
      <c r="C97" t="s">
        <v>501</v>
      </c>
    </row>
    <row r="98" spans="1:3" x14ac:dyDescent="0.55000000000000004">
      <c r="A98" t="s">
        <v>317</v>
      </c>
      <c r="B98">
        <f t="shared" si="5"/>
        <v>0.6</v>
      </c>
      <c r="C98" t="s">
        <v>502</v>
      </c>
    </row>
    <row r="99" spans="1:3" x14ac:dyDescent="0.55000000000000004">
      <c r="A99" t="s">
        <v>318</v>
      </c>
      <c r="B99">
        <f t="shared" si="5"/>
        <v>0.6</v>
      </c>
      <c r="C99" t="s">
        <v>503</v>
      </c>
    </row>
    <row r="100" spans="1:3" x14ac:dyDescent="0.55000000000000004">
      <c r="A100" t="s">
        <v>319</v>
      </c>
      <c r="B100">
        <f t="shared" si="5"/>
        <v>0.6</v>
      </c>
      <c r="C100" t="s">
        <v>504</v>
      </c>
    </row>
    <row r="101" spans="1:3" x14ac:dyDescent="0.55000000000000004">
      <c r="A101" t="s">
        <v>320</v>
      </c>
      <c r="B101">
        <f t="shared" si="5"/>
        <v>0.6</v>
      </c>
      <c r="C101" t="s">
        <v>505</v>
      </c>
    </row>
    <row r="102" spans="1:3" x14ac:dyDescent="0.55000000000000004">
      <c r="A102" t="s">
        <v>321</v>
      </c>
      <c r="B102">
        <f t="shared" si="5"/>
        <v>0.6</v>
      </c>
      <c r="C102" t="s">
        <v>506</v>
      </c>
    </row>
    <row r="103" spans="1:3" x14ac:dyDescent="0.55000000000000004">
      <c r="A103" t="s">
        <v>322</v>
      </c>
      <c r="B103">
        <f t="shared" si="5"/>
        <v>0.6</v>
      </c>
      <c r="C103" t="s">
        <v>507</v>
      </c>
    </row>
    <row r="104" spans="1:3" x14ac:dyDescent="0.55000000000000004">
      <c r="A104" t="s">
        <v>323</v>
      </c>
      <c r="B104">
        <f t="shared" si="5"/>
        <v>0.6</v>
      </c>
      <c r="C104" t="s">
        <v>508</v>
      </c>
    </row>
    <row r="105" spans="1:3" x14ac:dyDescent="0.55000000000000004">
      <c r="A105" t="s">
        <v>324</v>
      </c>
      <c r="B105">
        <f t="shared" si="5"/>
        <v>0.6</v>
      </c>
      <c r="C105" t="s">
        <v>509</v>
      </c>
    </row>
    <row r="106" spans="1:3" x14ac:dyDescent="0.55000000000000004">
      <c r="A106" t="s">
        <v>325</v>
      </c>
      <c r="B106">
        <f t="shared" si="5"/>
        <v>0.6</v>
      </c>
      <c r="C106" t="s">
        <v>510</v>
      </c>
    </row>
    <row r="107" spans="1:3" x14ac:dyDescent="0.55000000000000004">
      <c r="A107" t="s">
        <v>326</v>
      </c>
      <c r="B107">
        <f t="shared" si="5"/>
        <v>0.6</v>
      </c>
      <c r="C107" t="s">
        <v>511</v>
      </c>
    </row>
    <row r="108" spans="1:3" x14ac:dyDescent="0.55000000000000004">
      <c r="A108" t="s">
        <v>327</v>
      </c>
      <c r="B108">
        <f t="shared" si="5"/>
        <v>0.6</v>
      </c>
      <c r="C108" t="s">
        <v>512</v>
      </c>
    </row>
    <row r="109" spans="1:3" x14ac:dyDescent="0.55000000000000004">
      <c r="A109" t="s">
        <v>328</v>
      </c>
      <c r="B109">
        <f t="shared" si="5"/>
        <v>0.6</v>
      </c>
      <c r="C109" t="s">
        <v>513</v>
      </c>
    </row>
    <row r="110" spans="1:3" x14ac:dyDescent="0.55000000000000004">
      <c r="A110" t="s">
        <v>329</v>
      </c>
      <c r="B110">
        <f t="shared" si="5"/>
        <v>0.6</v>
      </c>
      <c r="C110" t="s">
        <v>514</v>
      </c>
    </row>
    <row r="111" spans="1:3" x14ac:dyDescent="0.55000000000000004">
      <c r="A111" t="s">
        <v>330</v>
      </c>
      <c r="B111">
        <f t="shared" si="5"/>
        <v>0.6</v>
      </c>
      <c r="C111" t="s">
        <v>515</v>
      </c>
    </row>
    <row r="112" spans="1:3" x14ac:dyDescent="0.55000000000000004">
      <c r="A112" t="s">
        <v>331</v>
      </c>
      <c r="B112">
        <f t="shared" si="5"/>
        <v>0.6</v>
      </c>
      <c r="C112" t="s">
        <v>516</v>
      </c>
    </row>
    <row r="113" spans="1:3" x14ac:dyDescent="0.55000000000000004">
      <c r="A113" t="s">
        <v>332</v>
      </c>
      <c r="B113">
        <f t="shared" si="5"/>
        <v>0.6</v>
      </c>
      <c r="C113" t="s">
        <v>517</v>
      </c>
    </row>
    <row r="114" spans="1:3" x14ac:dyDescent="0.55000000000000004">
      <c r="A114" t="s">
        <v>333</v>
      </c>
      <c r="B114">
        <f t="shared" si="5"/>
        <v>0.6</v>
      </c>
      <c r="C114" t="s">
        <v>518</v>
      </c>
    </row>
    <row r="115" spans="1:3" x14ac:dyDescent="0.55000000000000004">
      <c r="A115" t="s">
        <v>334</v>
      </c>
      <c r="B115">
        <f t="shared" si="5"/>
        <v>0.6</v>
      </c>
      <c r="C115" t="s">
        <v>519</v>
      </c>
    </row>
    <row r="116" spans="1:3" x14ac:dyDescent="0.55000000000000004">
      <c r="A116" t="s">
        <v>335</v>
      </c>
      <c r="B116">
        <f t="shared" si="5"/>
        <v>0.6</v>
      </c>
      <c r="C116" t="s">
        <v>520</v>
      </c>
    </row>
    <row r="117" spans="1:3" x14ac:dyDescent="0.55000000000000004">
      <c r="A117" t="s">
        <v>336</v>
      </c>
      <c r="B117">
        <f t="shared" si="5"/>
        <v>0.6</v>
      </c>
      <c r="C117" t="s">
        <v>521</v>
      </c>
    </row>
    <row r="118" spans="1:3" x14ac:dyDescent="0.55000000000000004">
      <c r="A118" t="s">
        <v>337</v>
      </c>
      <c r="B118">
        <f t="shared" si="5"/>
        <v>0.6</v>
      </c>
      <c r="C118" t="s">
        <v>522</v>
      </c>
    </row>
    <row r="119" spans="1:3" x14ac:dyDescent="0.55000000000000004">
      <c r="A119" s="4" t="s">
        <v>338</v>
      </c>
      <c r="B119" s="4"/>
      <c r="C119" s="4"/>
    </row>
    <row r="120" spans="1:3" x14ac:dyDescent="0.55000000000000004">
      <c r="A120" t="s">
        <v>339</v>
      </c>
      <c r="B120">
        <f>1</f>
        <v>1</v>
      </c>
      <c r="C120" t="s">
        <v>523</v>
      </c>
    </row>
    <row r="121" spans="1:3" x14ac:dyDescent="0.55000000000000004">
      <c r="A121" t="s">
        <v>340</v>
      </c>
      <c r="B121">
        <f>1</f>
        <v>1</v>
      </c>
      <c r="C121" t="s">
        <v>524</v>
      </c>
    </row>
    <row r="122" spans="1:3" x14ac:dyDescent="0.55000000000000004">
      <c r="A122" t="s">
        <v>341</v>
      </c>
      <c r="B122">
        <f>1</f>
        <v>1</v>
      </c>
      <c r="C122" t="s">
        <v>525</v>
      </c>
    </row>
    <row r="123" spans="1:3" x14ac:dyDescent="0.55000000000000004">
      <c r="A123" t="s">
        <v>342</v>
      </c>
      <c r="B123">
        <f>1</f>
        <v>1</v>
      </c>
      <c r="C123" t="s">
        <v>526</v>
      </c>
    </row>
    <row r="124" spans="1:3" x14ac:dyDescent="0.55000000000000004">
      <c r="A124" t="s">
        <v>343</v>
      </c>
      <c r="B124">
        <f>1</f>
        <v>1</v>
      </c>
      <c r="C124" t="s">
        <v>527</v>
      </c>
    </row>
    <row r="125" spans="1:3" x14ac:dyDescent="0.55000000000000004">
      <c r="A125" t="s">
        <v>344</v>
      </c>
      <c r="B125">
        <f>1</f>
        <v>1</v>
      </c>
      <c r="C125" t="s">
        <v>528</v>
      </c>
    </row>
    <row r="126" spans="1:3" x14ac:dyDescent="0.55000000000000004">
      <c r="A126" t="s">
        <v>345</v>
      </c>
      <c r="B126">
        <f>1</f>
        <v>1</v>
      </c>
      <c r="C126" t="s">
        <v>529</v>
      </c>
    </row>
    <row r="127" spans="1:3" x14ac:dyDescent="0.55000000000000004">
      <c r="A127" t="s">
        <v>346</v>
      </c>
      <c r="B127">
        <f>1</f>
        <v>1</v>
      </c>
      <c r="C127" t="s">
        <v>530</v>
      </c>
    </row>
    <row r="128" spans="1:3" x14ac:dyDescent="0.55000000000000004">
      <c r="A128" t="s">
        <v>347</v>
      </c>
      <c r="B128">
        <f>1</f>
        <v>1</v>
      </c>
      <c r="C128" t="s">
        <v>531</v>
      </c>
    </row>
    <row r="129" spans="1:3" x14ac:dyDescent="0.55000000000000004">
      <c r="A129" t="s">
        <v>348</v>
      </c>
      <c r="B129">
        <f>1</f>
        <v>1</v>
      </c>
      <c r="C129" t="s">
        <v>532</v>
      </c>
    </row>
    <row r="130" spans="1:3" x14ac:dyDescent="0.55000000000000004">
      <c r="A130" t="s">
        <v>349</v>
      </c>
      <c r="B130">
        <f>1</f>
        <v>1</v>
      </c>
      <c r="C130" t="s">
        <v>533</v>
      </c>
    </row>
    <row r="131" spans="1:3" x14ac:dyDescent="0.55000000000000004">
      <c r="A131" t="s">
        <v>350</v>
      </c>
      <c r="B131">
        <f>1</f>
        <v>1</v>
      </c>
      <c r="C131" t="s">
        <v>534</v>
      </c>
    </row>
    <row r="132" spans="1:3" x14ac:dyDescent="0.55000000000000004">
      <c r="A132" t="s">
        <v>351</v>
      </c>
      <c r="B132">
        <f>1</f>
        <v>1</v>
      </c>
      <c r="C132" t="s">
        <v>535</v>
      </c>
    </row>
    <row r="133" spans="1:3" x14ac:dyDescent="0.55000000000000004">
      <c r="A133" t="s">
        <v>352</v>
      </c>
      <c r="B133">
        <f>1</f>
        <v>1</v>
      </c>
      <c r="C133" t="s">
        <v>536</v>
      </c>
    </row>
    <row r="134" spans="1:3" x14ac:dyDescent="0.55000000000000004">
      <c r="A134" t="s">
        <v>353</v>
      </c>
      <c r="B134">
        <f>1</f>
        <v>1</v>
      </c>
      <c r="C134" t="s">
        <v>537</v>
      </c>
    </row>
    <row r="135" spans="1:3" x14ac:dyDescent="0.55000000000000004">
      <c r="A135" t="s">
        <v>354</v>
      </c>
      <c r="B135">
        <f>1</f>
        <v>1</v>
      </c>
      <c r="C135" t="s">
        <v>538</v>
      </c>
    </row>
    <row r="136" spans="1:3" x14ac:dyDescent="0.55000000000000004">
      <c r="A136" t="s">
        <v>355</v>
      </c>
      <c r="B136">
        <f>1</f>
        <v>1</v>
      </c>
      <c r="C136" t="s">
        <v>539</v>
      </c>
    </row>
    <row r="137" spans="1:3" x14ac:dyDescent="0.55000000000000004">
      <c r="A137" t="s">
        <v>356</v>
      </c>
      <c r="B137">
        <f>1</f>
        <v>1</v>
      </c>
      <c r="C137" t="s">
        <v>540</v>
      </c>
    </row>
    <row r="138" spans="1:3" x14ac:dyDescent="0.55000000000000004">
      <c r="A138" t="s">
        <v>357</v>
      </c>
      <c r="B138">
        <f>1</f>
        <v>1</v>
      </c>
      <c r="C138" t="s">
        <v>541</v>
      </c>
    </row>
    <row r="139" spans="1:3" x14ac:dyDescent="0.55000000000000004">
      <c r="A139" t="s">
        <v>358</v>
      </c>
      <c r="B139">
        <f>1</f>
        <v>1</v>
      </c>
      <c r="C139" t="s">
        <v>542</v>
      </c>
    </row>
    <row r="140" spans="1:3" x14ac:dyDescent="0.55000000000000004">
      <c r="A140" t="s">
        <v>359</v>
      </c>
      <c r="B140">
        <f>1</f>
        <v>1</v>
      </c>
      <c r="C140" t="s">
        <v>543</v>
      </c>
    </row>
    <row r="141" spans="1:3" x14ac:dyDescent="0.55000000000000004">
      <c r="A141" t="s">
        <v>360</v>
      </c>
      <c r="B141">
        <f>1</f>
        <v>1</v>
      </c>
      <c r="C141" t="s">
        <v>544</v>
      </c>
    </row>
    <row r="142" spans="1:3" x14ac:dyDescent="0.55000000000000004">
      <c r="A142" t="s">
        <v>361</v>
      </c>
      <c r="B142">
        <f>1</f>
        <v>1</v>
      </c>
      <c r="C142" t="s">
        <v>545</v>
      </c>
    </row>
    <row r="143" spans="1:3" x14ac:dyDescent="0.55000000000000004">
      <c r="A143" t="s">
        <v>362</v>
      </c>
      <c r="B143">
        <f>1</f>
        <v>1</v>
      </c>
      <c r="C143" t="s">
        <v>546</v>
      </c>
    </row>
    <row r="144" spans="1:3" x14ac:dyDescent="0.55000000000000004">
      <c r="A144" s="4" t="s">
        <v>363</v>
      </c>
      <c r="B144" s="4"/>
      <c r="C144" s="4"/>
    </row>
    <row r="145" spans="1:3" x14ac:dyDescent="0.55000000000000004">
      <c r="A145" t="s">
        <v>364</v>
      </c>
      <c r="B145">
        <f>0</f>
        <v>0</v>
      </c>
      <c r="C145" t="s">
        <v>547</v>
      </c>
    </row>
    <row r="146" spans="1:3" x14ac:dyDescent="0.55000000000000004">
      <c r="A146" t="s">
        <v>365</v>
      </c>
      <c r="B146">
        <f>0</f>
        <v>0</v>
      </c>
      <c r="C146" t="s">
        <v>548</v>
      </c>
    </row>
    <row r="147" spans="1:3" x14ac:dyDescent="0.55000000000000004">
      <c r="A147" t="s">
        <v>366</v>
      </c>
      <c r="B147">
        <f>0</f>
        <v>0</v>
      </c>
      <c r="C147" t="s">
        <v>549</v>
      </c>
    </row>
    <row r="148" spans="1:3" x14ac:dyDescent="0.55000000000000004">
      <c r="A148" t="s">
        <v>367</v>
      </c>
      <c r="B148">
        <f>0</f>
        <v>0</v>
      </c>
      <c r="C148" t="s">
        <v>550</v>
      </c>
    </row>
    <row r="149" spans="1:3" x14ac:dyDescent="0.55000000000000004">
      <c r="A149" t="s">
        <v>368</v>
      </c>
      <c r="B149">
        <f>0</f>
        <v>0</v>
      </c>
      <c r="C149" t="s">
        <v>551</v>
      </c>
    </row>
    <row r="150" spans="1:3" x14ac:dyDescent="0.55000000000000004">
      <c r="A150" t="s">
        <v>369</v>
      </c>
      <c r="B150">
        <f>0</f>
        <v>0</v>
      </c>
      <c r="C150" t="s">
        <v>552</v>
      </c>
    </row>
    <row r="151" spans="1:3" x14ac:dyDescent="0.55000000000000004">
      <c r="A151" t="s">
        <v>370</v>
      </c>
      <c r="B151">
        <f>0</f>
        <v>0</v>
      </c>
      <c r="C151" t="s">
        <v>553</v>
      </c>
    </row>
    <row r="152" spans="1:3" x14ac:dyDescent="0.55000000000000004">
      <c r="A152" t="s">
        <v>371</v>
      </c>
      <c r="B152">
        <f>0</f>
        <v>0</v>
      </c>
      <c r="C152" t="s">
        <v>554</v>
      </c>
    </row>
    <row r="153" spans="1:3" x14ac:dyDescent="0.55000000000000004">
      <c r="A153" t="s">
        <v>372</v>
      </c>
      <c r="B153">
        <f>0</f>
        <v>0</v>
      </c>
      <c r="C153" t="s">
        <v>555</v>
      </c>
    </row>
    <row r="154" spans="1:3" x14ac:dyDescent="0.55000000000000004">
      <c r="A154" t="s">
        <v>373</v>
      </c>
      <c r="B154">
        <f>0</f>
        <v>0</v>
      </c>
      <c r="C154" t="s">
        <v>556</v>
      </c>
    </row>
    <row r="155" spans="1:3" x14ac:dyDescent="0.55000000000000004">
      <c r="A155" t="s">
        <v>374</v>
      </c>
      <c r="B155">
        <f>0</f>
        <v>0</v>
      </c>
      <c r="C155" t="s">
        <v>557</v>
      </c>
    </row>
    <row r="156" spans="1:3" x14ac:dyDescent="0.55000000000000004">
      <c r="A156" t="s">
        <v>375</v>
      </c>
      <c r="B156">
        <f>0</f>
        <v>0</v>
      </c>
      <c r="C156" t="s">
        <v>558</v>
      </c>
    </row>
    <row r="157" spans="1:3" x14ac:dyDescent="0.55000000000000004">
      <c r="A157" t="s">
        <v>376</v>
      </c>
      <c r="B157">
        <f>0</f>
        <v>0</v>
      </c>
      <c r="C157" t="s">
        <v>559</v>
      </c>
    </row>
    <row r="158" spans="1:3" x14ac:dyDescent="0.55000000000000004">
      <c r="A158" t="s">
        <v>377</v>
      </c>
      <c r="B158">
        <f>0</f>
        <v>0</v>
      </c>
      <c r="C158" t="s">
        <v>560</v>
      </c>
    </row>
    <row r="159" spans="1:3" x14ac:dyDescent="0.55000000000000004">
      <c r="A159" t="s">
        <v>378</v>
      </c>
      <c r="B159">
        <f>0</f>
        <v>0</v>
      </c>
      <c r="C159" t="s">
        <v>561</v>
      </c>
    </row>
    <row r="160" spans="1:3" x14ac:dyDescent="0.55000000000000004">
      <c r="A160" t="s">
        <v>379</v>
      </c>
      <c r="B160">
        <f>0</f>
        <v>0</v>
      </c>
      <c r="C160" t="s">
        <v>562</v>
      </c>
    </row>
    <row r="161" spans="1:3" x14ac:dyDescent="0.55000000000000004">
      <c r="A161" t="s">
        <v>380</v>
      </c>
      <c r="B161">
        <f>0</f>
        <v>0</v>
      </c>
      <c r="C161" t="s">
        <v>563</v>
      </c>
    </row>
    <row r="162" spans="1:3" x14ac:dyDescent="0.55000000000000004">
      <c r="A162" t="s">
        <v>381</v>
      </c>
      <c r="B162">
        <f>0</f>
        <v>0</v>
      </c>
      <c r="C162" t="s">
        <v>564</v>
      </c>
    </row>
    <row r="163" spans="1:3" x14ac:dyDescent="0.55000000000000004">
      <c r="A163" t="s">
        <v>382</v>
      </c>
      <c r="B163">
        <f>0</f>
        <v>0</v>
      </c>
      <c r="C163" t="s">
        <v>565</v>
      </c>
    </row>
    <row r="164" spans="1:3" x14ac:dyDescent="0.55000000000000004">
      <c r="A164" t="s">
        <v>383</v>
      </c>
      <c r="B164">
        <f>0</f>
        <v>0</v>
      </c>
      <c r="C164" t="s">
        <v>566</v>
      </c>
    </row>
    <row r="165" spans="1:3" x14ac:dyDescent="0.55000000000000004">
      <c r="A165" t="s">
        <v>384</v>
      </c>
      <c r="B165">
        <f>0</f>
        <v>0</v>
      </c>
      <c r="C165" t="s">
        <v>567</v>
      </c>
    </row>
    <row r="166" spans="1:3" x14ac:dyDescent="0.55000000000000004">
      <c r="A166" t="s">
        <v>385</v>
      </c>
      <c r="B166">
        <f>0</f>
        <v>0</v>
      </c>
      <c r="C166" t="s">
        <v>568</v>
      </c>
    </row>
    <row r="167" spans="1:3" x14ac:dyDescent="0.55000000000000004">
      <c r="A167" t="s">
        <v>386</v>
      </c>
      <c r="B167">
        <f>0</f>
        <v>0</v>
      </c>
      <c r="C167" t="s">
        <v>569</v>
      </c>
    </row>
    <row r="168" spans="1:3" x14ac:dyDescent="0.55000000000000004">
      <c r="A168" t="s">
        <v>387</v>
      </c>
      <c r="B168">
        <f>0</f>
        <v>0</v>
      </c>
      <c r="C168" t="s">
        <v>570</v>
      </c>
    </row>
    <row r="169" spans="1:3" x14ac:dyDescent="0.55000000000000004">
      <c r="A169" s="4" t="s">
        <v>388</v>
      </c>
      <c r="B169" s="4"/>
      <c r="C169" s="4"/>
    </row>
    <row r="170" spans="1:3" x14ac:dyDescent="0.55000000000000004">
      <c r="A170" t="s">
        <v>389</v>
      </c>
      <c r="B170">
        <f>0</f>
        <v>0</v>
      </c>
      <c r="C170" t="s">
        <v>571</v>
      </c>
    </row>
    <row r="171" spans="1:3" x14ac:dyDescent="0.55000000000000004">
      <c r="A171" t="s">
        <v>390</v>
      </c>
      <c r="B171">
        <f>0</f>
        <v>0</v>
      </c>
      <c r="C171" t="s">
        <v>572</v>
      </c>
    </row>
    <row r="172" spans="1:3" x14ac:dyDescent="0.55000000000000004">
      <c r="A172" t="s">
        <v>391</v>
      </c>
      <c r="B172">
        <f>0</f>
        <v>0</v>
      </c>
      <c r="C172" t="s">
        <v>573</v>
      </c>
    </row>
    <row r="173" spans="1:3" x14ac:dyDescent="0.55000000000000004">
      <c r="A173" t="s">
        <v>392</v>
      </c>
      <c r="B173">
        <f>0</f>
        <v>0</v>
      </c>
      <c r="C173" t="s">
        <v>574</v>
      </c>
    </row>
    <row r="174" spans="1:3" x14ac:dyDescent="0.55000000000000004">
      <c r="A174" t="s">
        <v>393</v>
      </c>
      <c r="B174">
        <f>0</f>
        <v>0</v>
      </c>
      <c r="C174" t="s">
        <v>575</v>
      </c>
    </row>
    <row r="175" spans="1:3" x14ac:dyDescent="0.55000000000000004">
      <c r="A175" t="s">
        <v>394</v>
      </c>
      <c r="B175">
        <f>0</f>
        <v>0</v>
      </c>
      <c r="C175" t="s">
        <v>576</v>
      </c>
    </row>
    <row r="176" spans="1:3" x14ac:dyDescent="0.55000000000000004">
      <c r="A176" t="s">
        <v>395</v>
      </c>
      <c r="B176">
        <f>0</f>
        <v>0</v>
      </c>
      <c r="C176" t="s">
        <v>577</v>
      </c>
    </row>
    <row r="177" spans="1:3" x14ac:dyDescent="0.55000000000000004">
      <c r="A177" t="s">
        <v>396</v>
      </c>
      <c r="B177">
        <f>0</f>
        <v>0</v>
      </c>
      <c r="C177" t="s">
        <v>578</v>
      </c>
    </row>
    <row r="178" spans="1:3" x14ac:dyDescent="0.55000000000000004">
      <c r="A178" t="s">
        <v>397</v>
      </c>
      <c r="B178">
        <f>0</f>
        <v>0</v>
      </c>
      <c r="C178" t="s">
        <v>579</v>
      </c>
    </row>
    <row r="179" spans="1:3" x14ac:dyDescent="0.55000000000000004">
      <c r="A179" t="s">
        <v>398</v>
      </c>
      <c r="B179">
        <f>0</f>
        <v>0</v>
      </c>
      <c r="C179" t="s">
        <v>580</v>
      </c>
    </row>
    <row r="180" spans="1:3" x14ac:dyDescent="0.55000000000000004">
      <c r="A180" t="s">
        <v>399</v>
      </c>
      <c r="B180">
        <f>0</f>
        <v>0</v>
      </c>
      <c r="C180" t="s">
        <v>581</v>
      </c>
    </row>
    <row r="181" spans="1:3" x14ac:dyDescent="0.55000000000000004">
      <c r="A181" t="s">
        <v>400</v>
      </c>
      <c r="B181">
        <f>0</f>
        <v>0</v>
      </c>
      <c r="C181" t="s">
        <v>582</v>
      </c>
    </row>
    <row r="182" spans="1:3" x14ac:dyDescent="0.55000000000000004">
      <c r="A182" t="s">
        <v>401</v>
      </c>
      <c r="B182">
        <f>0</f>
        <v>0</v>
      </c>
      <c r="C182" t="s">
        <v>583</v>
      </c>
    </row>
    <row r="183" spans="1:3" x14ac:dyDescent="0.55000000000000004">
      <c r="A183" t="s">
        <v>402</v>
      </c>
      <c r="B183">
        <f>0</f>
        <v>0</v>
      </c>
      <c r="C183" t="s">
        <v>584</v>
      </c>
    </row>
    <row r="184" spans="1:3" x14ac:dyDescent="0.55000000000000004">
      <c r="A184" t="s">
        <v>403</v>
      </c>
      <c r="B184">
        <f>0</f>
        <v>0</v>
      </c>
      <c r="C184" t="s">
        <v>585</v>
      </c>
    </row>
    <row r="185" spans="1:3" x14ac:dyDescent="0.55000000000000004">
      <c r="A185" t="s">
        <v>404</v>
      </c>
      <c r="B185">
        <f>0</f>
        <v>0</v>
      </c>
      <c r="C185" t="s">
        <v>586</v>
      </c>
    </row>
    <row r="186" spans="1:3" x14ac:dyDescent="0.55000000000000004">
      <c r="A186" t="s">
        <v>405</v>
      </c>
      <c r="B186">
        <f>0</f>
        <v>0</v>
      </c>
      <c r="C186" t="s">
        <v>587</v>
      </c>
    </row>
    <row r="187" spans="1:3" x14ac:dyDescent="0.55000000000000004">
      <c r="A187" t="s">
        <v>406</v>
      </c>
      <c r="B187">
        <f>0</f>
        <v>0</v>
      </c>
      <c r="C187" t="s">
        <v>588</v>
      </c>
    </row>
    <row r="188" spans="1:3" x14ac:dyDescent="0.55000000000000004">
      <c r="A188" t="s">
        <v>407</v>
      </c>
      <c r="B188">
        <f>0</f>
        <v>0</v>
      </c>
      <c r="C188" t="s">
        <v>589</v>
      </c>
    </row>
    <row r="189" spans="1:3" x14ac:dyDescent="0.55000000000000004">
      <c r="A189" t="s">
        <v>408</v>
      </c>
      <c r="B189">
        <f>0</f>
        <v>0</v>
      </c>
      <c r="C189" t="s">
        <v>590</v>
      </c>
    </row>
    <row r="190" spans="1:3" x14ac:dyDescent="0.55000000000000004">
      <c r="A190" t="s">
        <v>409</v>
      </c>
      <c r="B190">
        <f>0</f>
        <v>0</v>
      </c>
      <c r="C190" t="s">
        <v>591</v>
      </c>
    </row>
    <row r="191" spans="1:3" x14ac:dyDescent="0.55000000000000004">
      <c r="A191" t="s">
        <v>410</v>
      </c>
      <c r="B191">
        <f>0</f>
        <v>0</v>
      </c>
      <c r="C191" t="s">
        <v>592</v>
      </c>
    </row>
    <row r="192" spans="1:3" x14ac:dyDescent="0.55000000000000004">
      <c r="A192" t="s">
        <v>411</v>
      </c>
      <c r="B192">
        <f>0</f>
        <v>0</v>
      </c>
      <c r="C192" t="s">
        <v>593</v>
      </c>
    </row>
    <row r="193" spans="1:3" x14ac:dyDescent="0.55000000000000004">
      <c r="A193" t="s">
        <v>412</v>
      </c>
      <c r="B193">
        <f>0</f>
        <v>0</v>
      </c>
      <c r="C193" t="s">
        <v>594</v>
      </c>
    </row>
  </sheetData>
  <mergeCells count="10">
    <mergeCell ref="A94:C94"/>
    <mergeCell ref="A119:C119"/>
    <mergeCell ref="A144:C144"/>
    <mergeCell ref="A169:C169"/>
    <mergeCell ref="A16:C16"/>
    <mergeCell ref="A29:C29"/>
    <mergeCell ref="A42:C42"/>
    <mergeCell ref="A55:C55"/>
    <mergeCell ref="A68:C68"/>
    <mergeCell ref="A81:C8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"/>
  <sheetViews>
    <sheetView workbookViewId="0">
      <selection sqref="A1:XFD1048576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20" width="6.41796875" bestFit="1" customWidth="1"/>
    <col min="21" max="26" width="7.41796875" bestFit="1" customWidth="1"/>
    <col min="27" max="44" width="6.734375" bestFit="1" customWidth="1"/>
    <col min="45" max="50" width="7.734375" bestFit="1" customWidth="1"/>
  </cols>
  <sheetData>
    <row r="1" spans="1:50" x14ac:dyDescent="0.55000000000000004">
      <c r="A1" s="3" t="s">
        <v>595</v>
      </c>
      <c r="B1" s="3" t="s">
        <v>596</v>
      </c>
      <c r="C1" s="3" t="s">
        <v>597</v>
      </c>
      <c r="D1" s="3" t="s">
        <v>598</v>
      </c>
      <c r="E1" s="3" t="s">
        <v>599</v>
      </c>
      <c r="F1" s="3" t="s">
        <v>600</v>
      </c>
      <c r="G1" s="3" t="s">
        <v>601</v>
      </c>
      <c r="H1" s="3" t="s">
        <v>602</v>
      </c>
      <c r="I1" s="3" t="s">
        <v>603</v>
      </c>
      <c r="J1" s="3" t="s">
        <v>604</v>
      </c>
      <c r="K1" s="3" t="s">
        <v>605</v>
      </c>
      <c r="L1" s="3" t="s">
        <v>606</v>
      </c>
      <c r="M1" s="3" t="s">
        <v>607</v>
      </c>
      <c r="N1" s="3" t="s">
        <v>608</v>
      </c>
      <c r="O1" s="3" t="s">
        <v>609</v>
      </c>
      <c r="P1" s="3" t="s">
        <v>610</v>
      </c>
      <c r="Q1" s="3" t="s">
        <v>611</v>
      </c>
      <c r="R1" s="3" t="s">
        <v>612</v>
      </c>
      <c r="S1" s="3" t="s">
        <v>613</v>
      </c>
      <c r="T1" s="3" t="s">
        <v>614</v>
      </c>
      <c r="U1" s="3" t="s">
        <v>615</v>
      </c>
      <c r="V1" s="3" t="s">
        <v>616</v>
      </c>
      <c r="W1" s="3" t="s">
        <v>617</v>
      </c>
      <c r="X1" s="3" t="s">
        <v>618</v>
      </c>
      <c r="Y1" s="3" t="s">
        <v>619</v>
      </c>
      <c r="Z1" s="3" t="s">
        <v>620</v>
      </c>
      <c r="AA1" s="3" t="s">
        <v>621</v>
      </c>
      <c r="AB1" s="3" t="s">
        <v>622</v>
      </c>
      <c r="AC1" s="3" t="s">
        <v>623</v>
      </c>
      <c r="AD1" s="3" t="s">
        <v>624</v>
      </c>
      <c r="AE1" s="3" t="s">
        <v>625</v>
      </c>
      <c r="AF1" s="3" t="s">
        <v>626</v>
      </c>
      <c r="AG1" s="3" t="s">
        <v>627</v>
      </c>
      <c r="AH1" s="3" t="s">
        <v>628</v>
      </c>
      <c r="AI1" s="3" t="s">
        <v>629</v>
      </c>
      <c r="AJ1" s="3" t="s">
        <v>630</v>
      </c>
      <c r="AK1" s="3" t="s">
        <v>631</v>
      </c>
      <c r="AL1" s="3" t="s">
        <v>632</v>
      </c>
      <c r="AM1" s="3" t="s">
        <v>633</v>
      </c>
      <c r="AN1" s="3" t="s">
        <v>634</v>
      </c>
      <c r="AO1" s="3" t="s">
        <v>635</v>
      </c>
      <c r="AP1" s="3" t="s">
        <v>636</v>
      </c>
      <c r="AQ1" s="3" t="s">
        <v>637</v>
      </c>
      <c r="AR1" s="3" t="s">
        <v>638</v>
      </c>
      <c r="AS1" s="3" t="s">
        <v>639</v>
      </c>
      <c r="AT1" s="3" t="s">
        <v>640</v>
      </c>
      <c r="AU1" s="3" t="s">
        <v>641</v>
      </c>
      <c r="AV1" s="3" t="s">
        <v>642</v>
      </c>
      <c r="AW1" s="3" t="s">
        <v>643</v>
      </c>
      <c r="AX1" s="3" t="s">
        <v>644</v>
      </c>
    </row>
    <row r="2" spans="1:50" x14ac:dyDescent="0.55000000000000004">
      <c r="A2">
        <v>2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55000000000000004">
      <c r="A3">
        <v>3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1:50" x14ac:dyDescent="0.55000000000000004">
      <c r="A4">
        <v>4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</row>
    <row r="5" spans="1:50" x14ac:dyDescent="0.55000000000000004">
      <c r="A5">
        <v>5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55000000000000004">
      <c r="A6">
        <v>6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55000000000000004">
      <c r="A7">
        <v>7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55000000000000004">
      <c r="A8">
        <v>8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</row>
    <row r="9" spans="1:50" x14ac:dyDescent="0.55000000000000004">
      <c r="A9">
        <v>9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55000000000000004">
      <c r="A10">
        <v>10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</row>
    <row r="11" spans="1:50" x14ac:dyDescent="0.55000000000000004">
      <c r="A11">
        <v>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55000000000000004">
      <c r="A12">
        <v>12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55000000000000004">
      <c r="A13">
        <v>13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55000000000000004">
      <c r="A14">
        <v>14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55000000000000004">
      <c r="A15">
        <v>15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55000000000000004">
      <c r="A16">
        <v>16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55000000000000004">
      <c r="A17">
        <v>17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55000000000000004">
      <c r="A18">
        <v>18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</row>
    <row r="19" spans="1:50" x14ac:dyDescent="0.55000000000000004">
      <c r="A19">
        <v>19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55000000000000004">
      <c r="A20">
        <v>20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55000000000000004">
      <c r="A21">
        <v>21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55000000000000004">
      <c r="A22">
        <v>22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55000000000000004">
      <c r="A23">
        <v>23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55000000000000004">
      <c r="A24">
        <v>24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55000000000000004">
      <c r="A25">
        <v>25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55000000000000004">
      <c r="A26">
        <v>26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55000000000000004">
      <c r="A27">
        <v>27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55000000000000004">
      <c r="A28">
        <v>28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</row>
    <row r="29" spans="1:50" x14ac:dyDescent="0.55000000000000004">
      <c r="A29">
        <v>29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</row>
    <row r="30" spans="1:50" x14ac:dyDescent="0.55000000000000004">
      <c r="A30">
        <v>30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x14ac:dyDescent="0.55000000000000004">
      <c r="A31">
        <v>31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</row>
    <row r="32" spans="1:50" x14ac:dyDescent="0.55000000000000004">
      <c r="A32">
        <v>32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55000000000000004">
      <c r="A33">
        <v>33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</row>
    <row r="34" spans="1:50" x14ac:dyDescent="0.55000000000000004">
      <c r="A34">
        <v>34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55000000000000004">
      <c r="A35">
        <v>35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55000000000000004">
      <c r="A36">
        <v>36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1:50" x14ac:dyDescent="0.55000000000000004">
      <c r="A37">
        <v>37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55000000000000004">
      <c r="A38">
        <v>38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55000000000000004">
      <c r="A39">
        <v>39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</row>
    <row r="40" spans="1:50" x14ac:dyDescent="0.55000000000000004">
      <c r="A40">
        <v>40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55000000000000004">
      <c r="A41">
        <v>41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</row>
    <row r="42" spans="1:50" x14ac:dyDescent="0.55000000000000004">
      <c r="A42">
        <v>42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55000000000000004">
      <c r="A43">
        <v>43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</row>
    <row r="44" spans="1:50" x14ac:dyDescent="0.55000000000000004">
      <c r="A44">
        <v>44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</row>
    <row r="45" spans="1:50" x14ac:dyDescent="0.55000000000000004">
      <c r="A45">
        <v>45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</row>
    <row r="46" spans="1:50" x14ac:dyDescent="0.55000000000000004">
      <c r="A46">
        <v>46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</row>
    <row r="47" spans="1:50" x14ac:dyDescent="0.55000000000000004">
      <c r="A47">
        <v>47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55000000000000004">
      <c r="A48">
        <v>48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</row>
    <row r="49" spans="1:50" x14ac:dyDescent="0.55000000000000004">
      <c r="A49">
        <v>49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55000000000000004">
      <c r="A50">
        <v>50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55000000000000004">
      <c r="A51">
        <v>51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55000000000000004">
      <c r="A52">
        <v>52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55000000000000004">
      <c r="A53">
        <v>53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55000000000000004">
      <c r="A54">
        <v>54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</row>
    <row r="55" spans="1:50" x14ac:dyDescent="0.55000000000000004">
      <c r="A55">
        <v>55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55000000000000004">
      <c r="A56">
        <v>56</v>
      </c>
      <c r="B56">
        <v>0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</row>
    <row r="57" spans="1:50" x14ac:dyDescent="0.55000000000000004">
      <c r="A57">
        <v>57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55000000000000004">
      <c r="A58">
        <v>58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</row>
    <row r="59" spans="1:50" x14ac:dyDescent="0.55000000000000004">
      <c r="A59">
        <v>59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55000000000000004">
      <c r="A60">
        <v>60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</row>
    <row r="61" spans="1:50" x14ac:dyDescent="0.55000000000000004">
      <c r="A61">
        <v>61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</row>
    <row r="62" spans="1:50" x14ac:dyDescent="0.55000000000000004">
      <c r="A62">
        <v>62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</row>
    <row r="63" spans="1:50" x14ac:dyDescent="0.55000000000000004">
      <c r="A63">
        <v>63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4" spans="1:50" x14ac:dyDescent="0.55000000000000004">
      <c r="A64">
        <v>64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</row>
    <row r="65" spans="1:50" x14ac:dyDescent="0.55000000000000004">
      <c r="A65">
        <v>65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55000000000000004">
      <c r="A66">
        <v>66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</row>
    <row r="67" spans="1:50" x14ac:dyDescent="0.55000000000000004">
      <c r="A67">
        <v>67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</row>
    <row r="68" spans="1:50" x14ac:dyDescent="0.55000000000000004">
      <c r="A68">
        <v>68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</row>
    <row r="69" spans="1:50" x14ac:dyDescent="0.55000000000000004">
      <c r="A69">
        <v>69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</row>
    <row r="70" spans="1:50" x14ac:dyDescent="0.55000000000000004">
      <c r="A70">
        <v>70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</row>
    <row r="71" spans="1:50" x14ac:dyDescent="0.55000000000000004">
      <c r="A71">
        <v>71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</row>
    <row r="72" spans="1:50" x14ac:dyDescent="0.55000000000000004">
      <c r="A72">
        <v>72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55000000000000004">
      <c r="A73">
        <v>73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55000000000000004">
      <c r="A74">
        <v>74</v>
      </c>
      <c r="B74">
        <v>0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55000000000000004">
      <c r="A75">
        <v>75</v>
      </c>
      <c r="B75">
        <v>0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55000000000000004">
      <c r="A76">
        <v>76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55000000000000004">
      <c r="A77">
        <v>77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</row>
    <row r="78" spans="1:50" x14ac:dyDescent="0.55000000000000004">
      <c r="A78">
        <v>78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</row>
    <row r="79" spans="1:50" x14ac:dyDescent="0.55000000000000004">
      <c r="A79">
        <v>79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</row>
    <row r="80" spans="1:50" x14ac:dyDescent="0.55000000000000004">
      <c r="A80">
        <v>80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</row>
    <row r="81" spans="1:50" x14ac:dyDescent="0.55000000000000004">
      <c r="A81">
        <v>81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</row>
    <row r="82" spans="1:50" x14ac:dyDescent="0.55000000000000004">
      <c r="A82">
        <v>82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</row>
    <row r="83" spans="1:50" x14ac:dyDescent="0.55000000000000004">
      <c r="A83">
        <v>83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</row>
    <row r="84" spans="1:50" x14ac:dyDescent="0.55000000000000004">
      <c r="A84">
        <v>84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</row>
    <row r="85" spans="1:50" x14ac:dyDescent="0.55000000000000004">
      <c r="A85">
        <v>85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</row>
    <row r="86" spans="1:50" x14ac:dyDescent="0.55000000000000004">
      <c r="A86">
        <v>86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</row>
    <row r="87" spans="1:50" x14ac:dyDescent="0.55000000000000004">
      <c r="A87">
        <v>87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</row>
    <row r="88" spans="1:50" x14ac:dyDescent="0.55000000000000004">
      <c r="A88">
        <v>88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</row>
    <row r="89" spans="1:50" x14ac:dyDescent="0.55000000000000004">
      <c r="A89">
        <v>89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</row>
    <row r="90" spans="1:50" x14ac:dyDescent="0.55000000000000004">
      <c r="A90">
        <v>90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</row>
    <row r="91" spans="1:50" x14ac:dyDescent="0.55000000000000004">
      <c r="A91">
        <v>91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</row>
    <row r="92" spans="1:50" x14ac:dyDescent="0.55000000000000004">
      <c r="A92">
        <v>92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</row>
    <row r="93" spans="1:50" x14ac:dyDescent="0.55000000000000004">
      <c r="A93">
        <v>93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</row>
    <row r="94" spans="1:50" x14ac:dyDescent="0.55000000000000004">
      <c r="A94">
        <v>94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</row>
    <row r="95" spans="1:50" x14ac:dyDescent="0.55000000000000004">
      <c r="A95">
        <v>95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</row>
    <row r="96" spans="1:50" x14ac:dyDescent="0.55000000000000004">
      <c r="A96">
        <v>96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</row>
    <row r="97" spans="1:50" x14ac:dyDescent="0.55000000000000004">
      <c r="A97">
        <v>97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</row>
    <row r="98" spans="1:50" x14ac:dyDescent="0.55000000000000004">
      <c r="A98">
        <v>98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55000000000000004">
      <c r="A99">
        <v>99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</row>
    <row r="100" spans="1:50" x14ac:dyDescent="0.55000000000000004">
      <c r="A100">
        <v>100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00"/>
  <sheetViews>
    <sheetView workbookViewId="0">
      <selection activeCell="F30" sqref="F30:F31"/>
    </sheetView>
  </sheetViews>
  <sheetFormatPr defaultColWidth="8.83984375" defaultRowHeight="14.4" x14ac:dyDescent="0.55000000000000004"/>
  <cols>
    <col min="1" max="1" width="4.578125" customWidth="1"/>
    <col min="2" max="2" width="7.5234375" bestFit="1" customWidth="1"/>
    <col min="3" max="4" width="8.734375" bestFit="1" customWidth="1"/>
    <col min="5" max="6" width="12.89453125" bestFit="1" customWidth="1"/>
    <col min="7" max="8" width="8.1015625" bestFit="1" customWidth="1"/>
    <col min="9" max="10" width="13.26171875" bestFit="1" customWidth="1"/>
    <col min="11" max="12" width="9.83984375" bestFit="1" customWidth="1"/>
    <col min="13" max="14" width="14.1015625" bestFit="1" customWidth="1"/>
    <col min="15" max="16" width="16" bestFit="1" customWidth="1"/>
    <col min="17" max="18" width="16.3671875" bestFit="1" customWidth="1"/>
    <col min="19" max="20" width="11.83984375" bestFit="1" customWidth="1"/>
    <col min="21" max="22" width="11.26171875" bestFit="1" customWidth="1"/>
    <col min="23" max="24" width="9.05078125" bestFit="1" customWidth="1"/>
    <col min="25" max="26" width="13.3125" bestFit="1" customWidth="1"/>
    <col min="27" max="27" width="6.20703125" bestFit="1" customWidth="1"/>
    <col min="28" max="45" width="10.68359375" bestFit="1" customWidth="1"/>
    <col min="46" max="51" width="11.68359375" bestFit="1" customWidth="1"/>
    <col min="52" max="69" width="9.578125" bestFit="1" customWidth="1"/>
    <col min="70" max="75" width="10.578125" bestFit="1" customWidth="1"/>
    <col min="76" max="93" width="11.7890625" bestFit="1" customWidth="1"/>
    <col min="94" max="99" width="12.7890625" bestFit="1" customWidth="1"/>
    <col min="100" max="117" width="11.5234375" bestFit="1" customWidth="1"/>
    <col min="118" max="123" width="12.5234375" bestFit="1" customWidth="1"/>
    <col min="124" max="124" width="6.89453125" bestFit="1" customWidth="1"/>
    <col min="125" max="125" width="11.1015625" bestFit="1" customWidth="1"/>
  </cols>
  <sheetData>
    <row r="1" spans="1:125" x14ac:dyDescent="0.55000000000000004">
      <c r="A1" s="3" t="s">
        <v>595</v>
      </c>
      <c r="B1" s="3" t="s">
        <v>596</v>
      </c>
      <c r="C1" s="3" t="s">
        <v>645</v>
      </c>
      <c r="D1" s="3" t="s">
        <v>646</v>
      </c>
      <c r="E1" s="3" t="s">
        <v>647</v>
      </c>
      <c r="F1" s="3" t="s">
        <v>648</v>
      </c>
      <c r="G1" s="3" t="s">
        <v>649</v>
      </c>
      <c r="H1" s="3" t="s">
        <v>650</v>
      </c>
      <c r="I1" s="3" t="s">
        <v>651</v>
      </c>
      <c r="J1" s="3" t="s">
        <v>652</v>
      </c>
      <c r="K1" s="3" t="s">
        <v>653</v>
      </c>
      <c r="L1" s="3" t="s">
        <v>654</v>
      </c>
      <c r="M1" s="3" t="s">
        <v>655</v>
      </c>
      <c r="N1" s="3" t="s">
        <v>656</v>
      </c>
      <c r="O1" s="3" t="s">
        <v>657</v>
      </c>
      <c r="P1" s="3" t="s">
        <v>658</v>
      </c>
      <c r="Q1" s="3" t="s">
        <v>659</v>
      </c>
      <c r="R1" s="3" t="s">
        <v>660</v>
      </c>
      <c r="S1" s="3" t="s">
        <v>661</v>
      </c>
      <c r="T1" s="3" t="s">
        <v>662</v>
      </c>
      <c r="U1" s="3" t="s">
        <v>663</v>
      </c>
      <c r="V1" s="3" t="s">
        <v>664</v>
      </c>
      <c r="W1" s="3" t="s">
        <v>665</v>
      </c>
      <c r="X1" s="3" t="s">
        <v>666</v>
      </c>
      <c r="Y1" s="3" t="s">
        <v>667</v>
      </c>
      <c r="Z1" s="3" t="s">
        <v>668</v>
      </c>
      <c r="AA1" s="3" t="s">
        <v>669</v>
      </c>
      <c r="AB1" s="3" t="s">
        <v>670</v>
      </c>
      <c r="AC1" s="3" t="s">
        <v>671</v>
      </c>
      <c r="AD1" s="3" t="s">
        <v>672</v>
      </c>
      <c r="AE1" s="3" t="s">
        <v>673</v>
      </c>
      <c r="AF1" s="3" t="s">
        <v>674</v>
      </c>
      <c r="AG1" s="3" t="s">
        <v>675</v>
      </c>
      <c r="AH1" s="3" t="s">
        <v>676</v>
      </c>
      <c r="AI1" s="3" t="s">
        <v>677</v>
      </c>
      <c r="AJ1" s="3" t="s">
        <v>678</v>
      </c>
      <c r="AK1" s="3" t="s">
        <v>679</v>
      </c>
      <c r="AL1" s="3" t="s">
        <v>680</v>
      </c>
      <c r="AM1" s="3" t="s">
        <v>681</v>
      </c>
      <c r="AN1" s="3" t="s">
        <v>682</v>
      </c>
      <c r="AO1" s="3" t="s">
        <v>683</v>
      </c>
      <c r="AP1" s="3" t="s">
        <v>684</v>
      </c>
      <c r="AQ1" s="3" t="s">
        <v>685</v>
      </c>
      <c r="AR1" s="3" t="s">
        <v>686</v>
      </c>
      <c r="AS1" s="3" t="s">
        <v>687</v>
      </c>
      <c r="AT1" s="3" t="s">
        <v>688</v>
      </c>
      <c r="AU1" s="3" t="s">
        <v>689</v>
      </c>
      <c r="AV1" s="3" t="s">
        <v>690</v>
      </c>
      <c r="AW1" s="3" t="s">
        <v>691</v>
      </c>
      <c r="AX1" s="3" t="s">
        <v>692</v>
      </c>
      <c r="AY1" s="3" t="s">
        <v>693</v>
      </c>
      <c r="AZ1" s="3" t="s">
        <v>694</v>
      </c>
      <c r="BA1" s="3" t="s">
        <v>695</v>
      </c>
      <c r="BB1" s="3" t="s">
        <v>696</v>
      </c>
      <c r="BC1" s="3" t="s">
        <v>697</v>
      </c>
      <c r="BD1" s="3" t="s">
        <v>698</v>
      </c>
      <c r="BE1" s="3" t="s">
        <v>699</v>
      </c>
      <c r="BF1" s="3" t="s">
        <v>700</v>
      </c>
      <c r="BG1" s="3" t="s">
        <v>701</v>
      </c>
      <c r="BH1" s="3" t="s">
        <v>702</v>
      </c>
      <c r="BI1" s="3" t="s">
        <v>703</v>
      </c>
      <c r="BJ1" s="3" t="s">
        <v>704</v>
      </c>
      <c r="BK1" s="3" t="s">
        <v>705</v>
      </c>
      <c r="BL1" s="3" t="s">
        <v>706</v>
      </c>
      <c r="BM1" s="3" t="s">
        <v>707</v>
      </c>
      <c r="BN1" s="3" t="s">
        <v>708</v>
      </c>
      <c r="BO1" s="3" t="s">
        <v>709</v>
      </c>
      <c r="BP1" s="3" t="s">
        <v>710</v>
      </c>
      <c r="BQ1" s="3" t="s">
        <v>711</v>
      </c>
      <c r="BR1" s="3" t="s">
        <v>712</v>
      </c>
      <c r="BS1" s="3" t="s">
        <v>713</v>
      </c>
      <c r="BT1" s="3" t="s">
        <v>714</v>
      </c>
      <c r="BU1" s="3" t="s">
        <v>715</v>
      </c>
      <c r="BV1" s="3" t="s">
        <v>716</v>
      </c>
      <c r="BW1" s="3" t="s">
        <v>717</v>
      </c>
      <c r="BX1" s="3" t="s">
        <v>718</v>
      </c>
      <c r="BY1" s="3" t="s">
        <v>719</v>
      </c>
      <c r="BZ1" s="3" t="s">
        <v>720</v>
      </c>
      <c r="CA1" s="3" t="s">
        <v>721</v>
      </c>
      <c r="CB1" s="3" t="s">
        <v>722</v>
      </c>
      <c r="CC1" s="3" t="s">
        <v>723</v>
      </c>
      <c r="CD1" s="3" t="s">
        <v>724</v>
      </c>
      <c r="CE1" s="3" t="s">
        <v>725</v>
      </c>
      <c r="CF1" s="3" t="s">
        <v>726</v>
      </c>
      <c r="CG1" s="3" t="s">
        <v>727</v>
      </c>
      <c r="CH1" s="3" t="s">
        <v>728</v>
      </c>
      <c r="CI1" s="3" t="s">
        <v>729</v>
      </c>
      <c r="CJ1" s="3" t="s">
        <v>730</v>
      </c>
      <c r="CK1" s="3" t="s">
        <v>731</v>
      </c>
      <c r="CL1" s="3" t="s">
        <v>732</v>
      </c>
      <c r="CM1" s="3" t="s">
        <v>733</v>
      </c>
      <c r="CN1" s="3" t="s">
        <v>734</v>
      </c>
      <c r="CO1" s="3" t="s">
        <v>735</v>
      </c>
      <c r="CP1" s="3" t="s">
        <v>736</v>
      </c>
      <c r="CQ1" s="3" t="s">
        <v>737</v>
      </c>
      <c r="CR1" s="3" t="s">
        <v>738</v>
      </c>
      <c r="CS1" s="3" t="s">
        <v>739</v>
      </c>
      <c r="CT1" s="3" t="s">
        <v>740</v>
      </c>
      <c r="CU1" s="3" t="s">
        <v>741</v>
      </c>
      <c r="CV1" s="3" t="s">
        <v>742</v>
      </c>
      <c r="CW1" s="3" t="s">
        <v>743</v>
      </c>
      <c r="CX1" s="3" t="s">
        <v>744</v>
      </c>
      <c r="CY1" s="3" t="s">
        <v>745</v>
      </c>
      <c r="CZ1" s="3" t="s">
        <v>746</v>
      </c>
      <c r="DA1" s="3" t="s">
        <v>747</v>
      </c>
      <c r="DB1" s="3" t="s">
        <v>748</v>
      </c>
      <c r="DC1" s="3" t="s">
        <v>749</v>
      </c>
      <c r="DD1" s="3" t="s">
        <v>750</v>
      </c>
      <c r="DE1" s="3" t="s">
        <v>751</v>
      </c>
      <c r="DF1" s="3" t="s">
        <v>752</v>
      </c>
      <c r="DG1" s="3" t="s">
        <v>753</v>
      </c>
      <c r="DH1" s="3" t="s">
        <v>754</v>
      </c>
      <c r="DI1" s="3" t="s">
        <v>755</v>
      </c>
      <c r="DJ1" s="3" t="s">
        <v>756</v>
      </c>
      <c r="DK1" s="3" t="s">
        <v>757</v>
      </c>
      <c r="DL1" s="3" t="s">
        <v>758</v>
      </c>
      <c r="DM1" s="3" t="s">
        <v>759</v>
      </c>
      <c r="DN1" s="3" t="s">
        <v>760</v>
      </c>
      <c r="DO1" s="3" t="s">
        <v>761</v>
      </c>
      <c r="DP1" s="3" t="s">
        <v>762</v>
      </c>
      <c r="DQ1" s="3" t="s">
        <v>763</v>
      </c>
      <c r="DR1" s="3" t="s">
        <v>764</v>
      </c>
      <c r="DS1" s="3" t="s">
        <v>765</v>
      </c>
      <c r="DT1" s="3" t="s">
        <v>766</v>
      </c>
      <c r="DU1" s="3" t="s">
        <v>767</v>
      </c>
    </row>
    <row r="2" spans="1:125" x14ac:dyDescent="0.55000000000000004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</row>
    <row r="3" spans="1:125" x14ac:dyDescent="0.55000000000000004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</row>
    <row r="4" spans="1:125" x14ac:dyDescent="0.55000000000000004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55000000000000004">
      <c r="A5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 x14ac:dyDescent="0.55000000000000004">
      <c r="A6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x14ac:dyDescent="0.55000000000000004">
      <c r="A7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55000000000000004">
      <c r="A8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</row>
    <row r="9" spans="1:125" x14ac:dyDescent="0.55000000000000004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</row>
    <row r="10" spans="1:125" x14ac:dyDescent="0.55000000000000004">
      <c r="A10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1" spans="1:125" x14ac:dyDescent="0.55000000000000004">
      <c r="A11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</row>
    <row r="12" spans="1:125" x14ac:dyDescent="0.55000000000000004">
      <c r="A12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</row>
    <row r="13" spans="1:125" x14ac:dyDescent="0.55000000000000004">
      <c r="A13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</row>
    <row r="14" spans="1:125" x14ac:dyDescent="0.55000000000000004">
      <c r="A14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</row>
    <row r="15" spans="1:125" x14ac:dyDescent="0.55000000000000004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</row>
    <row r="16" spans="1:125" x14ac:dyDescent="0.55000000000000004">
      <c r="A16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</row>
    <row r="17" spans="1:125" x14ac:dyDescent="0.55000000000000004">
      <c r="A17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</row>
    <row r="18" spans="1:125" x14ac:dyDescent="0.55000000000000004">
      <c r="A18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</row>
    <row r="19" spans="1:125" x14ac:dyDescent="0.55000000000000004">
      <c r="A19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</row>
    <row r="20" spans="1:125" x14ac:dyDescent="0.55000000000000004">
      <c r="A20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</row>
    <row r="21" spans="1:125" x14ac:dyDescent="0.55000000000000004">
      <c r="A21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</row>
    <row r="22" spans="1:125" x14ac:dyDescent="0.55000000000000004">
      <c r="A22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</row>
    <row r="23" spans="1:125" x14ac:dyDescent="0.55000000000000004">
      <c r="A23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4" spans="1:125" x14ac:dyDescent="0.55000000000000004">
      <c r="A24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</row>
    <row r="25" spans="1:125" x14ac:dyDescent="0.55000000000000004">
      <c r="A25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55000000000000004">
      <c r="A26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55000000000000004">
      <c r="A27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55000000000000004">
      <c r="A28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55000000000000004">
      <c r="A29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55000000000000004">
      <c r="A30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55000000000000004">
      <c r="A31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55000000000000004">
      <c r="A32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55000000000000004">
      <c r="A33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55000000000000004">
      <c r="A34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55000000000000004">
      <c r="A35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55000000000000004">
      <c r="A36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55000000000000004">
      <c r="A37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55000000000000004">
      <c r="A38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55000000000000004">
      <c r="A39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55000000000000004">
      <c r="A40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55000000000000004">
      <c r="A41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55000000000000004">
      <c r="A42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55000000000000004">
      <c r="A43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55000000000000004">
      <c r="A44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55000000000000004">
      <c r="A45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55000000000000004">
      <c r="A46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55000000000000004">
      <c r="A47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55000000000000004">
      <c r="A48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55000000000000004">
      <c r="A49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55000000000000004">
      <c r="A50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55000000000000004">
      <c r="A51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55000000000000004">
      <c r="A52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55000000000000004">
      <c r="A53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55000000000000004">
      <c r="A54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55000000000000004">
      <c r="A55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55000000000000004">
      <c r="A56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55000000000000004">
      <c r="A57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55000000000000004">
      <c r="A58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55000000000000004">
      <c r="A59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55000000000000004">
      <c r="A60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55000000000000004">
      <c r="A61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55000000000000004">
      <c r="A62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55000000000000004">
      <c r="A63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55000000000000004">
      <c r="A64"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x14ac:dyDescent="0.55000000000000004">
      <c r="A65"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55000000000000004">
      <c r="A66"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55000000000000004">
      <c r="A67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55000000000000004">
      <c r="A68"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55000000000000004">
      <c r="A69"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55000000000000004">
      <c r="A70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55000000000000004">
      <c r="A71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55000000000000004">
      <c r="A72"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55000000000000004">
      <c r="A73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55000000000000004">
      <c r="A74"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x14ac:dyDescent="0.55000000000000004">
      <c r="A75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x14ac:dyDescent="0.55000000000000004">
      <c r="A76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x14ac:dyDescent="0.55000000000000004">
      <c r="A77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</row>
    <row r="78" spans="1:125" x14ac:dyDescent="0.55000000000000004">
      <c r="A78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x14ac:dyDescent="0.55000000000000004">
      <c r="A79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x14ac:dyDescent="0.55000000000000004">
      <c r="A80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x14ac:dyDescent="0.55000000000000004">
      <c r="A81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x14ac:dyDescent="0.55000000000000004">
      <c r="A82"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x14ac:dyDescent="0.55000000000000004">
      <c r="A83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x14ac:dyDescent="0.55000000000000004">
      <c r="A84"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x14ac:dyDescent="0.55000000000000004">
      <c r="A85"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x14ac:dyDescent="0.55000000000000004">
      <c r="A86"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x14ac:dyDescent="0.55000000000000004">
      <c r="A87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x14ac:dyDescent="0.55000000000000004">
      <c r="A88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x14ac:dyDescent="0.55000000000000004">
      <c r="A89"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x14ac:dyDescent="0.55000000000000004">
      <c r="A90"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 x14ac:dyDescent="0.55000000000000004">
      <c r="A91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x14ac:dyDescent="0.55000000000000004">
      <c r="A92"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x14ac:dyDescent="0.55000000000000004">
      <c r="A93"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x14ac:dyDescent="0.55000000000000004">
      <c r="A94"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x14ac:dyDescent="0.55000000000000004">
      <c r="A95"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55000000000000004">
      <c r="A96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55000000000000004">
      <c r="A97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x14ac:dyDescent="0.55000000000000004">
      <c r="A98"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x14ac:dyDescent="0.55000000000000004">
      <c r="A99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x14ac:dyDescent="0.55000000000000004">
      <c r="A100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138</vt:i4>
      </vt:variant>
    </vt:vector>
  </HeadingPairs>
  <TitlesOfParts>
    <vt:vector size="144" baseType="lpstr">
      <vt:lpstr>Content</vt:lpstr>
      <vt:lpstr>Data</vt:lpstr>
      <vt:lpstr>Start</vt:lpstr>
      <vt:lpstr>Structural Parameters</vt:lpstr>
      <vt:lpstr>Baseline</vt:lpstr>
      <vt:lpstr>Scenario</vt:lpstr>
      <vt:lpstr>fire0_1_p</vt:lpstr>
      <vt:lpstr>fire0_2_p</vt:lpstr>
      <vt:lpstr>floods0_1_p</vt:lpstr>
      <vt:lpstr>floods0_2_p</vt:lpstr>
      <vt:lpstr>H0_p</vt:lpstr>
      <vt:lpstr>heatwave0_1_p</vt:lpstr>
      <vt:lpstr>heatwave0_2_p</vt:lpstr>
      <vt:lpstr>hurs0_1_p</vt:lpstr>
      <vt:lpstr>hurs0_2_p</vt:lpstr>
      <vt:lpstr>landslide0_1_p</vt:lpstr>
      <vt:lpstr>landslide0_2_p</vt:lpstr>
      <vt:lpstr>maxdrydays0_1_p</vt:lpstr>
      <vt:lpstr>maxdrydays0_2_p</vt:lpstr>
      <vt:lpstr>maxwetdays0_1_p</vt:lpstr>
      <vt:lpstr>maxwetdays0_2_p</vt:lpstr>
      <vt:lpstr>phiM_1_p</vt:lpstr>
      <vt:lpstr>phiM_10_p</vt:lpstr>
      <vt:lpstr>phiM_11_p</vt:lpstr>
      <vt:lpstr>phiM_12_p</vt:lpstr>
      <vt:lpstr>phiM_2_p</vt:lpstr>
      <vt:lpstr>phiM_3_p</vt:lpstr>
      <vt:lpstr>phiM_4_p</vt:lpstr>
      <vt:lpstr>phiM_5_p</vt:lpstr>
      <vt:lpstr>phiM_6_p</vt:lpstr>
      <vt:lpstr>phiM_7_p</vt:lpstr>
      <vt:lpstr>phiM_8_p</vt:lpstr>
      <vt:lpstr>phiM_9_p</vt:lpstr>
      <vt:lpstr>phiM_p</vt:lpstr>
      <vt:lpstr>phiN0_1_1_p</vt:lpstr>
      <vt:lpstr>phiN0_1_2_p</vt:lpstr>
      <vt:lpstr>phiN0_10_1_p</vt:lpstr>
      <vt:lpstr>phiN0_10_2_p</vt:lpstr>
      <vt:lpstr>phiN0_11_1_p</vt:lpstr>
      <vt:lpstr>phiN0_11_2_p</vt:lpstr>
      <vt:lpstr>phiN0_12_1_p</vt:lpstr>
      <vt:lpstr>phiN0_12_2_p</vt:lpstr>
      <vt:lpstr>phiN0_2_1_p</vt:lpstr>
      <vt:lpstr>phiN0_2_2_p</vt:lpstr>
      <vt:lpstr>phiN0_3_1_p</vt:lpstr>
      <vt:lpstr>phiN0_3_2_p</vt:lpstr>
      <vt:lpstr>phiN0_4_1_p</vt:lpstr>
      <vt:lpstr>phiN0_4_2_p</vt:lpstr>
      <vt:lpstr>phiN0_5_1_p</vt:lpstr>
      <vt:lpstr>phiN0_5_2_p</vt:lpstr>
      <vt:lpstr>phiN0_6_1_p</vt:lpstr>
      <vt:lpstr>phiN0_6_2_p</vt:lpstr>
      <vt:lpstr>phiN0_7_1_p</vt:lpstr>
      <vt:lpstr>phiN0_7_2_p</vt:lpstr>
      <vt:lpstr>phiN0_8_1_p</vt:lpstr>
      <vt:lpstr>phiN0_8_2_p</vt:lpstr>
      <vt:lpstr>phiN0_9_1_p</vt:lpstr>
      <vt:lpstr>phiN0_9_2_p</vt:lpstr>
      <vt:lpstr>phiQI_1_p</vt:lpstr>
      <vt:lpstr>phiQI_10_p</vt:lpstr>
      <vt:lpstr>phiQI_11_p</vt:lpstr>
      <vt:lpstr>phiQI_12_p</vt:lpstr>
      <vt:lpstr>phiQI_2_p</vt:lpstr>
      <vt:lpstr>phiQI_3_p</vt:lpstr>
      <vt:lpstr>phiQI_4_p</vt:lpstr>
      <vt:lpstr>phiQI_5_p</vt:lpstr>
      <vt:lpstr>phiQI_6_p</vt:lpstr>
      <vt:lpstr>phiQI_7_p</vt:lpstr>
      <vt:lpstr>phiQI_8_p</vt:lpstr>
      <vt:lpstr>phiQI_9_p</vt:lpstr>
      <vt:lpstr>phiW_1_1_p</vt:lpstr>
      <vt:lpstr>phiW_1_2_p</vt:lpstr>
      <vt:lpstr>phiW_10_1_p</vt:lpstr>
      <vt:lpstr>phiW_10_2_p</vt:lpstr>
      <vt:lpstr>phiW_11_1_p</vt:lpstr>
      <vt:lpstr>phiW_11_2_p</vt:lpstr>
      <vt:lpstr>phiW_12_1_p</vt:lpstr>
      <vt:lpstr>phiW_12_2_p</vt:lpstr>
      <vt:lpstr>phiW_2_1_p</vt:lpstr>
      <vt:lpstr>phiW_2_2_p</vt:lpstr>
      <vt:lpstr>phiW_3_1_p</vt:lpstr>
      <vt:lpstr>phiW_3_2_p</vt:lpstr>
      <vt:lpstr>phiW_4_1_p</vt:lpstr>
      <vt:lpstr>phiW_4_2_p</vt:lpstr>
      <vt:lpstr>phiW_5_1_p</vt:lpstr>
      <vt:lpstr>phiW_5_2_p</vt:lpstr>
      <vt:lpstr>phiW_6_1_p</vt:lpstr>
      <vt:lpstr>phiW_6_2_p</vt:lpstr>
      <vt:lpstr>phiW_7_1_p</vt:lpstr>
      <vt:lpstr>phiW_7_2_p</vt:lpstr>
      <vt:lpstr>phiW_8_1_p</vt:lpstr>
      <vt:lpstr>phiW_8_2_p</vt:lpstr>
      <vt:lpstr>phiW_9_1_p</vt:lpstr>
      <vt:lpstr>phiW_9_2_p</vt:lpstr>
      <vt:lpstr>phiX_1_p</vt:lpstr>
      <vt:lpstr>phiX_10_p</vt:lpstr>
      <vt:lpstr>phiX_11_p</vt:lpstr>
      <vt:lpstr>phiX_12_p</vt:lpstr>
      <vt:lpstr>phiX_2_p</vt:lpstr>
      <vt:lpstr>phiX_3_p</vt:lpstr>
      <vt:lpstr>phiX_4_p</vt:lpstr>
      <vt:lpstr>phiX_5_p</vt:lpstr>
      <vt:lpstr>phiX_6_p</vt:lpstr>
      <vt:lpstr>phiX_7_p</vt:lpstr>
      <vt:lpstr>phiX_8_p</vt:lpstr>
      <vt:lpstr>phiX_9_p</vt:lpstr>
      <vt:lpstr>phiY0_1_1_p</vt:lpstr>
      <vt:lpstr>phiY0_1_2_p</vt:lpstr>
      <vt:lpstr>phiY0_10_1_p</vt:lpstr>
      <vt:lpstr>phiY0_10_2_p</vt:lpstr>
      <vt:lpstr>phiY0_11_1_p</vt:lpstr>
      <vt:lpstr>phiY0_11_2_p</vt:lpstr>
      <vt:lpstr>phiY0_12_1_p</vt:lpstr>
      <vt:lpstr>phiY0_12_2_p</vt:lpstr>
      <vt:lpstr>phiY0_2_1_p</vt:lpstr>
      <vt:lpstr>phiY0_2_2_p</vt:lpstr>
      <vt:lpstr>phiY0_3_1_p</vt:lpstr>
      <vt:lpstr>phiY0_3_2_p</vt:lpstr>
      <vt:lpstr>phiY0_4_1_p</vt:lpstr>
      <vt:lpstr>phiY0_4_2_p</vt:lpstr>
      <vt:lpstr>phiY0_5_1_p</vt:lpstr>
      <vt:lpstr>phiY0_5_2_p</vt:lpstr>
      <vt:lpstr>phiY0_6_1_p</vt:lpstr>
      <vt:lpstr>phiY0_6_2_p</vt:lpstr>
      <vt:lpstr>phiY0_7_1_p</vt:lpstr>
      <vt:lpstr>phiY0_7_2_p</vt:lpstr>
      <vt:lpstr>phiY0_8_1_p</vt:lpstr>
      <vt:lpstr>phiY0_8_2_p</vt:lpstr>
      <vt:lpstr>phiY0_9_1_p</vt:lpstr>
      <vt:lpstr>phiY0_9_2_p</vt:lpstr>
      <vt:lpstr>PoP0_p</vt:lpstr>
      <vt:lpstr>pr0_1_p</vt:lpstr>
      <vt:lpstr>pr0_2_p</vt:lpstr>
      <vt:lpstr>SfcWind0_1_p</vt:lpstr>
      <vt:lpstr>SfcWind0_2_p</vt:lpstr>
      <vt:lpstr>sH_p</vt:lpstr>
      <vt:lpstr>SL0_p</vt:lpstr>
      <vt:lpstr>storms0_1_p</vt:lpstr>
      <vt:lpstr>storms0_2_p</vt:lpstr>
      <vt:lpstr>sunshine0_1_p</vt:lpstr>
      <vt:lpstr>sunshine0_2_p</vt:lpstr>
      <vt:lpstr>tas0_1_p</vt:lpstr>
      <vt:lpstr>tas0_2_p</vt:lpstr>
      <vt:lpstr>Y0_p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CST</cp:lastModifiedBy>
  <dcterms:modified xsi:type="dcterms:W3CDTF">2022-02-25T20:31:36Z</dcterms:modified>
</cp:coreProperties>
</file>